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PRESUPUESTO BCCR 2013" sheetId="1" r:id="rId1"/>
  </sheets>
  <definedNames>
    <definedName name="_xlnm.Print_Area" localSheetId="0">'PRESUPUESTO BCCR 2013'!$A$1:$D$199</definedName>
    <definedName name="_xlnm.Print_Titles" localSheetId="0">'PRESUPUESTO BCCR 2013'!$1:$8</definedName>
  </definedNames>
  <calcPr fullCalcOnLoad="1"/>
</workbook>
</file>

<file path=xl/sharedStrings.xml><?xml version="1.0" encoding="utf-8"?>
<sst xmlns="http://schemas.openxmlformats.org/spreadsheetml/2006/main" count="340" uniqueCount="338">
  <si>
    <t>BANCO CENTRAL DE COSTA RICA</t>
  </si>
  <si>
    <t xml:space="preserve"> -cifras en miles de colones-</t>
  </si>
  <si>
    <t>INGRESOS</t>
  </si>
  <si>
    <t>1.0.0.0.00.00.0.0.000</t>
  </si>
  <si>
    <t xml:space="preserve">INGRESOS CORRIENTES </t>
  </si>
  <si>
    <t>1.3.0.0.00.00.0.0.000</t>
  </si>
  <si>
    <t xml:space="preserve">INGRESOS NO TRIBUTARIOS </t>
  </si>
  <si>
    <t>1.3.1.0.00.00.0.0.000</t>
  </si>
  <si>
    <t xml:space="preserve">VENTA DE BIENES Y SERVICIOS </t>
  </si>
  <si>
    <t>1.3.1.2.00.00.0.0.000</t>
  </si>
  <si>
    <t>Venta de servicios</t>
  </si>
  <si>
    <t>1.3.2.0.00.00.0.0.000</t>
  </si>
  <si>
    <t xml:space="preserve">INGRESOS DE LA PROPIEDAD  </t>
  </si>
  <si>
    <t>1.3.2.1.00.00.0.0.000</t>
  </si>
  <si>
    <t>Traspaso de dividendos</t>
  </si>
  <si>
    <t>1.3.2.3.00.00.0.0.000</t>
  </si>
  <si>
    <t>1.3.3.0.00.00.0.0.000</t>
  </si>
  <si>
    <t xml:space="preserve">MULTAS, SANCIONES, REMATES Y CONFISCACIONES  </t>
  </si>
  <si>
    <t>1.3.3.1.00.00.0.0.000</t>
  </si>
  <si>
    <t>Multas y sanciones</t>
  </si>
  <si>
    <t>1.3.9.0.00.00.0.0.000</t>
  </si>
  <si>
    <t xml:space="preserve">OTROS INGRESOS NO TRIBUTARIOS </t>
  </si>
  <si>
    <t>1.3.9.1.00.00.0.0.000</t>
  </si>
  <si>
    <t xml:space="preserve">Reintegros en efectivo  </t>
  </si>
  <si>
    <t>1.3.9.9.00.00.0.0.000</t>
  </si>
  <si>
    <t xml:space="preserve">Ingresos varios no especificados </t>
  </si>
  <si>
    <t>1.4.0.0.00.00.0.0.000</t>
  </si>
  <si>
    <t xml:space="preserve">TRANSFERENCIAS CORRIENTES </t>
  </si>
  <si>
    <t>1.4.1.0.00.00.0.0.000</t>
  </si>
  <si>
    <t>Transferencias corrientes del sector público</t>
  </si>
  <si>
    <t>1.4.2.0.00.00.0.0.000</t>
  </si>
  <si>
    <t>Transferencias corrientes del sector privado</t>
  </si>
  <si>
    <t>2.0.0.0.00.00.0.0.000</t>
  </si>
  <si>
    <t xml:space="preserve">INGRESOS DE CAPITAL </t>
  </si>
  <si>
    <t>3.4.0.0.00.00.0.0.000</t>
  </si>
  <si>
    <t xml:space="preserve">RECURSOS DE EMISIÓN  MONETARIA </t>
  </si>
  <si>
    <t>3.4.1.0.00.00.0.0.000</t>
  </si>
  <si>
    <t xml:space="preserve">Recursos de emisión monetaria </t>
  </si>
  <si>
    <t>TOTAL INGRESOS</t>
  </si>
  <si>
    <t>EGRESOS</t>
  </si>
  <si>
    <t>REMUNERACIONES</t>
  </si>
  <si>
    <t>001</t>
  </si>
  <si>
    <t>Remuneraciones básicas</t>
  </si>
  <si>
    <t>00101</t>
  </si>
  <si>
    <t>Sueldos para cargos fijos</t>
  </si>
  <si>
    <t>00103</t>
  </si>
  <si>
    <t>Servicios especiales</t>
  </si>
  <si>
    <t>002</t>
  </si>
  <si>
    <t>Remuneraciones eventuales</t>
  </si>
  <si>
    <t>00201</t>
  </si>
  <si>
    <t>Tiempo extraordinario</t>
  </si>
  <si>
    <t>00202</t>
  </si>
  <si>
    <t>Recargo o sustitución de funciones</t>
  </si>
  <si>
    <t>00203</t>
  </si>
  <si>
    <t>Disponibilidad laboral</t>
  </si>
  <si>
    <t>00205</t>
  </si>
  <si>
    <t>Dietas</t>
  </si>
  <si>
    <t>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</si>
  <si>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</si>
  <si>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</si>
  <si>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</si>
  <si>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</si>
  <si>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</si>
  <si>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</si>
  <si>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Decimotercer mes</t>
  </si>
  <si>
    <t>00304</t>
  </si>
  <si>
    <t>Salario escolar</t>
  </si>
  <si>
    <t>00399</t>
  </si>
  <si>
    <t>Otros incentivos salariales</t>
  </si>
  <si>
    <t>004</t>
  </si>
  <si>
    <t>Contribuciones patronales al desarrollo y la seguridad social</t>
  </si>
  <si>
    <t>00401</t>
  </si>
  <si>
    <t>Contribución Patronal al Seguro de Salud de la CCSS, (9,25%)</t>
  </si>
  <si>
    <t>00402</t>
  </si>
  <si>
    <t>Contribución Patronal al Instituto Mixto de Ayuda Social</t>
  </si>
  <si>
    <t>00403</t>
  </si>
  <si>
    <t>Contribución Patronal al Instituto Nacional de Aprendizaje</t>
  </si>
  <si>
    <t>00404</t>
  </si>
  <si>
    <t>Contribución Patronal al Fondo de Desarrollo Social y Asignaciones Familiares</t>
  </si>
  <si>
    <t>00405</t>
  </si>
  <si>
    <t>Contribución Patronal al Banco Popular y de Desarrollo Comunal</t>
  </si>
  <si>
    <t>005</t>
  </si>
  <si>
    <t>Contribuciones patronales a fondos de pensiones y otros fondos de capitalización</t>
  </si>
  <si>
    <t>00501</t>
  </si>
  <si>
    <t>Contribución Patronal al Seguro de Pensiones de la CCSS, (4,92%)</t>
  </si>
  <si>
    <t>00502</t>
  </si>
  <si>
    <t>Aporte Patronal al Régimen Obligatorio de Pensiones Complementarias</t>
  </si>
  <si>
    <t>00503</t>
  </si>
  <si>
    <t>Aporte Patronal al Fondo de Capitalización Laboral</t>
  </si>
  <si>
    <t>00505</t>
  </si>
  <si>
    <t>Contribución patronal a fondos administrados por entes privados (5.33%)</t>
  </si>
  <si>
    <t>099</t>
  </si>
  <si>
    <t>Remuneraciones diversas</t>
  </si>
  <si>
    <t>09999</t>
  </si>
  <si>
    <t>Otras remuneraciones</t>
  </si>
  <si>
    <t>SERVICIOS</t>
  </si>
  <si>
    <t>101</t>
  </si>
  <si>
    <t>Alquileres</t>
  </si>
  <si>
    <t>10101</t>
  </si>
  <si>
    <t>10102</t>
  </si>
  <si>
    <t>Alquiler de maquinaria, equipo y mobiliario</t>
  </si>
  <si>
    <t>10103</t>
  </si>
  <si>
    <t>Alquiler de equipo de cómputo</t>
  </si>
  <si>
    <t>10104</t>
  </si>
  <si>
    <t>Alquiler y derechos para telecomunicaciones</t>
  </si>
  <si>
    <t>102</t>
  </si>
  <si>
    <t>Servicios básicos</t>
  </si>
  <si>
    <t>10201</t>
  </si>
  <si>
    <t>Servicio de agua y alcantarillado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</si>
  <si>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</si>
  <si>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</si>
  <si>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</si>
  <si>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</si>
  <si>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</si>
  <si>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</si>
  <si>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</si>
  <si>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>Otros servicios básicos</t>
  </si>
  <si>
    <t>103</t>
  </si>
  <si>
    <t>Servicios comerciales y financieros</t>
  </si>
  <si>
    <t>10301</t>
  </si>
  <si>
    <t>Información</t>
  </si>
  <si>
    <t>10303</t>
  </si>
  <si>
    <t>Impresión, encuadernación y otros</t>
  </si>
  <si>
    <t>10304</t>
  </si>
  <si>
    <t>Transporte de bienes</t>
  </si>
  <si>
    <t>10306</t>
  </si>
  <si>
    <t>Comisiones y gastos por servicios financieros y comerciales</t>
  </si>
  <si>
    <t>10307</t>
  </si>
  <si>
    <t>Servicios de transferencia electrónica de información</t>
  </si>
  <si>
    <t>104</t>
  </si>
  <si>
    <t>Servicios de gestión y apoyo</t>
  </si>
  <si>
    <t>10401</t>
  </si>
  <si>
    <t>Servicios médicos y de laboratorio</t>
  </si>
  <si>
    <t>10402</t>
  </si>
  <si>
    <t>Servicios jurídicos</t>
  </si>
  <si>
    <t>10403</t>
  </si>
  <si>
    <t>Servicios de ingeniería</t>
  </si>
  <si>
    <t>10404</t>
  </si>
  <si>
    <t>Servicios en ciencias económicas y sociales</t>
  </si>
  <si>
    <t>10405</t>
  </si>
  <si>
    <t>Servicios de desarrollo de sistemas informáticos</t>
  </si>
  <si>
    <t>10406</t>
  </si>
  <si>
    <t>Servicios generales</t>
  </si>
  <si>
    <t>10499</t>
  </si>
  <si>
    <t>Otros servicios de gestión y apoyo</t>
  </si>
  <si>
    <t>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</si>
  <si>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</si>
  <si>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</si>
  <si>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</si>
  <si>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</si>
  <si>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</si>
  <si>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</si>
  <si>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</si>
  <si>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</si>
  <si>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</si>
  <si>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106</t>
  </si>
  <si>
    <t>Seguros, reaseguros y otras obligaciones</t>
  </si>
  <si>
    <t>10601</t>
  </si>
  <si>
    <t>Seguros</t>
  </si>
  <si>
    <t>107</t>
  </si>
  <si>
    <t>Capacitación y protocolo</t>
  </si>
  <si>
    <t>10701</t>
  </si>
  <si>
    <t>Actividades de capacitación</t>
  </si>
  <si>
    <t>10702</t>
  </si>
  <si>
    <t>Actividades protocolarias y sociales</t>
  </si>
  <si>
    <t>10703</t>
  </si>
  <si>
    <t>Gastos de representación institucional</t>
  </si>
  <si>
    <t>108</t>
  </si>
  <si>
    <t>Mantenimiento y reparación</t>
  </si>
  <si>
    <t>10801</t>
  </si>
  <si>
    <t>Mantenimiento de edificios y locales</t>
  </si>
  <si>
    <t>10804</t>
  </si>
  <si>
    <t>Mantenimiento y reparación de maquinaria y equipo de producción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</si>
  <si>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</si>
  <si>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</si>
  <si>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</si>
  <si>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</si>
  <si>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</si>
  <si>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</si>
  <si>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</si>
  <si>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información</t>
  </si>
  <si>
    <t>10899</t>
  </si>
  <si>
    <t>Mantenimiento y reparación de otros equipos</t>
  </si>
  <si>
    <t>109</t>
  </si>
  <si>
    <t>Impuestos</t>
  </si>
  <si>
    <t>10999</t>
  </si>
  <si>
    <t>Otros impuestos</t>
  </si>
  <si>
    <t>199</t>
  </si>
  <si>
    <t>Servicios diversos</t>
  </si>
  <si>
    <t>19999</t>
  </si>
  <si>
    <t>MATERIALES Y SUMINISTROS</t>
  </si>
  <si>
    <t>201</t>
  </si>
  <si>
    <t>Productos químicos y conexos</t>
  </si>
  <si>
    <t>20101</t>
  </si>
  <si>
    <t>Combustibles y lubricantes</t>
  </si>
  <si>
    <t>20102</t>
  </si>
  <si>
    <t>Productos farmacéuticos y medicinales</t>
  </si>
  <si>
    <t>20104</t>
  </si>
  <si>
    <t>Tintas, pinturas y diluyentes</t>
  </si>
  <si>
    <t>20199</t>
  </si>
  <si>
    <t>Otros productos químicos</t>
  </si>
  <si>
    <t>202</t>
  </si>
  <si>
    <t>Alimentos y productos agropecuarios</t>
  </si>
  <si>
    <t>20203</t>
  </si>
  <si>
    <t>Alimentos y bebidas</t>
  </si>
  <si>
    <t>203</t>
  </si>
  <si>
    <t>Materiales y productos de uso en la construcción y mantenimiento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</si>
  <si>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</si>
  <si>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</si>
  <si>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</si>
  <si>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</si>
  <si>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</si>
  <si>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</si>
  <si>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</si>
  <si>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</si>
  <si>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20306</t>
  </si>
  <si>
    <t>Materiales y productos de plástico</t>
  </si>
  <si>
    <t>20399</t>
  </si>
  <si>
    <t>Otros materiales y productos de uso en la construcción</t>
  </si>
  <si>
    <t>204</t>
  </si>
  <si>
    <t>Herramientas, repuestos y accesorios</t>
  </si>
  <si>
    <t>20401</t>
  </si>
  <si>
    <t>Herramientas e instrumentos</t>
  </si>
  <si>
    <t>20402</t>
  </si>
  <si>
    <t>Repuestos y accesorios</t>
  </si>
  <si>
    <t>205</t>
  </si>
  <si>
    <t>Bienes para la produccción y la comercialización</t>
  </si>
  <si>
    <t>20502</t>
  </si>
  <si>
    <t>Productos Terminados</t>
  </si>
  <si>
    <t>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</si>
  <si>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</si>
  <si>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</si>
  <si>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</si>
  <si>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</si>
  <si>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</si>
  <si>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</si>
  <si>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</si>
  <si>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</si>
  <si>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</si>
  <si>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</si>
  <si>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</si>
  <si>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</si>
  <si>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</si>
  <si>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</si>
  <si>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</si>
  <si>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</si>
  <si>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Otros útiles, materiales y suministros</t>
  </si>
  <si>
    <t>INTERESES Y COMISIONES</t>
  </si>
  <si>
    <t>301</t>
  </si>
  <si>
    <t>Intereses sobre títulos valores</t>
  </si>
  <si>
    <t>30101</t>
  </si>
  <si>
    <t>Intereses sobre títulos valores internos de corto plazo</t>
  </si>
  <si>
    <t>30102</t>
  </si>
  <si>
    <t>Intereses sobre títulos valores internos de largo plazo</t>
  </si>
  <si>
    <t>302</t>
  </si>
  <si>
    <t>Intereses sobre préstamos</t>
  </si>
  <si>
    <t>30208</t>
  </si>
  <si>
    <t>Intereses sobre préstamos del Sector Externo</t>
  </si>
  <si>
    <t>304</t>
  </si>
  <si>
    <t>Comisiones y otros gastos</t>
  </si>
  <si>
    <t>30401</t>
  </si>
  <si>
    <t>Comisiones y otros gastos sobre títulos valores internos</t>
  </si>
  <si>
    <t>BIENES DURADEROS</t>
  </si>
  <si>
    <t>501</t>
  </si>
  <si>
    <t>Maquinaria, equipo y mobiliario</t>
  </si>
  <si>
    <t>50101</t>
  </si>
  <si>
    <t>Maquinaria y equipo para la producción</t>
  </si>
  <si>
    <t>50103</t>
  </si>
  <si>
    <t>Equipo de comunicación</t>
  </si>
  <si>
    <t>50104</t>
  </si>
  <si>
    <t>Equipo y mobiliario de oficina</t>
  </si>
  <si>
    <t>50105</t>
  </si>
  <si>
    <t>Equipo y programas de  cómputo</t>
  </si>
  <si>
    <t>50107</t>
  </si>
  <si>
    <t>Equipo y mobiliario educacional, deportivo y recreativo</t>
  </si>
  <si>
    <t>50199</t>
  </si>
  <si>
    <t>Maquinaria y equipo diverso</t>
  </si>
  <si>
    <t>502</t>
  </si>
  <si>
    <t>Construcciones, adiciones y mejoras</t>
  </si>
  <si>
    <t>50201</t>
  </si>
  <si>
    <t>Edificios</t>
  </si>
  <si>
    <t>599</t>
  </si>
  <si>
    <t>Bienes duraderos diversos</t>
  </si>
  <si>
    <t>59902</t>
  </si>
  <si>
    <t>Piezas y obras de colección</t>
  </si>
  <si>
    <t>59903</t>
  </si>
  <si>
    <t>Bienes intangibles</t>
  </si>
  <si>
    <t>TRANSFERENCIAS CORRIENTES</t>
  </si>
  <si>
    <t>601</t>
  </si>
  <si>
    <t>Transferencias corrientes al sector público</t>
  </si>
  <si>
    <t>60102</t>
  </si>
  <si>
    <t>Transferencias corrientes a Órganos Desconcentrados</t>
  </si>
  <si>
    <t>602</t>
  </si>
  <si>
    <t>Transferencias corrientes a personas</t>
  </si>
  <si>
    <t>60201</t>
  </si>
  <si>
    <t>Becas a funcionarios</t>
  </si>
  <si>
    <t>603</t>
  </si>
  <si>
    <t>Prestaciones</t>
  </si>
  <si>
    <t>60301</t>
  </si>
  <si>
    <t>Prestaciones legales</t>
  </si>
  <si>
    <t>60302</t>
  </si>
  <si>
    <t>Pensiones y jubilaciones contributivas</t>
  </si>
  <si>
    <t>60304</t>
  </si>
  <si>
    <t>Decimotercer mes de pensiones y jubilaciones</t>
  </si>
  <si>
    <t>60399</t>
  </si>
  <si>
    <t>Otras prestaciones a terceras personas (Incapacidades)</t>
  </si>
  <si>
    <t>604</t>
  </si>
  <si>
    <t>Transferencias corrientes a entidades privadas sin fines de lucro</t>
  </si>
  <si>
    <t>60402</t>
  </si>
  <si>
    <t>Transferencias corrientes a fundaciones</t>
  </si>
  <si>
    <t>606</t>
  </si>
  <si>
    <t>Otras transferencias corrientes al sector privado</t>
  </si>
  <si>
    <t>60601</t>
  </si>
  <si>
    <t>Indemnizaciones</t>
  </si>
  <si>
    <t>607</t>
  </si>
  <si>
    <t>Transferencias corrientes al sector externo</t>
  </si>
  <si>
    <t>60701</t>
  </si>
  <si>
    <t>Transferencias corrientes a organismos internacionales</t>
  </si>
  <si>
    <t>TOTAL EGRESOS</t>
  </si>
  <si>
    <t xml:space="preserve">                                     </t>
  </si>
  <si>
    <t>V.B. ______________________________________</t>
  </si>
  <si>
    <t>20305</t>
  </si>
  <si>
    <t>Materiales y productos de vidrio</t>
  </si>
  <si>
    <t>60103</t>
  </si>
  <si>
    <t>Transferencias corrientes a instituciones descentranlizadas no empresariales</t>
  </si>
  <si>
    <t>50106</t>
  </si>
  <si>
    <t>Equipo sanitario, de laboratorio e investigación</t>
  </si>
  <si>
    <t>Departamento Planificación y Control de Gestión</t>
  </si>
  <si>
    <t>Celia Alpízar P., Directora</t>
  </si>
  <si>
    <t>Partidas y subpartidas</t>
  </si>
  <si>
    <t>Código</t>
  </si>
  <si>
    <t>Monto</t>
  </si>
  <si>
    <t>Renta  de activos financieros</t>
  </si>
  <si>
    <t>Otros servicios no especificados</t>
  </si>
  <si>
    <t xml:space="preserve">Venta de activos </t>
  </si>
  <si>
    <t>2.1.1.0.00.00.0.0.000</t>
  </si>
  <si>
    <t>Alquiler de edificios, locales y terrenos</t>
  </si>
  <si>
    <t>PRESUPUESTO DE INGRESOS Y EGRESOS AÑO 2013</t>
  </si>
</sst>
</file>

<file path=xl/styles.xml><?xml version="1.0" encoding="utf-8"?>
<styleSheet xmlns="http://schemas.openxmlformats.org/spreadsheetml/2006/main">
  <numFmts count="1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4" fontId="38" fillId="33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4" fontId="39" fillId="33" borderId="0" xfId="0" applyNumberFormat="1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38" fillId="33" borderId="0" xfId="0" applyFont="1" applyFill="1" applyBorder="1" applyAlignment="1">
      <alignment/>
    </xf>
    <xf numFmtId="0" fontId="2" fillId="33" borderId="0" xfId="51" applyFont="1" applyFill="1" applyBorder="1" applyAlignment="1">
      <alignment/>
      <protection/>
    </xf>
    <xf numFmtId="0" fontId="39" fillId="33" borderId="0" xfId="0" applyFont="1" applyFill="1" applyBorder="1" applyAlignment="1">
      <alignment horizontal="left"/>
    </xf>
    <xf numFmtId="4" fontId="38" fillId="0" borderId="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0" fontId="39" fillId="33" borderId="0" xfId="0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3" fontId="39" fillId="33" borderId="0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2" fillId="33" borderId="0" xfId="51" applyNumberFormat="1" applyFont="1" applyFill="1" applyBorder="1" applyAlignment="1">
      <alignment/>
      <protection/>
    </xf>
    <xf numFmtId="3" fontId="39" fillId="33" borderId="10" xfId="0" applyNumberFormat="1" applyFont="1" applyFill="1" applyBorder="1" applyAlignment="1">
      <alignment/>
    </xf>
    <xf numFmtId="3" fontId="39" fillId="33" borderId="0" xfId="0" applyNumberFormat="1" applyFont="1" applyFill="1" applyBorder="1" applyAlignment="1">
      <alignment horizontal="left"/>
    </xf>
    <xf numFmtId="3" fontId="39" fillId="33" borderId="0" xfId="0" applyNumberFormat="1" applyFont="1" applyFill="1" applyBorder="1" applyAlignment="1">
      <alignment horizontal="right"/>
    </xf>
    <xf numFmtId="0" fontId="38" fillId="33" borderId="0" xfId="0" applyFont="1" applyFill="1" applyBorder="1" applyAlignment="1">
      <alignment horizontal="left"/>
    </xf>
    <xf numFmtId="3" fontId="38" fillId="0" borderId="0" xfId="0" applyNumberFormat="1" applyFont="1" applyAlignment="1">
      <alignment/>
    </xf>
    <xf numFmtId="3" fontId="39" fillId="0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0" fontId="38" fillId="33" borderId="0" xfId="0" applyFont="1" applyFill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3" fontId="39" fillId="33" borderId="11" xfId="0" applyNumberFormat="1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Relación clasificador ingres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194</xdr:row>
      <xdr:rowOff>104775</xdr:rowOff>
    </xdr:from>
    <xdr:to>
      <xdr:col>1</xdr:col>
      <xdr:colOff>4133850</xdr:colOff>
      <xdr:row>197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30099000"/>
          <a:ext cx="2524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SheetLayoutView="100" zoomScalePageLayoutView="0" workbookViewId="0" topLeftCell="A180">
      <selection activeCell="B207" sqref="B207"/>
    </sheetView>
  </sheetViews>
  <sheetFormatPr defaultColWidth="11.421875" defaultRowHeight="15"/>
  <cols>
    <col min="1" max="1" width="17.57421875" style="3" customWidth="1"/>
    <col min="2" max="2" width="63.7109375" style="3" customWidth="1"/>
    <col min="3" max="3" width="13.28125" style="12" customWidth="1"/>
    <col min="4" max="4" width="18.421875" style="3" bestFit="1" customWidth="1"/>
    <col min="5" max="16384" width="11.421875" style="3" customWidth="1"/>
  </cols>
  <sheetData>
    <row r="1" spans="1:4" ht="12.75">
      <c r="A1" s="9"/>
      <c r="B1" s="9"/>
      <c r="C1" s="2"/>
      <c r="D1" s="9"/>
    </row>
    <row r="2" spans="1:4" ht="12.75">
      <c r="A2" s="9"/>
      <c r="B2" s="9"/>
      <c r="C2" s="2"/>
      <c r="D2" s="9"/>
    </row>
    <row r="3" spans="1:4" ht="12.75">
      <c r="A3" s="26" t="s">
        <v>0</v>
      </c>
      <c r="B3" s="26"/>
      <c r="C3" s="26"/>
      <c r="D3" s="26"/>
    </row>
    <row r="4" spans="1:4" s="4" customFormat="1" ht="12.75">
      <c r="A4" s="26" t="s">
        <v>337</v>
      </c>
      <c r="B4" s="26"/>
      <c r="C4" s="26"/>
      <c r="D4" s="26"/>
    </row>
    <row r="5" spans="1:4" s="4" customFormat="1" ht="12.75">
      <c r="A5" s="26" t="s">
        <v>1</v>
      </c>
      <c r="B5" s="26"/>
      <c r="C5" s="26"/>
      <c r="D5" s="26"/>
    </row>
    <row r="6" spans="1:4" s="4" customFormat="1" ht="12.75">
      <c r="A6" s="14"/>
      <c r="B6" s="14"/>
      <c r="C6" s="15"/>
      <c r="D6" s="14"/>
    </row>
    <row r="7" spans="1:4" ht="15" customHeight="1">
      <c r="A7" s="5" t="s">
        <v>330</v>
      </c>
      <c r="B7" s="5" t="s">
        <v>329</v>
      </c>
      <c r="C7" s="28" t="s">
        <v>331</v>
      </c>
      <c r="D7" s="29"/>
    </row>
    <row r="8" spans="1:4" ht="8.25" customHeight="1">
      <c r="A8" s="9"/>
      <c r="B8" s="9"/>
      <c r="C8" s="2"/>
      <c r="D8" s="9"/>
    </row>
    <row r="9" spans="1:4" s="4" customFormat="1" ht="12.75">
      <c r="A9" s="6" t="s">
        <v>2</v>
      </c>
      <c r="B9" s="6"/>
      <c r="C9" s="2"/>
      <c r="D9" s="6"/>
    </row>
    <row r="10" spans="1:4" ht="12.75">
      <c r="A10" s="6" t="s">
        <v>3</v>
      </c>
      <c r="B10" s="6" t="s">
        <v>4</v>
      </c>
      <c r="C10" s="18"/>
      <c r="D10" s="17">
        <f>D12+D28</f>
        <v>61901259.06</v>
      </c>
    </row>
    <row r="11" spans="1:4" ht="8.25" customHeight="1">
      <c r="A11" s="6"/>
      <c r="B11" s="6"/>
      <c r="C11" s="18"/>
      <c r="D11" s="17"/>
    </row>
    <row r="12" spans="1:4" ht="12.75">
      <c r="A12" s="6" t="s">
        <v>5</v>
      </c>
      <c r="B12" s="6" t="s">
        <v>6</v>
      </c>
      <c r="C12" s="18"/>
      <c r="D12" s="17">
        <f>+D14+D17+D21+D24</f>
        <v>57553093.230000004</v>
      </c>
    </row>
    <row r="13" spans="1:4" ht="8.25" customHeight="1">
      <c r="A13" s="8"/>
      <c r="B13" s="8"/>
      <c r="C13" s="18"/>
      <c r="D13" s="17"/>
    </row>
    <row r="14" spans="1:4" ht="12.75">
      <c r="A14" s="6" t="s">
        <v>7</v>
      </c>
      <c r="B14" s="6" t="s">
        <v>8</v>
      </c>
      <c r="C14" s="18"/>
      <c r="D14" s="17">
        <f>+C15</f>
        <v>9934220.54</v>
      </c>
    </row>
    <row r="15" spans="1:4" ht="12.75">
      <c r="A15" s="9" t="s">
        <v>9</v>
      </c>
      <c r="B15" s="9" t="s">
        <v>10</v>
      </c>
      <c r="C15" s="18">
        <v>9934220.54</v>
      </c>
      <c r="D15" s="17"/>
    </row>
    <row r="16" spans="1:4" ht="8.25" customHeight="1">
      <c r="A16" s="10"/>
      <c r="B16" s="10"/>
      <c r="C16" s="18"/>
      <c r="D16" s="17"/>
    </row>
    <row r="17" spans="1:4" ht="12.75">
      <c r="A17" s="6" t="s">
        <v>11</v>
      </c>
      <c r="B17" s="6" t="s">
        <v>12</v>
      </c>
      <c r="C17" s="18"/>
      <c r="D17" s="17">
        <f>SUM(C18:C19)</f>
        <v>23814153.41</v>
      </c>
    </row>
    <row r="18" spans="1:4" ht="12.75">
      <c r="A18" s="9" t="s">
        <v>13</v>
      </c>
      <c r="B18" s="9" t="s">
        <v>14</v>
      </c>
      <c r="C18" s="18">
        <v>3158558.21</v>
      </c>
      <c r="D18" s="17"/>
    </row>
    <row r="19" spans="1:4" ht="12.75">
      <c r="A19" s="9" t="s">
        <v>15</v>
      </c>
      <c r="B19" s="9" t="s">
        <v>332</v>
      </c>
      <c r="C19" s="18">
        <v>20655595.2</v>
      </c>
      <c r="D19" s="17"/>
    </row>
    <row r="20" spans="1:4" ht="8.25" customHeight="1">
      <c r="A20" s="10"/>
      <c r="B20" s="10"/>
      <c r="C20" s="18"/>
      <c r="D20" s="17"/>
    </row>
    <row r="21" spans="1:4" s="4" customFormat="1" ht="12.75">
      <c r="A21" s="6" t="s">
        <v>16</v>
      </c>
      <c r="B21" s="6" t="s">
        <v>17</v>
      </c>
      <c r="C21" s="18"/>
      <c r="D21" s="17">
        <f>+C22</f>
        <v>8006.98</v>
      </c>
    </row>
    <row r="22" spans="1:4" ht="12.75">
      <c r="A22" s="9" t="s">
        <v>18</v>
      </c>
      <c r="B22" s="9" t="s">
        <v>19</v>
      </c>
      <c r="C22" s="18">
        <v>8006.98</v>
      </c>
      <c r="D22" s="17"/>
    </row>
    <row r="23" spans="1:4" ht="8.25" customHeight="1">
      <c r="A23" s="8"/>
      <c r="B23" s="10"/>
      <c r="C23" s="18"/>
      <c r="D23" s="17"/>
    </row>
    <row r="24" spans="1:4" s="4" customFormat="1" ht="12.75">
      <c r="A24" s="6" t="s">
        <v>20</v>
      </c>
      <c r="B24" s="6" t="s">
        <v>21</v>
      </c>
      <c r="C24" s="18"/>
      <c r="D24" s="17">
        <f>SUM(C25:C26)</f>
        <v>23796712.3</v>
      </c>
    </row>
    <row r="25" spans="1:4" ht="12.75">
      <c r="A25" s="9" t="s">
        <v>22</v>
      </c>
      <c r="B25" s="9" t="s">
        <v>23</v>
      </c>
      <c r="C25" s="18">
        <v>158219.63</v>
      </c>
      <c r="D25" s="17"/>
    </row>
    <row r="26" spans="1:4" ht="12.75">
      <c r="A26" s="9" t="s">
        <v>24</v>
      </c>
      <c r="B26" s="9" t="s">
        <v>25</v>
      </c>
      <c r="C26" s="18">
        <v>23638492.67</v>
      </c>
      <c r="D26" s="17"/>
    </row>
    <row r="27" spans="1:4" ht="8.25" customHeight="1">
      <c r="A27" s="10"/>
      <c r="B27" s="10"/>
      <c r="C27" s="18"/>
      <c r="D27" s="17"/>
    </row>
    <row r="28" spans="1:4" ht="12.75">
      <c r="A28" s="6" t="s">
        <v>26</v>
      </c>
      <c r="B28" s="6" t="s">
        <v>27</v>
      </c>
      <c r="C28" s="18"/>
      <c r="D28" s="17">
        <f>SUM(C29:C30)</f>
        <v>4348165.83</v>
      </c>
    </row>
    <row r="29" spans="1:4" ht="12.75">
      <c r="A29" s="9" t="s">
        <v>28</v>
      </c>
      <c r="B29" s="9" t="s">
        <v>29</v>
      </c>
      <c r="C29" s="18">
        <v>2553358.4</v>
      </c>
      <c r="D29" s="17"/>
    </row>
    <row r="30" spans="1:4" ht="12.75">
      <c r="A30" s="9" t="s">
        <v>30</v>
      </c>
      <c r="B30" s="9" t="s">
        <v>31</v>
      </c>
      <c r="C30" s="18">
        <v>1794807.43</v>
      </c>
      <c r="D30" s="17"/>
    </row>
    <row r="31" spans="1:4" ht="8.25" customHeight="1">
      <c r="A31" s="8"/>
      <c r="B31" s="8"/>
      <c r="C31" s="2"/>
      <c r="D31" s="7"/>
    </row>
    <row r="32" spans="1:4" ht="12.75">
      <c r="A32" s="6" t="s">
        <v>32</v>
      </c>
      <c r="B32" s="6" t="s">
        <v>33</v>
      </c>
      <c r="C32" s="18"/>
      <c r="D32" s="17">
        <f>+C33</f>
        <v>5040</v>
      </c>
    </row>
    <row r="33" spans="1:4" ht="12.75">
      <c r="A33" s="9" t="s">
        <v>335</v>
      </c>
      <c r="B33" s="9" t="s">
        <v>334</v>
      </c>
      <c r="C33" s="18">
        <v>5040</v>
      </c>
      <c r="D33" s="17"/>
    </row>
    <row r="34" spans="1:4" ht="6" customHeight="1">
      <c r="A34" s="6"/>
      <c r="B34" s="6"/>
      <c r="C34" s="18"/>
      <c r="D34" s="17"/>
    </row>
    <row r="35" spans="1:4" s="4" customFormat="1" ht="12.75">
      <c r="A35" s="6" t="s">
        <v>34</v>
      </c>
      <c r="B35" s="6" t="s">
        <v>35</v>
      </c>
      <c r="C35" s="18"/>
      <c r="D35" s="17">
        <f>+C36</f>
        <v>228273102.7</v>
      </c>
    </row>
    <row r="36" spans="1:4" ht="12.75">
      <c r="A36" s="9" t="s">
        <v>36</v>
      </c>
      <c r="B36" s="9" t="s">
        <v>37</v>
      </c>
      <c r="C36" s="18">
        <v>228273102.7</v>
      </c>
      <c r="D36" s="17"/>
    </row>
    <row r="37" spans="1:4" s="4" customFormat="1" ht="8.25" customHeight="1">
      <c r="A37" s="10"/>
      <c r="B37" s="10"/>
      <c r="C37" s="19"/>
      <c r="D37" s="17"/>
    </row>
    <row r="38" spans="1:4" ht="12.75">
      <c r="A38" s="16" t="s">
        <v>38</v>
      </c>
      <c r="B38" s="32"/>
      <c r="C38" s="33"/>
      <c r="D38" s="20">
        <f>+D35+D32+D10</f>
        <v>290179401.76</v>
      </c>
    </row>
    <row r="39" spans="1:4" ht="6" customHeight="1">
      <c r="A39" s="9"/>
      <c r="B39" s="9"/>
      <c r="C39" s="2"/>
      <c r="D39" s="9"/>
    </row>
    <row r="40" spans="1:4" s="4" customFormat="1" ht="12.75">
      <c r="A40" s="6" t="s">
        <v>39</v>
      </c>
      <c r="B40" s="9"/>
      <c r="C40" s="2"/>
      <c r="D40" s="9"/>
    </row>
    <row r="41" spans="1:4" ht="12.75">
      <c r="A41" s="11">
        <v>0</v>
      </c>
      <c r="B41" s="6" t="s">
        <v>40</v>
      </c>
      <c r="C41" s="17"/>
      <c r="D41" s="17">
        <f>SUM(D42:D67)</f>
        <v>18620371.6412</v>
      </c>
    </row>
    <row r="42" spans="1:4" s="4" customFormat="1" ht="12.75">
      <c r="A42" s="6" t="s">
        <v>41</v>
      </c>
      <c r="B42" s="6" t="s">
        <v>42</v>
      </c>
      <c r="C42" s="18"/>
      <c r="D42" s="17">
        <f>SUM(C43:C44)</f>
        <v>9270084.6</v>
      </c>
    </row>
    <row r="43" spans="1:4" ht="12.75">
      <c r="A43" s="9" t="s">
        <v>43</v>
      </c>
      <c r="B43" s="9" t="s">
        <v>44</v>
      </c>
      <c r="C43" s="18">
        <v>8197253.9</v>
      </c>
      <c r="D43" s="18"/>
    </row>
    <row r="44" spans="1:4" ht="12.75">
      <c r="A44" s="9" t="s">
        <v>45</v>
      </c>
      <c r="B44" s="9" t="s">
        <v>46</v>
      </c>
      <c r="C44" s="18">
        <v>1072830.7</v>
      </c>
      <c r="D44" s="18"/>
    </row>
    <row r="45" spans="1:7" ht="12.75">
      <c r="A45" s="6" t="s">
        <v>47</v>
      </c>
      <c r="B45" s="6" t="s">
        <v>48</v>
      </c>
      <c r="C45" s="18"/>
      <c r="D45" s="17">
        <f>SUM(C46:C49)</f>
        <v>331691.9</v>
      </c>
      <c r="G45" s="13"/>
    </row>
    <row r="46" spans="1:4" ht="12.75">
      <c r="A46" s="9" t="s">
        <v>49</v>
      </c>
      <c r="B46" s="2" t="s">
        <v>50</v>
      </c>
      <c r="C46" s="18">
        <v>181691.9</v>
      </c>
      <c r="D46" s="18"/>
    </row>
    <row r="47" spans="1:4" s="4" customFormat="1" ht="12.75">
      <c r="A47" s="9" t="s">
        <v>51</v>
      </c>
      <c r="B47" s="2" t="s">
        <v>52</v>
      </c>
      <c r="C47" s="18">
        <v>66000</v>
      </c>
      <c r="D47" s="18"/>
    </row>
    <row r="48" spans="1:4" ht="12.75">
      <c r="A48" s="9" t="s">
        <v>53</v>
      </c>
      <c r="B48" s="2" t="s">
        <v>54</v>
      </c>
      <c r="C48" s="18">
        <v>30000</v>
      </c>
      <c r="D48" s="18"/>
    </row>
    <row r="49" spans="1:4" ht="12.75">
      <c r="A49" s="9" t="s">
        <v>55</v>
      </c>
      <c r="B49" s="2" t="s">
        <v>56</v>
      </c>
      <c r="C49" s="18">
        <v>54000</v>
      </c>
      <c r="D49" s="18"/>
    </row>
    <row r="50" spans="1:4" ht="12.75">
      <c r="A50" s="6" t="s">
        <v>57</v>
      </c>
      <c r="B50" s="6" t="s">
        <v>58</v>
      </c>
      <c r="C50" s="18"/>
      <c r="D50" s="17">
        <f>SUM(C51:C55)</f>
        <v>4807492.29</v>
      </c>
    </row>
    <row r="51" spans="1:4" ht="12.75">
      <c r="A51" s="9" t="s">
        <v>59</v>
      </c>
      <c r="B51" s="9" t="s">
        <v>60</v>
      </c>
      <c r="C51" s="18">
        <v>2608062.36</v>
      </c>
      <c r="D51" s="18"/>
    </row>
    <row r="52" spans="1:4" ht="12.75">
      <c r="A52" s="9" t="s">
        <v>61</v>
      </c>
      <c r="B52" s="9" t="s">
        <v>62</v>
      </c>
      <c r="C52" s="18">
        <v>260477.23</v>
      </c>
      <c r="D52" s="18"/>
    </row>
    <row r="53" spans="1:4" ht="12.75">
      <c r="A53" s="9" t="s">
        <v>63</v>
      </c>
      <c r="B53" s="9" t="s">
        <v>64</v>
      </c>
      <c r="C53" s="18">
        <v>1104251</v>
      </c>
      <c r="D53" s="18"/>
    </row>
    <row r="54" spans="1:4" ht="12.75">
      <c r="A54" s="9" t="s">
        <v>65</v>
      </c>
      <c r="B54" s="9" t="s">
        <v>66</v>
      </c>
      <c r="C54" s="18">
        <v>457417</v>
      </c>
      <c r="D54" s="18"/>
    </row>
    <row r="55" spans="1:4" ht="12.75">
      <c r="A55" s="9" t="s">
        <v>67</v>
      </c>
      <c r="B55" s="9" t="s">
        <v>68</v>
      </c>
      <c r="C55" s="18">
        <v>377284.7</v>
      </c>
      <c r="D55" s="18"/>
    </row>
    <row r="56" spans="1:4" s="4" customFormat="1" ht="12.75">
      <c r="A56" s="6" t="s">
        <v>69</v>
      </c>
      <c r="B56" s="6" t="s">
        <v>70</v>
      </c>
      <c r="C56" s="18"/>
      <c r="D56" s="17">
        <f>SUM(C57:C61)</f>
        <v>2219545.5000000005</v>
      </c>
    </row>
    <row r="57" spans="1:4" ht="12.75">
      <c r="A57" s="9" t="s">
        <v>71</v>
      </c>
      <c r="B57" s="9" t="s">
        <v>72</v>
      </c>
      <c r="C57" s="18">
        <v>1225719.1</v>
      </c>
      <c r="D57" s="18"/>
    </row>
    <row r="58" spans="1:4" s="4" customFormat="1" ht="12.75">
      <c r="A58" s="9" t="s">
        <v>73</v>
      </c>
      <c r="B58" s="9" t="s">
        <v>74</v>
      </c>
      <c r="C58" s="18">
        <v>66255.1</v>
      </c>
      <c r="D58" s="18"/>
    </row>
    <row r="59" spans="1:4" ht="12.75">
      <c r="A59" s="9" t="s">
        <v>75</v>
      </c>
      <c r="B59" s="9" t="s">
        <v>76</v>
      </c>
      <c r="C59" s="18">
        <v>198765.3</v>
      </c>
      <c r="D59" s="18"/>
    </row>
    <row r="60" spans="1:4" ht="12.75">
      <c r="A60" s="9" t="s">
        <v>77</v>
      </c>
      <c r="B60" s="9" t="s">
        <v>78</v>
      </c>
      <c r="C60" s="18">
        <v>662550.9</v>
      </c>
      <c r="D60" s="18"/>
    </row>
    <row r="61" spans="1:4" ht="12.75">
      <c r="A61" s="9" t="s">
        <v>79</v>
      </c>
      <c r="B61" s="9" t="s">
        <v>80</v>
      </c>
      <c r="C61" s="18">
        <v>66255.1</v>
      </c>
      <c r="D61" s="18"/>
    </row>
    <row r="62" spans="1:4" ht="12.75">
      <c r="A62" s="6" t="s">
        <v>81</v>
      </c>
      <c r="B62" s="6" t="s">
        <v>82</v>
      </c>
      <c r="C62" s="18"/>
      <c r="D62" s="17">
        <f>SUM(C63:C66)</f>
        <v>1954525.1512000002</v>
      </c>
    </row>
    <row r="63" spans="1:4" s="4" customFormat="1" ht="12.75">
      <c r="A63" s="9" t="s">
        <v>83</v>
      </c>
      <c r="B63" s="9" t="s">
        <v>84</v>
      </c>
      <c r="C63" s="18">
        <v>651950.0843300001</v>
      </c>
      <c r="D63" s="18"/>
    </row>
    <row r="64" spans="1:4" ht="12.75">
      <c r="A64" s="9" t="s">
        <v>85</v>
      </c>
      <c r="B64" s="9" t="s">
        <v>86</v>
      </c>
      <c r="C64" s="18">
        <v>198765.26961000002</v>
      </c>
      <c r="D64" s="18"/>
    </row>
    <row r="65" spans="1:4" s="4" customFormat="1" ht="12.75">
      <c r="A65" s="9" t="s">
        <v>87</v>
      </c>
      <c r="B65" s="9" t="s">
        <v>88</v>
      </c>
      <c r="C65" s="18">
        <v>397530.53923</v>
      </c>
      <c r="D65" s="18"/>
    </row>
    <row r="66" spans="1:4" ht="12.75">
      <c r="A66" s="9" t="s">
        <v>89</v>
      </c>
      <c r="B66" s="9" t="s">
        <v>90</v>
      </c>
      <c r="C66" s="18">
        <v>706279.25803</v>
      </c>
      <c r="D66" s="18"/>
    </row>
    <row r="67" spans="1:4" ht="12.75">
      <c r="A67" s="6" t="s">
        <v>91</v>
      </c>
      <c r="B67" s="6" t="s">
        <v>92</v>
      </c>
      <c r="C67" s="18"/>
      <c r="D67" s="17">
        <f>SUM(C68)</f>
        <v>37032.2</v>
      </c>
    </row>
    <row r="68" spans="1:4" s="4" customFormat="1" ht="12.75">
      <c r="A68" s="9" t="s">
        <v>93</v>
      </c>
      <c r="B68" s="9" t="s">
        <v>94</v>
      </c>
      <c r="C68" s="18">
        <v>37032.2</v>
      </c>
      <c r="D68" s="18"/>
    </row>
    <row r="69" spans="1:4" ht="12.75">
      <c r="A69" s="9"/>
      <c r="B69" s="9"/>
      <c r="C69" s="18"/>
      <c r="D69" s="18"/>
    </row>
    <row r="70" spans="1:4" ht="12.75">
      <c r="A70" s="11">
        <v>1</v>
      </c>
      <c r="B70" s="11" t="s">
        <v>95</v>
      </c>
      <c r="C70" s="21"/>
      <c r="D70" s="22">
        <f>SUM(D71:D118)</f>
        <v>7550283.91951</v>
      </c>
    </row>
    <row r="71" spans="1:4" ht="12.75">
      <c r="A71" s="6" t="s">
        <v>96</v>
      </c>
      <c r="B71" s="6" t="s">
        <v>97</v>
      </c>
      <c r="C71" s="18"/>
      <c r="D71" s="17">
        <f>SUM(C72:C75)</f>
        <v>476946.7372000001</v>
      </c>
    </row>
    <row r="72" spans="1:4" ht="12.75">
      <c r="A72" s="9" t="s">
        <v>98</v>
      </c>
      <c r="B72" s="9" t="s">
        <v>336</v>
      </c>
      <c r="C72" s="18">
        <v>363598.4</v>
      </c>
      <c r="D72" s="18"/>
    </row>
    <row r="73" spans="1:4" s="4" customFormat="1" ht="12.75">
      <c r="A73" s="9" t="s">
        <v>99</v>
      </c>
      <c r="B73" s="9" t="s">
        <v>100</v>
      </c>
      <c r="C73" s="18">
        <v>26226.824</v>
      </c>
      <c r="D73" s="18"/>
    </row>
    <row r="74" spans="1:4" ht="12.75">
      <c r="A74" s="9" t="s">
        <v>101</v>
      </c>
      <c r="B74" s="9" t="s">
        <v>102</v>
      </c>
      <c r="C74" s="18">
        <v>72940.8252</v>
      </c>
      <c r="D74" s="18"/>
    </row>
    <row r="75" spans="1:4" s="4" customFormat="1" ht="12.75">
      <c r="A75" s="9" t="s">
        <v>103</v>
      </c>
      <c r="B75" s="9" t="s">
        <v>104</v>
      </c>
      <c r="C75" s="18">
        <v>14180.688</v>
      </c>
      <c r="D75" s="18"/>
    </row>
    <row r="76" spans="1:4" ht="12.75">
      <c r="A76" s="6" t="s">
        <v>105</v>
      </c>
      <c r="B76" s="6" t="s">
        <v>106</v>
      </c>
      <c r="C76" s="18"/>
      <c r="D76" s="17">
        <f>SUM(C77:C81)</f>
        <v>503279.42319999996</v>
      </c>
    </row>
    <row r="77" spans="1:4" s="4" customFormat="1" ht="12.75">
      <c r="A77" s="9" t="s">
        <v>107</v>
      </c>
      <c r="B77" s="9" t="s">
        <v>108</v>
      </c>
      <c r="C77" s="18">
        <v>18200</v>
      </c>
      <c r="D77" s="18"/>
    </row>
    <row r="78" spans="1:4" ht="12.75">
      <c r="A78" s="9" t="s">
        <v>109</v>
      </c>
      <c r="B78" s="9" t="s">
        <v>110</v>
      </c>
      <c r="C78" s="18">
        <v>309600</v>
      </c>
      <c r="D78" s="18"/>
    </row>
    <row r="79" spans="1:4" ht="12.75">
      <c r="A79" s="9" t="s">
        <v>111</v>
      </c>
      <c r="B79" s="9" t="s">
        <v>112</v>
      </c>
      <c r="C79" s="18">
        <v>1606</v>
      </c>
      <c r="D79" s="18"/>
    </row>
    <row r="80" spans="1:4" s="4" customFormat="1" ht="12.75">
      <c r="A80" s="9" t="s">
        <v>113</v>
      </c>
      <c r="B80" s="9" t="s">
        <v>114</v>
      </c>
      <c r="C80" s="18">
        <v>150359.4232</v>
      </c>
      <c r="D80" s="18"/>
    </row>
    <row r="81" spans="1:4" ht="12.75">
      <c r="A81" s="9" t="s">
        <v>115</v>
      </c>
      <c r="B81" s="9" t="s">
        <v>116</v>
      </c>
      <c r="C81" s="18">
        <v>23514</v>
      </c>
      <c r="D81" s="18"/>
    </row>
    <row r="82" spans="1:4" ht="12.75">
      <c r="A82" s="6" t="s">
        <v>117</v>
      </c>
      <c r="B82" s="6" t="s">
        <v>118</v>
      </c>
      <c r="C82" s="18"/>
      <c r="D82" s="17">
        <f>SUM(C83:C87)</f>
        <v>2154759.73685</v>
      </c>
    </row>
    <row r="83" spans="1:4" ht="12.75">
      <c r="A83" s="9" t="s">
        <v>119</v>
      </c>
      <c r="B83" s="9" t="s">
        <v>120</v>
      </c>
      <c r="C83" s="18">
        <v>208673.371</v>
      </c>
      <c r="D83" s="18"/>
    </row>
    <row r="84" spans="1:4" ht="12.75">
      <c r="A84" s="9" t="s">
        <v>121</v>
      </c>
      <c r="B84" s="9" t="s">
        <v>122</v>
      </c>
      <c r="C84" s="18">
        <v>7860</v>
      </c>
      <c r="D84" s="18"/>
    </row>
    <row r="85" spans="1:4" ht="12.75">
      <c r="A85" s="9" t="s">
        <v>123</v>
      </c>
      <c r="B85" s="9" t="s">
        <v>124</v>
      </c>
      <c r="C85" s="18">
        <v>400</v>
      </c>
      <c r="D85" s="18"/>
    </row>
    <row r="86" spans="1:4" ht="12.75">
      <c r="A86" s="9" t="s">
        <v>125</v>
      </c>
      <c r="B86" s="9" t="s">
        <v>126</v>
      </c>
      <c r="C86" s="18">
        <v>1326288.93085</v>
      </c>
      <c r="D86" s="18"/>
    </row>
    <row r="87" spans="1:4" ht="12.75">
      <c r="A87" s="9" t="s">
        <v>127</v>
      </c>
      <c r="B87" s="9" t="s">
        <v>128</v>
      </c>
      <c r="C87" s="18">
        <v>611537.435</v>
      </c>
      <c r="D87" s="18"/>
    </row>
    <row r="88" spans="1:4" ht="12.75">
      <c r="A88" s="6" t="s">
        <v>129</v>
      </c>
      <c r="B88" s="6" t="s">
        <v>130</v>
      </c>
      <c r="C88" s="18"/>
      <c r="D88" s="17">
        <f>SUM(C89:C95)</f>
        <v>2919360.52849</v>
      </c>
    </row>
    <row r="89" spans="1:4" ht="12.75">
      <c r="A89" s="9" t="s">
        <v>131</v>
      </c>
      <c r="B89" s="9" t="s">
        <v>132</v>
      </c>
      <c r="C89" s="18">
        <v>34362.88268</v>
      </c>
      <c r="D89" s="18"/>
    </row>
    <row r="90" spans="1:4" ht="12.75">
      <c r="A90" s="9" t="s">
        <v>133</v>
      </c>
      <c r="B90" s="9" t="s">
        <v>134</v>
      </c>
      <c r="C90" s="18">
        <v>84590</v>
      </c>
      <c r="D90" s="18"/>
    </row>
    <row r="91" spans="1:4" ht="12.75">
      <c r="A91" s="9" t="s">
        <v>135</v>
      </c>
      <c r="B91" s="9" t="s">
        <v>136</v>
      </c>
      <c r="C91" s="18">
        <v>231115.768</v>
      </c>
      <c r="D91" s="18"/>
    </row>
    <row r="92" spans="1:4" ht="12.75">
      <c r="A92" s="9" t="s">
        <v>137</v>
      </c>
      <c r="B92" s="9" t="s">
        <v>138</v>
      </c>
      <c r="C92" s="18">
        <v>1015680.539</v>
      </c>
      <c r="D92" s="18"/>
    </row>
    <row r="93" spans="1:4" ht="12.75">
      <c r="A93" s="9" t="s">
        <v>139</v>
      </c>
      <c r="B93" s="9" t="s">
        <v>140</v>
      </c>
      <c r="C93" s="18">
        <v>778464.4746000001</v>
      </c>
      <c r="D93" s="18"/>
    </row>
    <row r="94" spans="1:4" ht="12.75">
      <c r="A94" s="9" t="s">
        <v>141</v>
      </c>
      <c r="B94" s="9" t="s">
        <v>142</v>
      </c>
      <c r="C94" s="18">
        <v>645071.82521</v>
      </c>
      <c r="D94" s="18"/>
    </row>
    <row r="95" spans="1:4" ht="12.75">
      <c r="A95" s="9" t="s">
        <v>143</v>
      </c>
      <c r="B95" s="9" t="s">
        <v>144</v>
      </c>
      <c r="C95" s="18">
        <v>130075.039</v>
      </c>
      <c r="D95" s="18"/>
    </row>
    <row r="96" spans="1:4" ht="12.75">
      <c r="A96" s="6" t="s">
        <v>145</v>
      </c>
      <c r="B96" s="6" t="s">
        <v>146</v>
      </c>
      <c r="C96" s="18"/>
      <c r="D96" s="17">
        <f>SUM(C97:C100)</f>
        <v>315531.47619</v>
      </c>
    </row>
    <row r="97" spans="1:4" ht="12.75">
      <c r="A97" s="9" t="s">
        <v>147</v>
      </c>
      <c r="B97" s="9" t="s">
        <v>148</v>
      </c>
      <c r="C97" s="18">
        <v>91919.251</v>
      </c>
      <c r="D97" s="18"/>
    </row>
    <row r="98" spans="1:4" ht="12.75">
      <c r="A98" s="9" t="s">
        <v>149</v>
      </c>
      <c r="B98" s="9" t="s">
        <v>150</v>
      </c>
      <c r="C98" s="18">
        <v>9474.058</v>
      </c>
      <c r="D98" s="18"/>
    </row>
    <row r="99" spans="1:4" ht="12.75">
      <c r="A99" s="9" t="s">
        <v>151</v>
      </c>
      <c r="B99" s="9" t="s">
        <v>152</v>
      </c>
      <c r="C99" s="18">
        <v>83291.44</v>
      </c>
      <c r="D99" s="18"/>
    </row>
    <row r="100" spans="1:4" ht="12.75">
      <c r="A100" s="9" t="s">
        <v>153</v>
      </c>
      <c r="B100" s="9" t="s">
        <v>154</v>
      </c>
      <c r="C100" s="18">
        <v>130846.72718999999</v>
      </c>
      <c r="D100" s="18"/>
    </row>
    <row r="101" spans="1:4" ht="12.75">
      <c r="A101" s="6" t="s">
        <v>155</v>
      </c>
      <c r="B101" s="6" t="s">
        <v>156</v>
      </c>
      <c r="C101" s="18"/>
      <c r="D101" s="17">
        <f>SUM(C102)</f>
        <v>150444.02966</v>
      </c>
    </row>
    <row r="102" spans="1:4" ht="12.75">
      <c r="A102" s="9" t="s">
        <v>157</v>
      </c>
      <c r="B102" s="9" t="s">
        <v>158</v>
      </c>
      <c r="C102" s="18">
        <v>150444.02966</v>
      </c>
      <c r="D102" s="18"/>
    </row>
    <row r="103" spans="1:4" ht="12.75">
      <c r="A103" s="6" t="s">
        <v>159</v>
      </c>
      <c r="B103" s="6" t="s">
        <v>160</v>
      </c>
      <c r="C103" s="18"/>
      <c r="D103" s="17">
        <f>SUM(C104:C106)</f>
        <v>232070.09102</v>
      </c>
    </row>
    <row r="104" spans="1:4" ht="12.75">
      <c r="A104" s="9" t="s">
        <v>161</v>
      </c>
      <c r="B104" s="9" t="s">
        <v>162</v>
      </c>
      <c r="C104" s="18">
        <v>158107.026</v>
      </c>
      <c r="D104" s="18"/>
    </row>
    <row r="105" spans="1:4" ht="12.75">
      <c r="A105" s="9" t="s">
        <v>163</v>
      </c>
      <c r="B105" s="9" t="s">
        <v>164</v>
      </c>
      <c r="C105" s="18">
        <v>71448.06502</v>
      </c>
      <c r="D105" s="18"/>
    </row>
    <row r="106" spans="1:4" ht="12.75">
      <c r="A106" s="9" t="s">
        <v>165</v>
      </c>
      <c r="B106" s="9" t="s">
        <v>166</v>
      </c>
      <c r="C106" s="18">
        <v>2515</v>
      </c>
      <c r="D106" s="18"/>
    </row>
    <row r="107" spans="1:4" ht="12.75">
      <c r="A107" s="6" t="s">
        <v>167</v>
      </c>
      <c r="B107" s="6" t="s">
        <v>168</v>
      </c>
      <c r="C107" s="18"/>
      <c r="D107" s="17">
        <f>SUM(C108:C114)</f>
        <v>794466.8969</v>
      </c>
    </row>
    <row r="108" spans="1:4" ht="12.75">
      <c r="A108" s="9" t="s">
        <v>169</v>
      </c>
      <c r="B108" s="9" t="s">
        <v>170</v>
      </c>
      <c r="C108" s="18">
        <v>301408.43207</v>
      </c>
      <c r="D108" s="18"/>
    </row>
    <row r="109" spans="1:4" ht="12.75">
      <c r="A109" s="9" t="s">
        <v>171</v>
      </c>
      <c r="B109" s="9" t="s">
        <v>172</v>
      </c>
      <c r="C109" s="18">
        <v>5625</v>
      </c>
      <c r="D109" s="18"/>
    </row>
    <row r="110" spans="1:4" ht="12.75">
      <c r="A110" s="9" t="s">
        <v>173</v>
      </c>
      <c r="B110" s="9" t="s">
        <v>174</v>
      </c>
      <c r="C110" s="18">
        <v>10500</v>
      </c>
      <c r="D110" s="18"/>
    </row>
    <row r="111" spans="1:4" ht="12.75">
      <c r="A111" s="9" t="s">
        <v>175</v>
      </c>
      <c r="B111" s="9" t="s">
        <v>176</v>
      </c>
      <c r="C111" s="18">
        <v>182153.59827000002</v>
      </c>
      <c r="D111" s="18"/>
    </row>
    <row r="112" spans="1:4" ht="12.75">
      <c r="A112" s="9" t="s">
        <v>177</v>
      </c>
      <c r="B112" s="9" t="s">
        <v>178</v>
      </c>
      <c r="C112" s="18">
        <v>2500</v>
      </c>
      <c r="D112" s="18"/>
    </row>
    <row r="113" spans="1:4" ht="12.75">
      <c r="A113" s="9" t="s">
        <v>179</v>
      </c>
      <c r="B113" s="9" t="s">
        <v>180</v>
      </c>
      <c r="C113" s="18">
        <v>288125.67148</v>
      </c>
      <c r="D113" s="18"/>
    </row>
    <row r="114" spans="1:4" ht="12.75">
      <c r="A114" s="9" t="s">
        <v>181</v>
      </c>
      <c r="B114" s="9" t="s">
        <v>182</v>
      </c>
      <c r="C114" s="18">
        <v>4154.19508</v>
      </c>
      <c r="D114" s="18"/>
    </row>
    <row r="115" spans="1:4" ht="12.75">
      <c r="A115" s="6" t="s">
        <v>183</v>
      </c>
      <c r="B115" s="6" t="s">
        <v>184</v>
      </c>
      <c r="C115" s="18"/>
      <c r="D115" s="17">
        <f>SUM(C116)</f>
        <v>1200</v>
      </c>
    </row>
    <row r="116" spans="1:4" ht="12.75">
      <c r="A116" s="9" t="s">
        <v>185</v>
      </c>
      <c r="B116" s="9" t="s">
        <v>186</v>
      </c>
      <c r="C116" s="18">
        <v>1200</v>
      </c>
      <c r="D116" s="18"/>
    </row>
    <row r="117" spans="1:4" ht="12.75">
      <c r="A117" s="6" t="s">
        <v>187</v>
      </c>
      <c r="B117" s="6" t="s">
        <v>188</v>
      </c>
      <c r="C117" s="18"/>
      <c r="D117" s="17">
        <f>SUM(C118:C118)</f>
        <v>2225</v>
      </c>
    </row>
    <row r="118" spans="1:4" ht="12.75">
      <c r="A118" s="9" t="s">
        <v>189</v>
      </c>
      <c r="B118" s="9" t="s">
        <v>333</v>
      </c>
      <c r="C118" s="18">
        <v>2225</v>
      </c>
      <c r="D118" s="18"/>
    </row>
    <row r="119" spans="1:4" ht="6.75" customHeight="1">
      <c r="A119" s="9"/>
      <c r="B119" s="9"/>
      <c r="C119" s="18"/>
      <c r="D119" s="18"/>
    </row>
    <row r="120" spans="1:4" ht="12.75">
      <c r="A120" s="11">
        <v>2</v>
      </c>
      <c r="B120" s="11" t="s">
        <v>190</v>
      </c>
      <c r="C120" s="18"/>
      <c r="D120" s="25">
        <f>SUM(D121:D149)</f>
        <v>5580884.312429999</v>
      </c>
    </row>
    <row r="121" spans="1:4" ht="12.75">
      <c r="A121" s="6" t="s">
        <v>191</v>
      </c>
      <c r="B121" s="6" t="s">
        <v>192</v>
      </c>
      <c r="C121" s="18"/>
      <c r="D121" s="17">
        <f>SUM(C122:C125)</f>
        <v>55281.104</v>
      </c>
    </row>
    <row r="122" spans="1:4" ht="12.75">
      <c r="A122" s="9" t="s">
        <v>193</v>
      </c>
      <c r="B122" s="9" t="s">
        <v>194</v>
      </c>
      <c r="C122" s="18">
        <v>28468.604</v>
      </c>
      <c r="D122" s="18"/>
    </row>
    <row r="123" spans="1:4" ht="12.75">
      <c r="A123" s="9" t="s">
        <v>195</v>
      </c>
      <c r="B123" s="9" t="s">
        <v>196</v>
      </c>
      <c r="C123" s="18">
        <v>3937.5</v>
      </c>
      <c r="D123" s="18"/>
    </row>
    <row r="124" spans="1:4" ht="12.75">
      <c r="A124" s="9" t="s">
        <v>197</v>
      </c>
      <c r="B124" s="9" t="s">
        <v>198</v>
      </c>
      <c r="C124" s="18">
        <v>22575</v>
      </c>
      <c r="D124" s="18"/>
    </row>
    <row r="125" spans="1:4" ht="12.75">
      <c r="A125" s="9" t="s">
        <v>199</v>
      </c>
      <c r="B125" s="9" t="s">
        <v>200</v>
      </c>
      <c r="C125" s="18">
        <v>300</v>
      </c>
      <c r="D125" s="18"/>
    </row>
    <row r="126" spans="1:4" ht="12.75">
      <c r="A126" s="6" t="s">
        <v>201</v>
      </c>
      <c r="B126" s="6" t="s">
        <v>202</v>
      </c>
      <c r="C126" s="18"/>
      <c r="D126" s="17">
        <f>SUM(C127)</f>
        <v>16932.619</v>
      </c>
    </row>
    <row r="127" spans="1:4" ht="12.75">
      <c r="A127" s="9" t="s">
        <v>203</v>
      </c>
      <c r="B127" s="9" t="s">
        <v>204</v>
      </c>
      <c r="C127" s="18">
        <v>16932.619</v>
      </c>
      <c r="D127" s="18"/>
    </row>
    <row r="128" spans="1:4" ht="12.75">
      <c r="A128" s="6" t="s">
        <v>205</v>
      </c>
      <c r="B128" s="6" t="s">
        <v>206</v>
      </c>
      <c r="C128" s="18"/>
      <c r="D128" s="17">
        <f>SUM(C129:C135)</f>
        <v>13997.52</v>
      </c>
    </row>
    <row r="129" spans="1:4" ht="12.75">
      <c r="A129" s="9" t="s">
        <v>207</v>
      </c>
      <c r="B129" s="9" t="s">
        <v>208</v>
      </c>
      <c r="C129" s="18">
        <v>2500</v>
      </c>
      <c r="D129" s="18"/>
    </row>
    <row r="130" spans="1:4" ht="12.75">
      <c r="A130" s="9" t="s">
        <v>209</v>
      </c>
      <c r="B130" s="9" t="s">
        <v>210</v>
      </c>
      <c r="C130" s="18">
        <v>250</v>
      </c>
      <c r="D130" s="18"/>
    </row>
    <row r="131" spans="1:4" ht="12.75">
      <c r="A131" s="9" t="s">
        <v>211</v>
      </c>
      <c r="B131" s="9" t="s">
        <v>212</v>
      </c>
      <c r="C131" s="18">
        <v>150</v>
      </c>
      <c r="D131" s="18"/>
    </row>
    <row r="132" spans="1:4" ht="12.75">
      <c r="A132" s="9" t="s">
        <v>213</v>
      </c>
      <c r="B132" s="9" t="s">
        <v>214</v>
      </c>
      <c r="C132" s="18">
        <v>8097.52</v>
      </c>
      <c r="D132" s="18"/>
    </row>
    <row r="133" spans="1:4" ht="12.75">
      <c r="A133" s="9" t="s">
        <v>321</v>
      </c>
      <c r="B133" s="9" t="s">
        <v>322</v>
      </c>
      <c r="C133" s="18">
        <v>300</v>
      </c>
      <c r="D133" s="18"/>
    </row>
    <row r="134" spans="1:4" ht="12.75">
      <c r="A134" s="9" t="s">
        <v>215</v>
      </c>
      <c r="B134" s="9" t="s">
        <v>216</v>
      </c>
      <c r="C134" s="18">
        <v>700</v>
      </c>
      <c r="D134" s="18"/>
    </row>
    <row r="135" spans="1:4" ht="12.75">
      <c r="A135" s="9" t="s">
        <v>217</v>
      </c>
      <c r="B135" s="9" t="s">
        <v>218</v>
      </c>
      <c r="C135" s="18">
        <v>2000</v>
      </c>
      <c r="D135" s="18"/>
    </row>
    <row r="136" spans="1:4" ht="12.75">
      <c r="A136" s="6" t="s">
        <v>219</v>
      </c>
      <c r="B136" s="6" t="s">
        <v>220</v>
      </c>
      <c r="C136" s="18"/>
      <c r="D136" s="17">
        <f>SUM(C137:C138)</f>
        <v>8126</v>
      </c>
    </row>
    <row r="137" spans="1:4" ht="12.75">
      <c r="A137" s="9" t="s">
        <v>221</v>
      </c>
      <c r="B137" s="9" t="s">
        <v>222</v>
      </c>
      <c r="C137" s="18">
        <v>1000</v>
      </c>
      <c r="D137" s="18"/>
    </row>
    <row r="138" spans="1:4" ht="12.75">
      <c r="A138" s="9" t="s">
        <v>223</v>
      </c>
      <c r="B138" s="9" t="s">
        <v>224</v>
      </c>
      <c r="C138" s="18">
        <v>7126</v>
      </c>
      <c r="D138" s="18"/>
    </row>
    <row r="139" spans="1:4" ht="12.75">
      <c r="A139" s="6" t="s">
        <v>225</v>
      </c>
      <c r="B139" s="6" t="s">
        <v>226</v>
      </c>
      <c r="C139" s="18"/>
      <c r="D139" s="17">
        <f>SUM(C140)</f>
        <v>158000</v>
      </c>
    </row>
    <row r="140" spans="1:4" ht="12.75">
      <c r="A140" s="9" t="s">
        <v>227</v>
      </c>
      <c r="B140" s="9" t="s">
        <v>228</v>
      </c>
      <c r="C140" s="18">
        <v>158000</v>
      </c>
      <c r="D140" s="18"/>
    </row>
    <row r="141" spans="1:4" ht="12.75">
      <c r="A141" s="6" t="s">
        <v>229</v>
      </c>
      <c r="B141" s="6" t="s">
        <v>230</v>
      </c>
      <c r="C141" s="18"/>
      <c r="D141" s="17">
        <f>SUM(C142:C149)</f>
        <v>5328547.069429999</v>
      </c>
    </row>
    <row r="142" spans="1:4" ht="12.75">
      <c r="A142" s="9" t="s">
        <v>231</v>
      </c>
      <c r="B142" s="9" t="s">
        <v>232</v>
      </c>
      <c r="C142" s="18">
        <v>129235.10193</v>
      </c>
      <c r="D142" s="18"/>
    </row>
    <row r="143" spans="1:4" ht="12.75">
      <c r="A143" s="9" t="s">
        <v>233</v>
      </c>
      <c r="B143" s="9" t="s">
        <v>234</v>
      </c>
      <c r="C143" s="18">
        <v>1186.76</v>
      </c>
      <c r="D143" s="18"/>
    </row>
    <row r="144" spans="1:4" ht="12.75">
      <c r="A144" s="9" t="s">
        <v>235</v>
      </c>
      <c r="B144" s="9" t="s">
        <v>236</v>
      </c>
      <c r="C144" s="18">
        <v>5172200</v>
      </c>
      <c r="D144" s="18"/>
    </row>
    <row r="145" spans="1:4" ht="12.75">
      <c r="A145" s="9" t="s">
        <v>237</v>
      </c>
      <c r="B145" s="9" t="s">
        <v>238</v>
      </c>
      <c r="C145" s="18">
        <v>12000</v>
      </c>
      <c r="D145" s="18"/>
    </row>
    <row r="146" spans="1:4" ht="12.75">
      <c r="A146" s="9" t="s">
        <v>239</v>
      </c>
      <c r="B146" s="9" t="s">
        <v>240</v>
      </c>
      <c r="C146" s="18">
        <v>2250.2075</v>
      </c>
      <c r="D146" s="18"/>
    </row>
    <row r="147" spans="1:4" ht="12.75">
      <c r="A147" s="9" t="s">
        <v>241</v>
      </c>
      <c r="B147" s="9" t="s">
        <v>242</v>
      </c>
      <c r="C147" s="18">
        <v>3100</v>
      </c>
      <c r="D147" s="18"/>
    </row>
    <row r="148" spans="1:4" ht="12.75">
      <c r="A148" s="9" t="s">
        <v>243</v>
      </c>
      <c r="B148" s="9" t="s">
        <v>244</v>
      </c>
      <c r="C148" s="18">
        <v>3000</v>
      </c>
      <c r="D148" s="18"/>
    </row>
    <row r="149" spans="1:4" ht="12.75">
      <c r="A149" s="9" t="s">
        <v>245</v>
      </c>
      <c r="B149" s="9" t="s">
        <v>246</v>
      </c>
      <c r="C149" s="18">
        <v>5575</v>
      </c>
      <c r="D149" s="18"/>
    </row>
    <row r="150" spans="1:4" ht="6.75" customHeight="1">
      <c r="A150" s="9"/>
      <c r="B150" s="9"/>
      <c r="C150" s="18"/>
      <c r="D150" s="18"/>
    </row>
    <row r="151" spans="1:4" ht="12.75">
      <c r="A151" s="11">
        <v>3</v>
      </c>
      <c r="B151" s="11" t="s">
        <v>247</v>
      </c>
      <c r="C151" s="18"/>
      <c r="D151" s="25">
        <f>SUM(D152:D158)</f>
        <v>214095629.01726</v>
      </c>
    </row>
    <row r="152" spans="1:4" ht="12.75">
      <c r="A152" s="6" t="s">
        <v>248</v>
      </c>
      <c r="B152" s="6" t="s">
        <v>249</v>
      </c>
      <c r="C152" s="18"/>
      <c r="D152" s="17">
        <f>SUM(C153:C154)</f>
        <v>213306078</v>
      </c>
    </row>
    <row r="153" spans="1:4" ht="12.75">
      <c r="A153" s="9" t="s">
        <v>250</v>
      </c>
      <c r="B153" s="9" t="s">
        <v>251</v>
      </c>
      <c r="C153" s="18">
        <v>18748566</v>
      </c>
      <c r="D153" s="18"/>
    </row>
    <row r="154" spans="1:4" ht="12.75">
      <c r="A154" s="9" t="s">
        <v>252</v>
      </c>
      <c r="B154" s="9" t="s">
        <v>253</v>
      </c>
      <c r="C154" s="18">
        <v>194557512</v>
      </c>
      <c r="D154" s="18"/>
    </row>
    <row r="155" spans="1:4" ht="12.75">
      <c r="A155" s="6" t="s">
        <v>254</v>
      </c>
      <c r="B155" s="6" t="s">
        <v>255</v>
      </c>
      <c r="C155" s="18"/>
      <c r="D155" s="17">
        <f>SUM(C156)</f>
        <v>788601.7203200001</v>
      </c>
    </row>
    <row r="156" spans="1:4" ht="12.75">
      <c r="A156" s="9" t="s">
        <v>256</v>
      </c>
      <c r="B156" s="9" t="s">
        <v>257</v>
      </c>
      <c r="C156" s="18">
        <v>788601.7203200001</v>
      </c>
      <c r="D156" s="18"/>
    </row>
    <row r="157" spans="1:4" ht="12.75">
      <c r="A157" s="6" t="s">
        <v>258</v>
      </c>
      <c r="B157" s="6" t="s">
        <v>259</v>
      </c>
      <c r="C157" s="18"/>
      <c r="D157" s="17">
        <f>SUM(C158:C158)</f>
        <v>949.29694</v>
      </c>
    </row>
    <row r="158" spans="1:4" ht="12.75">
      <c r="A158" s="9" t="s">
        <v>260</v>
      </c>
      <c r="B158" s="9" t="s">
        <v>261</v>
      </c>
      <c r="C158" s="18">
        <v>949.29694</v>
      </c>
      <c r="D158" s="18"/>
    </row>
    <row r="159" spans="1:4" ht="6" customHeight="1">
      <c r="A159" s="9"/>
      <c r="B159" s="9"/>
      <c r="C159" s="18"/>
      <c r="D159" s="18"/>
    </row>
    <row r="160" spans="1:5" ht="12.75">
      <c r="A160" s="11">
        <v>5</v>
      </c>
      <c r="B160" s="11" t="s">
        <v>262</v>
      </c>
      <c r="C160" s="18"/>
      <c r="D160" s="17">
        <f>+D161+D169+D174</f>
        <v>3904155.0699500004</v>
      </c>
      <c r="E160" s="24"/>
    </row>
    <row r="161" spans="1:4" ht="12.75">
      <c r="A161" s="6" t="s">
        <v>263</v>
      </c>
      <c r="B161" s="6" t="s">
        <v>264</v>
      </c>
      <c r="C161" s="18"/>
      <c r="D161" s="17">
        <f>SUM(C162:C168)</f>
        <v>1586523.90095</v>
      </c>
    </row>
    <row r="162" spans="1:7" ht="12.75">
      <c r="A162" s="9" t="s">
        <v>265</v>
      </c>
      <c r="B162" s="9" t="s">
        <v>266</v>
      </c>
      <c r="C162" s="18">
        <v>100000</v>
      </c>
      <c r="D162" s="18"/>
      <c r="G162" s="13"/>
    </row>
    <row r="163" spans="1:4" ht="12.75">
      <c r="A163" s="9" t="s">
        <v>267</v>
      </c>
      <c r="B163" s="9" t="s">
        <v>268</v>
      </c>
      <c r="C163" s="18">
        <v>88598.794</v>
      </c>
      <c r="D163" s="18"/>
    </row>
    <row r="164" spans="1:4" ht="12.75">
      <c r="A164" s="9" t="s">
        <v>269</v>
      </c>
      <c r="B164" s="9" t="s">
        <v>270</v>
      </c>
      <c r="C164" s="18">
        <v>21465</v>
      </c>
      <c r="D164" s="18"/>
    </row>
    <row r="165" spans="1:4" ht="12.75">
      <c r="A165" s="9" t="s">
        <v>271</v>
      </c>
      <c r="B165" s="9" t="s">
        <v>272</v>
      </c>
      <c r="C165" s="18">
        <v>1295204.61295</v>
      </c>
      <c r="D165" s="18"/>
    </row>
    <row r="166" spans="1:4" ht="12.75">
      <c r="A166" s="9" t="s">
        <v>325</v>
      </c>
      <c r="B166" s="9" t="s">
        <v>326</v>
      </c>
      <c r="C166" s="18">
        <v>62310</v>
      </c>
      <c r="D166" s="18"/>
    </row>
    <row r="167" spans="1:4" ht="12.75">
      <c r="A167" s="9" t="s">
        <v>273</v>
      </c>
      <c r="B167" s="9" t="s">
        <v>274</v>
      </c>
      <c r="C167" s="18">
        <v>15750</v>
      </c>
      <c r="D167" s="18"/>
    </row>
    <row r="168" spans="1:4" ht="12.75">
      <c r="A168" s="9" t="s">
        <v>275</v>
      </c>
      <c r="B168" s="9" t="s">
        <v>276</v>
      </c>
      <c r="C168" s="18">
        <v>3195.494</v>
      </c>
      <c r="D168" s="18"/>
    </row>
    <row r="169" spans="1:4" ht="12.75">
      <c r="A169" s="6" t="s">
        <v>277</v>
      </c>
      <c r="B169" s="6" t="s">
        <v>278</v>
      </c>
      <c r="C169" s="18"/>
      <c r="D169" s="17">
        <f>SUM(C170)</f>
        <v>2267631.169</v>
      </c>
    </row>
    <row r="170" spans="1:4" ht="12.75">
      <c r="A170" s="9" t="s">
        <v>279</v>
      </c>
      <c r="B170" s="9" t="s">
        <v>280</v>
      </c>
      <c r="C170" s="18">
        <v>2267631.169</v>
      </c>
      <c r="D170" s="18"/>
    </row>
    <row r="171" spans="1:4" ht="12.75" hidden="1">
      <c r="A171" s="6" t="s">
        <v>281</v>
      </c>
      <c r="B171" s="6" t="s">
        <v>282</v>
      </c>
      <c r="C171" s="18"/>
      <c r="D171" s="17">
        <f>SUM(C172:C173)</f>
        <v>19500</v>
      </c>
    </row>
    <row r="172" spans="1:4" ht="12.75" hidden="1">
      <c r="A172" s="9" t="s">
        <v>283</v>
      </c>
      <c r="B172" s="9" t="s">
        <v>284</v>
      </c>
      <c r="C172" s="18">
        <v>15000</v>
      </c>
      <c r="D172" s="18"/>
    </row>
    <row r="173" spans="1:4" ht="12.75" hidden="1">
      <c r="A173" s="9" t="s">
        <v>285</v>
      </c>
      <c r="B173" s="9" t="s">
        <v>286</v>
      </c>
      <c r="C173" s="18">
        <v>4500</v>
      </c>
      <c r="D173" s="18"/>
    </row>
    <row r="174" spans="1:4" s="4" customFormat="1" ht="12.75">
      <c r="A174" s="11">
        <v>599</v>
      </c>
      <c r="B174" s="6" t="s">
        <v>282</v>
      </c>
      <c r="C174" s="17"/>
      <c r="D174" s="17">
        <f>+C175</f>
        <v>50000</v>
      </c>
    </row>
    <row r="175" spans="1:4" ht="12.75">
      <c r="A175" s="23">
        <v>59902</v>
      </c>
      <c r="B175" s="9" t="s">
        <v>284</v>
      </c>
      <c r="C175" s="18">
        <v>50000</v>
      </c>
      <c r="D175" s="18"/>
    </row>
    <row r="176" spans="1:4" ht="9.75" customHeight="1">
      <c r="A176" s="23"/>
      <c r="B176" s="9"/>
      <c r="C176" s="18"/>
      <c r="D176" s="18"/>
    </row>
    <row r="177" spans="1:4" ht="12.75">
      <c r="A177" s="11">
        <v>6</v>
      </c>
      <c r="B177" s="11" t="s">
        <v>287</v>
      </c>
      <c r="C177" s="18"/>
      <c r="D177" s="17">
        <f>SUM(D178:D193)</f>
        <v>40428078.071</v>
      </c>
    </row>
    <row r="178" spans="1:4" ht="12.75">
      <c r="A178" s="6" t="s">
        <v>288</v>
      </c>
      <c r="B178" s="6" t="s">
        <v>289</v>
      </c>
      <c r="C178" s="18"/>
      <c r="D178" s="17">
        <f>SUM(C179+C180)</f>
        <v>29607296.3</v>
      </c>
    </row>
    <row r="179" spans="1:4" ht="12.75">
      <c r="A179" s="9" t="s">
        <v>290</v>
      </c>
      <c r="B179" s="9" t="s">
        <v>291</v>
      </c>
      <c r="C179" s="18">
        <v>25075296.3</v>
      </c>
      <c r="D179" s="18"/>
    </row>
    <row r="180" spans="1:4" ht="12.75">
      <c r="A180" s="9" t="s">
        <v>323</v>
      </c>
      <c r="B180" s="9" t="s">
        <v>324</v>
      </c>
      <c r="C180" s="18">
        <v>4532000</v>
      </c>
      <c r="D180" s="18"/>
    </row>
    <row r="181" spans="1:4" ht="12.75">
      <c r="A181" s="6" t="s">
        <v>292</v>
      </c>
      <c r="B181" s="6" t="s">
        <v>293</v>
      </c>
      <c r="C181" s="18"/>
      <c r="D181" s="17">
        <f>SUM(C182:C182)</f>
        <v>177927.771</v>
      </c>
    </row>
    <row r="182" spans="1:4" ht="12.75">
      <c r="A182" s="9" t="s">
        <v>294</v>
      </c>
      <c r="B182" s="9" t="s">
        <v>295</v>
      </c>
      <c r="C182" s="18">
        <v>177927.771</v>
      </c>
      <c r="D182" s="18"/>
    </row>
    <row r="183" spans="1:4" ht="12.75">
      <c r="A183" s="6" t="s">
        <v>296</v>
      </c>
      <c r="B183" s="6" t="s">
        <v>297</v>
      </c>
      <c r="C183" s="18"/>
      <c r="D183" s="17">
        <f>SUM(C184:C187)</f>
        <v>1000150</v>
      </c>
    </row>
    <row r="184" spans="1:4" ht="12.75">
      <c r="A184" s="9" t="s">
        <v>298</v>
      </c>
      <c r="B184" s="9" t="s">
        <v>299</v>
      </c>
      <c r="C184" s="18">
        <v>549150</v>
      </c>
      <c r="D184" s="18"/>
    </row>
    <row r="185" spans="1:4" ht="12.75">
      <c r="A185" s="9" t="s">
        <v>300</v>
      </c>
      <c r="B185" s="9" t="s">
        <v>301</v>
      </c>
      <c r="C185" s="18">
        <v>254000</v>
      </c>
      <c r="D185" s="18"/>
    </row>
    <row r="186" spans="1:4" ht="12.75">
      <c r="A186" s="9" t="s">
        <v>302</v>
      </c>
      <c r="B186" s="9" t="s">
        <v>303</v>
      </c>
      <c r="C186" s="18">
        <v>21000</v>
      </c>
      <c r="D186" s="18"/>
    </row>
    <row r="187" spans="1:4" ht="12.75">
      <c r="A187" s="9" t="s">
        <v>304</v>
      </c>
      <c r="B187" s="9" t="s">
        <v>305</v>
      </c>
      <c r="C187" s="18">
        <v>176000</v>
      </c>
      <c r="D187" s="18"/>
    </row>
    <row r="188" spans="1:4" ht="12.75">
      <c r="A188" s="6" t="s">
        <v>306</v>
      </c>
      <c r="B188" s="6" t="s">
        <v>307</v>
      </c>
      <c r="C188" s="18"/>
      <c r="D188" s="17">
        <f>SUM(C189)</f>
        <v>525790.4</v>
      </c>
    </row>
    <row r="189" spans="1:4" ht="12.75">
      <c r="A189" s="9" t="s">
        <v>308</v>
      </c>
      <c r="B189" s="9" t="s">
        <v>309</v>
      </c>
      <c r="C189" s="18">
        <v>525790.4</v>
      </c>
      <c r="D189" s="18"/>
    </row>
    <row r="190" spans="1:4" ht="12.75">
      <c r="A190" s="6" t="s">
        <v>310</v>
      </c>
      <c r="B190" s="6" t="s">
        <v>311</v>
      </c>
      <c r="C190" s="18"/>
      <c r="D190" s="17">
        <f>+C191</f>
        <v>9077023.9</v>
      </c>
    </row>
    <row r="191" spans="1:4" ht="12.75">
      <c r="A191" s="9" t="s">
        <v>312</v>
      </c>
      <c r="B191" s="9" t="s">
        <v>313</v>
      </c>
      <c r="C191" s="18">
        <v>9077023.9</v>
      </c>
      <c r="D191" s="18"/>
    </row>
    <row r="192" spans="1:4" ht="12.75">
      <c r="A192" s="6" t="s">
        <v>314</v>
      </c>
      <c r="B192" s="6" t="s">
        <v>315</v>
      </c>
      <c r="C192" s="18"/>
      <c r="D192" s="17">
        <f>SUM(C193)</f>
        <v>39889.7</v>
      </c>
    </row>
    <row r="193" spans="1:4" ht="12.75">
      <c r="A193" s="9" t="s">
        <v>316</v>
      </c>
      <c r="B193" s="9" t="s">
        <v>317</v>
      </c>
      <c r="C193" s="18">
        <v>39889.7</v>
      </c>
      <c r="D193" s="18"/>
    </row>
    <row r="194" spans="1:6" ht="12.75">
      <c r="A194" s="16" t="s">
        <v>318</v>
      </c>
      <c r="B194" s="30" t="s">
        <v>319</v>
      </c>
      <c r="C194" s="31"/>
      <c r="D194" s="20">
        <f>+D41+D70+D120+D151+D160+D177</f>
        <v>290179402.03135</v>
      </c>
      <c r="F194" s="24"/>
    </row>
    <row r="195" spans="1:4" ht="12.75">
      <c r="A195" s="9"/>
      <c r="B195" s="9"/>
      <c r="C195" s="2"/>
      <c r="D195" s="1"/>
    </row>
    <row r="196" spans="1:4" ht="12.75">
      <c r="A196" s="1"/>
      <c r="B196" s="1"/>
      <c r="C196" s="2"/>
      <c r="D196" s="1"/>
    </row>
    <row r="197" spans="1:4" ht="12.75">
      <c r="A197" s="27" t="s">
        <v>320</v>
      </c>
      <c r="B197" s="27"/>
      <c r="C197" s="27"/>
      <c r="D197" s="27"/>
    </row>
    <row r="198" spans="1:4" ht="12.75">
      <c r="A198" s="27" t="s">
        <v>328</v>
      </c>
      <c r="B198" s="27"/>
      <c r="C198" s="27"/>
      <c r="D198" s="27"/>
    </row>
    <row r="199" spans="1:4" ht="12.75">
      <c r="A199" s="27" t="s">
        <v>327</v>
      </c>
      <c r="B199" s="27"/>
      <c r="C199" s="27"/>
      <c r="D199" s="27"/>
    </row>
    <row r="201" ht="12.75">
      <c r="D201" s="13"/>
    </row>
  </sheetData>
  <sheetProtection/>
  <mergeCells count="9">
    <mergeCell ref="A3:D3"/>
    <mergeCell ref="A4:D4"/>
    <mergeCell ref="A5:D5"/>
    <mergeCell ref="A197:D197"/>
    <mergeCell ref="A198:D198"/>
    <mergeCell ref="A199:D199"/>
    <mergeCell ref="C7:D7"/>
    <mergeCell ref="B194:C194"/>
    <mergeCell ref="B38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ordinario 2013  </dc:title>
  <dc:subject/>
  <dc:creator>barrantesem</dc:creator>
  <cp:keywords/>
  <dc:description/>
  <cp:lastModifiedBy>ALPIZAR PANIAGUA CELIA</cp:lastModifiedBy>
  <cp:lastPrinted>2012-01-10T15:56:01Z</cp:lastPrinted>
  <dcterms:created xsi:type="dcterms:W3CDTF">2010-01-27T22:05:38Z</dcterms:created>
  <dcterms:modified xsi:type="dcterms:W3CDTF">2012-12-28T21:31:47Z</dcterms:modified>
  <cp:category/>
  <cp:version/>
  <cp:contentType/>
  <cp:contentStatus/>
</cp:coreProperties>
</file>