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ccr-my.sharepoint.com/personal/rodriguezns_bccr_fi_cr/Documents/Documentos/2025/Memoria/Archivos subidos al sitio web/"/>
    </mc:Choice>
  </mc:AlternateContent>
  <xr:revisionPtr revIDLastSave="554" documentId="8_{8A571466-F2A6-42AE-B7B8-BD32917D309F}" xr6:coauthVersionLast="47" xr6:coauthVersionMax="47" xr10:uidLastSave="{96D67855-EA43-4173-82BA-E69765E68C0A}"/>
  <bookViews>
    <workbookView xWindow="-108" yWindow="-108" windowWidth="23256" windowHeight="12576" tabRatio="925" xr2:uid="{00000000-000D-0000-FFFF-FFFF00000000}"/>
  </bookViews>
  <sheets>
    <sheet name="CONTENIDO" sheetId="22" r:id="rId1"/>
    <sheet name="Cuadro 1" sheetId="64" r:id="rId2"/>
    <sheet name="Gráfico 1.1 " sheetId="69" r:id="rId3"/>
    <sheet name="Gráfico 1.2 " sheetId="70" r:id="rId4"/>
    <sheet name="Gráfico 1.3 " sheetId="72" r:id="rId5"/>
    <sheet name="Cuadro 2" sheetId="67" r:id="rId6"/>
    <sheet name="Gráfico 2.1" sheetId="46" r:id="rId7"/>
    <sheet name="Gráfico 2.2" sheetId="6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64" l="1"/>
  <c r="C16" i="67" l="1"/>
  <c r="O11" i="64"/>
  <c r="N11" i="64" l="1"/>
  <c r="D16" i="67"/>
  <c r="E16" i="67"/>
  <c r="F16" i="67"/>
  <c r="G16" i="67"/>
  <c r="H16" i="67"/>
  <c r="I16" i="67"/>
  <c r="J16" i="67"/>
  <c r="K16" i="67"/>
  <c r="M14" i="64" l="1"/>
  <c r="M11" i="64"/>
  <c r="C21" i="64" l="1"/>
  <c r="D21" i="64"/>
  <c r="E21" i="64"/>
  <c r="F21" i="64"/>
  <c r="G21" i="64"/>
  <c r="H21" i="64"/>
  <c r="C22" i="64"/>
  <c r="D22" i="64"/>
  <c r="E22" i="64"/>
  <c r="F22" i="64"/>
  <c r="G22" i="64"/>
  <c r="H22" i="64"/>
  <c r="K22" i="64" l="1"/>
  <c r="J22" i="64"/>
  <c r="I22" i="64"/>
  <c r="L21" i="64"/>
  <c r="K21" i="64"/>
  <c r="J21" i="64"/>
  <c r="I21" i="64"/>
  <c r="K19" i="64"/>
  <c r="J19" i="64"/>
  <c r="I19" i="64"/>
  <c r="H19" i="64"/>
  <c r="G19" i="64"/>
  <c r="F19" i="64"/>
  <c r="E19" i="64"/>
  <c r="D19" i="64"/>
  <c r="C19" i="64"/>
  <c r="L18" i="64"/>
  <c r="K18" i="64"/>
  <c r="J18" i="64"/>
  <c r="I18" i="64"/>
  <c r="H18" i="64"/>
  <c r="G18" i="64"/>
  <c r="F18" i="64"/>
  <c r="E18" i="64"/>
  <c r="D18" i="64"/>
  <c r="C18" i="64"/>
  <c r="C14" i="64" l="1"/>
  <c r="D14" i="64"/>
  <c r="E14" i="64"/>
  <c r="F14" i="64"/>
  <c r="G14" i="64"/>
  <c r="H14" i="64"/>
  <c r="I14" i="64"/>
  <c r="J14" i="64"/>
  <c r="K14" i="64"/>
  <c r="L14" i="64" l="1"/>
  <c r="L22" i="64"/>
  <c r="L19" i="64" l="1"/>
  <c r="C8" i="64"/>
  <c r="D8" i="64"/>
  <c r="E8" i="64"/>
  <c r="F8" i="64"/>
  <c r="G8" i="64"/>
  <c r="H8" i="64"/>
  <c r="I8" i="64"/>
  <c r="J8" i="64"/>
  <c r="K8" i="64"/>
  <c r="L8" i="64"/>
  <c r="C11" i="64"/>
  <c r="C20" i="64" s="1"/>
  <c r="D11" i="64"/>
  <c r="D20" i="64" s="1"/>
  <c r="E11" i="64"/>
  <c r="E20" i="64" s="1"/>
  <c r="F11" i="64"/>
  <c r="F20" i="64" s="1"/>
  <c r="G11" i="64"/>
  <c r="G20" i="64" s="1"/>
  <c r="H11" i="64"/>
  <c r="H20" i="64" s="1"/>
  <c r="I11" i="64"/>
  <c r="I20" i="64" s="1"/>
  <c r="J11" i="64"/>
  <c r="J20" i="64" s="1"/>
  <c r="K11" i="64"/>
  <c r="K20" i="64" s="1"/>
  <c r="L11" i="64"/>
  <c r="L20" i="6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QUIROS LOAIZA DIEGO ARMANDO</author>
  </authors>
  <commentList>
    <comment ref="G7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QUIROS LOAIZA DIEGO ARMANDO:</t>
        </r>
        <r>
          <rPr>
            <sz val="8"/>
            <color indexed="81"/>
            <rFont val="Tahoma"/>
            <family val="2"/>
          </rPr>
          <t xml:space="preserve">
No corresponde al consignado en da´tos de producción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exión" type="5" refreshedVersion="3" savePassword="1">
    <dbPr connection="Provider=MSOLAP.2;Persist Security Info=True;Location=TALOS;Initial Catalog=SINPE_OLAP;Client Cache Size=25;Auto Synch Period=10000;MDX Compatibility=1" command="CAN EmisionMonetaria" commandType="1"/>
    <olapPr rowDrillCount="1000" serverFill="0" serverNumberFormat="0" serverFont="0" serverFontColor="0"/>
  </connection>
  <connection id="2" xr16:uid="{00000000-0015-0000-FFFF-FFFF01000000}" keepAlive="1" name="Conexión1" type="5" refreshedVersion="3" savePassword="1">
    <dbPr connection="Provider=MSOLAP.2;Persist Security Info=True;Location=TALOS;Initial Catalog=SINPE_OLAP;Client Cache Size=25;Auto Synch Period=10000;MDX Compatibility=1" command="CAN EmisionMonetaria" commandType="1"/>
    <olapPr rowDrillCount="1000" serverFill="0" serverNumberFormat="0" serverFont="0" serverFontColor="0"/>
  </connection>
  <connection id="3" xr16:uid="{00000000-0015-0000-FFFF-FFFF02000000}" keepAlive="1" name="Conexión2" type="5" refreshedVersion="3" savePassword="1">
    <dbPr connection="Provider=MSOLAP.2;Persist Security Info=True;Location=TALOS;Initial Catalog=SINPE_OLAP;Client Cache Size=25;Auto Synch Period=10000;MDX Compatibility=1" command="CAN EmisionMonetaria" commandType="1"/>
    <olapPr rowDrillCount="1000" serverFill="0" serverNumberFormat="0" serverFont="0" serverFontColor="0"/>
  </connection>
  <connection id="4" xr16:uid="{00000000-0015-0000-FFFF-FFFF03000000}" keepAlive="1" name="Conexión23" type="5" refreshedVersion="3" savePassword="1">
    <dbPr connection="Provider=MSOLAP.2;Persist Security Info=True;Location=TALOS;Initial Catalog=SINPE_OLAP;Client Cache Size=25;Auto Synch Period=10000;MDX Compatibility=1" command="CAN ValoresArcas" commandType="1"/>
    <olapPr rowDrillCount="1000" serverFill="0" serverNumberFormat="0" serverFont="0" serverFontColor="0"/>
  </connection>
  <connection id="5" xr16:uid="{00000000-0015-0000-FFFF-FFFF04000000}" keepAlive="1" name="Conexión3" type="5" refreshedVersion="3" savePassword="1">
    <dbPr connection="Provider=MSOLAP.2;Persist Security Info=True;Location=TALOS;Initial Catalog=SINPE_OLAP;Client Cache Size=25;Auto Synch Period=10000;MDX Compatibility=1" command="CAN EmisionMonetaria" commandType="1"/>
    <olapPr rowDrillCount="1000" serverFill="0" serverNumberFormat="0" serverFont="0" serverFontColor="0"/>
  </connection>
  <connection id="6" xr16:uid="{00000000-0015-0000-FFFF-FFFF05000000}" keepAlive="1" name="Conexión7" type="5" refreshedVersion="3" savePassword="1">
    <dbPr connection="Provider=MSOLAP.2;Persist Security Info=True;Location=TALOS;Initial Catalog=SINPE_OLAP;Client Cache Size=25;Auto Synch Period=10000;MDX Compatibility=1" command="General Basico" commandType="1"/>
    <olapPr rowDrillCount="1000" serverFill="0" serverNumberFormat="0" serverFont="0" serverFontColor="0"/>
  </connection>
  <connection id="7" xr16:uid="{00000000-0015-0000-FFFF-FFFF06000000}" keepAlive="1" name="Conexión9" type="5" refreshedVersion="3" savePassword="1">
    <dbPr connection="Provider=MSOLAP.2;Persist Security Info=True;Location=TALOS;Initial Catalog=SINPE_OLAP;Client Cache Size=25;Auto Synch Period=10000;MDX Compatibility=1" command="CAN ValoresArcas" commandType="1"/>
    <olapPr rowDrillCount="1000" serverFill="0" serverNumberFormat="0" serverFont="0" serverFontColor="0"/>
  </connection>
  <connection id="8" xr16:uid="{00000000-0015-0000-FFFF-FFFF07000000}" keepAlive="1" name="Connection" type="5" refreshedVersion="3">
    <dbPr connection="Provider=MSOLAP.2;Persist Security Info=True;Location=TALOS;Initial Catalog=SINPE_OLAP;Client Cache Size=25;Auto Synch Period=10000;MDX Compatibility=1" command="CAN EmisionMonetaria" commandType="1"/>
    <olapPr sendLocale="1" rowDrillCount="1000"/>
  </connection>
  <connection id="9" xr16:uid="{00000000-0015-0000-FFFF-FFFF08000000}" keepAlive="1" name="Connection1" type="5" refreshedVersion="3">
    <dbPr connection="Provider=MSOLAP.2;Persist Security Info=True;Location=TALOS;Initial Catalog=SINPE_OLAP;Client Cache Size=25;Auto Synch Period=10000;MDX Compatibility=1" command="General Basico" commandType="1"/>
    <olapPr sendLocale="1" rowDrillCount="1000"/>
  </connection>
  <connection id="10" xr16:uid="{00000000-0015-0000-FFFF-FFFF09000000}" keepAlive="1" name="Connection2" type="5" refreshedVersion="3">
    <dbPr connection="Provider=MSOLAP.2;Persist Security Info=True;Location=TALOS;Initial Catalog=SINPE_OLAP;Client Cache Size=25;Auto Synch Period=10000;MDX Compatibility=1" command="Cobros" commandType="1"/>
    <olapPr sendLocale="1" rowDrillCount="1000"/>
  </connection>
  <connection id="11" xr16:uid="{00000000-0015-0000-FFFF-FFFF0A000000}" keepAlive="1" name="Connection3" type="5" refreshedVersion="3">
    <dbPr connection="Provider=MSOLAP.2;Persist Security Info=True;Location=TALOS;Initial Catalog=SINPE_OLAP;Client Cache Size=25;Auto Synch Period=10000;MDX Compatibility=1" command="Costo Efectivo" commandType="1"/>
    <olapPr sendLocale="1" rowDrillCount="1000"/>
  </connection>
  <connection id="12" xr16:uid="{00000000-0015-0000-FFFF-FFFF0B000000}" keepAlive="1" name="SINPE_OLAP CAN EmisionMonetaria" type="5" refreshedVersion="4" background="1" saveData="1">
    <dbPr connection="Provider=MSOLAP.4;Integrated Security=SSPI;Persist Security Info=True;Initial Catalog=SINPE_OLAP;Data Source=olapserver;MDX Compatibility=1;Safety Options=2;MDX Missing Member Mode=Error" command="CAN EmisionMonetaria" commandType="1"/>
    <olapPr sendLocale="1" rowDrillCount="1000"/>
  </connection>
  <connection id="13" xr16:uid="{00000000-0015-0000-FFFF-FFFF0C000000}" keepAlive="1" name="SINPE_OLAP Cobros" type="5" refreshedVersion="4" background="1" saveData="1">
    <dbPr connection="Provider=MSOLAP.4;Integrated Security=SSPI;Persist Security Info=True;Initial Catalog=SINPE_OLAP;Data Source=olapserver;MDX Compatibility=1;Safety Options=2;MDX Missing Member Mode=Error" command="Cobros" commandType="1"/>
    <olapPr sendLocale="1" rowDrillCount="1000"/>
  </connection>
  <connection id="14" xr16:uid="{00000000-0015-0000-FFFF-FFFF0D000000}" keepAlive="1" name="SINPE_OLAP General Basico" type="5" refreshedVersion="4" background="1" saveData="1">
    <dbPr connection="Provider=MSOLAP.4;Integrated Security=SSPI;Persist Security Info=True;Initial Catalog=SINPE_OLAP;Data Source=olapserver;MDX Compatibility=1;Safety Options=2;MDX Missing Member Mode=Error" command="General Basico" commandType="1"/>
    <olapPr sendLocale="1" rowDrillCount="1000"/>
  </connection>
</connections>
</file>

<file path=xl/sharedStrings.xml><?xml version="1.0" encoding="utf-8"?>
<sst xmlns="http://schemas.openxmlformats.org/spreadsheetml/2006/main" count="57" uniqueCount="47">
  <si>
    <t>Débito</t>
  </si>
  <si>
    <t>Crédito</t>
  </si>
  <si>
    <t>Cajeros Automáticos</t>
  </si>
  <si>
    <t>Número de terminales</t>
  </si>
  <si>
    <t>Valor promedio por operación (colones)</t>
  </si>
  <si>
    <t>Número de terminales (miles)</t>
  </si>
  <si>
    <r>
      <t xml:space="preserve">Cantidad de tarjetas </t>
    </r>
    <r>
      <rPr>
        <b/>
        <sz val="11"/>
        <color rgb="FF000000"/>
        <rFont val="Arial"/>
        <family val="2"/>
        <scheme val="major"/>
      </rPr>
      <t>(miles)</t>
    </r>
  </si>
  <si>
    <t>Terminales en Puntos de venta (EFTPOS)</t>
  </si>
  <si>
    <t>2/ Incluye solo operaciones monetarias (retiros de efectivo en moneda nacional y extranjera, depósitos de efectivo, pago de préstamos y tarjetas, pago de servicios, transferencias).</t>
  </si>
  <si>
    <r>
      <t>Cantidad de operaciones (millones)</t>
    </r>
    <r>
      <rPr>
        <vertAlign val="superscript"/>
        <sz val="11"/>
        <color theme="1"/>
        <rFont val="Arial"/>
        <family val="2"/>
      </rPr>
      <t>3</t>
    </r>
  </si>
  <si>
    <r>
      <t>Valor de las operaciones (miles de millones de colones)</t>
    </r>
    <r>
      <rPr>
        <vertAlign val="superscript"/>
        <sz val="11"/>
        <color theme="1"/>
        <rFont val="Arial"/>
        <family val="2"/>
      </rPr>
      <t>3</t>
    </r>
  </si>
  <si>
    <r>
      <t>Cantidad de pagos</t>
    </r>
    <r>
      <rPr>
        <b/>
        <vertAlign val="superscript"/>
        <sz val="11"/>
        <color rgb="FF000000"/>
        <rFont val="Arial"/>
        <family val="2"/>
        <scheme val="major"/>
      </rPr>
      <t>1</t>
    </r>
    <r>
      <rPr>
        <b/>
        <sz val="11"/>
        <color rgb="FF000000"/>
        <rFont val="Arial"/>
        <family val="2"/>
        <scheme val="major"/>
      </rPr>
      <t xml:space="preserve"> (miles)</t>
    </r>
  </si>
  <si>
    <r>
      <t>Valor de los pagos</t>
    </r>
    <r>
      <rPr>
        <b/>
        <vertAlign val="superscript"/>
        <sz val="11"/>
        <color rgb="FF000000"/>
        <rFont val="Arial"/>
        <family val="2"/>
        <scheme val="major"/>
      </rPr>
      <t>1</t>
    </r>
    <r>
      <rPr>
        <b/>
        <sz val="11"/>
        <color rgb="FF000000"/>
        <rFont val="Arial"/>
        <family val="2"/>
        <scheme val="major"/>
      </rPr>
      <t xml:space="preserve"> (miles de millones de colones)</t>
    </r>
  </si>
  <si>
    <t>Cuadro 1</t>
  </si>
  <si>
    <t>Cuadro 2</t>
  </si>
  <si>
    <t>1/ Incluye cantidad de retiros de efectivo en moneda nacional y extranjera, depósitos de efectivo, pago de préstamos y tarjetas, pago de servicios, transferencias y otras transacciones monetarias.</t>
  </si>
  <si>
    <t xml:space="preserve">Cuadro 1  </t>
  </si>
  <si>
    <t>Pagos promedio por cada tarjeta</t>
  </si>
  <si>
    <t xml:space="preserve">Costa Rica: Cajeros automáticos (ATMs) y Terminales en Puntos de venta (POS)
</t>
  </si>
  <si>
    <t>Gráfico 1.1</t>
  </si>
  <si>
    <t>Gráfico 1.2</t>
  </si>
  <si>
    <t>Gráfico 1.3</t>
  </si>
  <si>
    <t>Gráfico 2.1</t>
  </si>
  <si>
    <t>Gráfico 2.2</t>
  </si>
  <si>
    <t>3/ Incluye pago de servicios y compras.</t>
  </si>
  <si>
    <t>Estadísticas del sistema de tarjetas de pago</t>
  </si>
  <si>
    <t>Costa Rica: Tarjetas emitidas, cantidad y valor de operaciones de pago</t>
  </si>
  <si>
    <r>
      <t>Cantidad de transacciones (millones)</t>
    </r>
    <r>
      <rPr>
        <vertAlign val="superscript"/>
        <sz val="11"/>
        <color theme="1"/>
        <rFont val="Arial"/>
        <family val="2"/>
      </rPr>
      <t>1</t>
    </r>
  </si>
  <si>
    <r>
      <t>Valor de las transacciones (miles de millones de colones)</t>
    </r>
    <r>
      <rPr>
        <vertAlign val="superscript"/>
        <sz val="11"/>
        <color theme="1"/>
        <rFont val="Arial"/>
        <family val="2"/>
      </rPr>
      <t>2</t>
    </r>
  </si>
  <si>
    <t>Regresar al Índice</t>
  </si>
  <si>
    <r>
      <t xml:space="preserve">1/ </t>
    </r>
    <r>
      <rPr>
        <sz val="10"/>
        <color theme="1"/>
        <rFont val="Arial"/>
        <family val="2"/>
        <scheme val="major"/>
      </rPr>
      <t>Incluye compras y pago de servicios</t>
    </r>
  </si>
  <si>
    <t>Notas</t>
  </si>
  <si>
    <t>Fuente: Banco Central de Costa Rica, con datos reportados por los emisores de tarjetas y adquirentes nacionales.</t>
  </si>
  <si>
    <t>Valor promedio por pago con tarjeta (en colones)</t>
  </si>
  <si>
    <r>
      <t xml:space="preserve">Fuente: </t>
    </r>
    <r>
      <rPr>
        <sz val="10"/>
        <rFont val="Arial"/>
        <family val="2"/>
        <scheme val="major"/>
      </rPr>
      <t>Banco Central de Costa Rica, con datos reportados por los emisores de tarjetas.</t>
    </r>
    <r>
      <rPr>
        <b/>
        <sz val="10"/>
        <rFont val="Arial"/>
        <family val="2"/>
        <scheme val="major"/>
      </rPr>
      <t xml:space="preserve"> </t>
    </r>
  </si>
  <si>
    <t>Estadísticas:  Sistemas de Tarjetas de Pago 2024</t>
  </si>
  <si>
    <t xml:space="preserve">Costa Rica: Tarjetas emitidas, cantidad y valor de operaciones de pago. Periodo 2009-2024. </t>
  </si>
  <si>
    <t>Costa Rica: Evolución de cantidad de tarjetas de pago emitidas. Periodo 2009-2024.</t>
  </si>
  <si>
    <t>Costa Rica: Evolución de cantidad de operaciones de pago con tarjeta. Periodo 2009-2024.</t>
  </si>
  <si>
    <t>Costa Rica: Evolución del valor de las operaciones de pago con tarjeta. Periodo 2009-2024.</t>
  </si>
  <si>
    <t>Costa Rica: Cajeros Automáticos y Terminales Puntos de Venta. Periodo 2010-2024.</t>
  </si>
  <si>
    <t>Costa Rica: Evolución de las transacciones en cajeros automáticos. Periodo 2010-2024.</t>
  </si>
  <si>
    <t>Costa Rica: Evolución de las operaciones de pago en terminales punto de venta (POS). Periodo 2010-2024.</t>
  </si>
  <si>
    <t>Periodo 2009 - 2024</t>
  </si>
  <si>
    <t>El BCCR acopia información anual de la actividad provista por los emisores de tarjetas. Producto de un trabajo detallado, en el 2024 se revisó el historial de transacciones reportadas y se solicitó a distintas entidades la verificación de los datos, por lo que las estadísticas anuales publicadas para años anteriores han sufrido modificaciones.
Datos preliminares para los años 2023 y 2024.</t>
  </si>
  <si>
    <t>Periodo 2010 - 2024</t>
  </si>
  <si>
    <t>El BCCR acopia información anual de la actividad provista por los emisores de tarjetas y adquirentes nacionales. Producto de un trabajo detallado, en el 2024 se revisó el historial de transacciones reportadas y se solicitó a distintas entidades la verificación de los datos, por lo que las estadísticas anuales publicadas para años anteriores han sufrido modificaciones.
Datos preliminares para los años 2023 y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</si>
</sst>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0.0%"/>
    <numFmt numFmtId="166" formatCode="_(* #,##0.0_);_(* \(#,##0.0\);_(* &quot;-&quot;??_);_(@_)"/>
    <numFmt numFmtId="167" formatCode="_(* #,##0_);_(* \(#,##0\);_(* &quot;-&quot;??_);_(@_)"/>
    <numFmt numFmtId="168" formatCode="#,##0.0"/>
    <numFmt numFmtId="169" formatCode="0.0"/>
    <numFmt numFmtId="170" formatCode="_(* #,##0.0_);_(* \(#,##0.0\);_(* &quot;-&quot;?_);_(@_)"/>
    <numFmt numFmtId="171" formatCode="&quot;₡&quot;#,##0.0"/>
    <numFmt numFmtId="172" formatCode="&quot;₡&quot;#,##0.00"/>
    <numFmt numFmtId="173" formatCode="0.0000"/>
  </numFmts>
  <fonts count="3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  <scheme val="minor"/>
    </font>
    <font>
      <b/>
      <sz val="11"/>
      <color theme="0"/>
      <name val="Arial"/>
      <family val="2"/>
      <scheme val="major"/>
    </font>
    <font>
      <sz val="11"/>
      <color theme="1"/>
      <name val="Arial"/>
      <family val="2"/>
    </font>
    <font>
      <sz val="11"/>
      <color theme="4" tint="-0.249977111117893"/>
      <name val="Arial Black"/>
      <family val="2"/>
    </font>
    <font>
      <sz val="14"/>
      <color theme="0"/>
      <name val="Arial Black"/>
      <family val="2"/>
    </font>
    <font>
      <b/>
      <sz val="10"/>
      <color rgb="FF000000"/>
      <name val="Arial"/>
      <family val="2"/>
      <scheme val="major"/>
    </font>
    <font>
      <b/>
      <u/>
      <sz val="11"/>
      <color theme="0"/>
      <name val="Arial"/>
      <family val="2"/>
      <scheme val="maj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theme="1"/>
      <name val="Arial"/>
      <family val="2"/>
      <scheme val="major"/>
    </font>
    <font>
      <sz val="9"/>
      <color rgb="FF000000"/>
      <name val="Arial"/>
      <family val="2"/>
      <scheme val="major"/>
    </font>
    <font>
      <sz val="10"/>
      <color rgb="FF000000"/>
      <name val="Arial"/>
      <family val="2"/>
      <scheme val="major"/>
    </font>
    <font>
      <b/>
      <sz val="10"/>
      <color theme="1"/>
      <name val="Arial"/>
      <family val="2"/>
      <scheme val="major"/>
    </font>
    <font>
      <sz val="11"/>
      <color theme="1"/>
      <name val="Arial"/>
      <family val="2"/>
      <scheme val="major"/>
    </font>
    <font>
      <sz val="10"/>
      <color rgb="FF25DB77"/>
      <name val="Arial"/>
      <family val="2"/>
      <scheme val="major"/>
    </font>
    <font>
      <b/>
      <sz val="11"/>
      <color rgb="FF000000"/>
      <name val="Arial"/>
      <family val="2"/>
      <scheme val="major"/>
    </font>
    <font>
      <b/>
      <sz val="12"/>
      <color rgb="FF000000"/>
      <name val="Arial"/>
      <family val="2"/>
      <scheme val="major"/>
    </font>
    <font>
      <b/>
      <vertAlign val="superscript"/>
      <sz val="11"/>
      <color rgb="FF000000"/>
      <name val="Arial"/>
      <family val="2"/>
      <scheme val="major"/>
    </font>
    <font>
      <b/>
      <sz val="9"/>
      <color theme="1"/>
      <name val="Arial"/>
      <family val="2"/>
      <scheme val="major"/>
    </font>
    <font>
      <vertAlign val="superscript"/>
      <sz val="11"/>
      <color theme="1"/>
      <name val="Arial"/>
      <family val="2"/>
    </font>
    <font>
      <sz val="11"/>
      <color rgb="FFFF0000"/>
      <name val="Arial"/>
      <family val="2"/>
      <scheme val="minor"/>
    </font>
    <font>
      <u/>
      <sz val="11"/>
      <color rgb="FFFF0000"/>
      <name val="Arial"/>
      <family val="2"/>
      <scheme val="minor"/>
    </font>
    <font>
      <b/>
      <sz val="14"/>
      <color rgb="FF000000"/>
      <name val="Arial"/>
      <family val="2"/>
      <scheme val="major"/>
    </font>
    <font>
      <b/>
      <sz val="12"/>
      <color theme="0"/>
      <name val="Arial"/>
      <family val="2"/>
      <scheme val="major"/>
    </font>
    <font>
      <sz val="11"/>
      <name val="Arial"/>
      <family val="2"/>
    </font>
    <font>
      <sz val="12"/>
      <color theme="4" tint="-0.249977111117893"/>
      <name val="Arial Black"/>
      <family val="2"/>
    </font>
    <font>
      <b/>
      <sz val="11"/>
      <name val="Arial"/>
      <family val="2"/>
    </font>
    <font>
      <b/>
      <u/>
      <sz val="11"/>
      <color rgb="FF002060"/>
      <name val="Arial"/>
      <family val="2"/>
      <scheme val="minor"/>
    </font>
    <font>
      <sz val="10"/>
      <color rgb="FF002060"/>
      <name val="Arial"/>
      <family val="2"/>
      <scheme val="major"/>
    </font>
    <font>
      <b/>
      <sz val="10"/>
      <name val="Arial"/>
      <family val="2"/>
      <scheme val="major"/>
    </font>
    <font>
      <sz val="10"/>
      <name val="Arial"/>
      <family val="2"/>
      <scheme val="major"/>
    </font>
    <font>
      <b/>
      <sz val="9"/>
      <name val="Arial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EF8F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5669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2">
    <xf numFmtId="0" fontId="0" fillId="0" borderId="0" xfId="0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13" fillId="0" borderId="0" xfId="0" applyFont="1" applyAlignment="1">
      <alignment horizontal="left"/>
    </xf>
    <xf numFmtId="9" fontId="13" fillId="0" borderId="0" xfId="2" applyFont="1"/>
    <xf numFmtId="165" fontId="13" fillId="0" borderId="0" xfId="2" applyNumberFormat="1" applyFont="1"/>
    <xf numFmtId="0" fontId="13" fillId="0" borderId="0" xfId="0" applyFont="1"/>
    <xf numFmtId="0" fontId="14" fillId="0" borderId="0" xfId="0" applyFont="1" applyAlignment="1">
      <alignment horizontal="center" vertical="top"/>
    </xf>
    <xf numFmtId="9" fontId="13" fillId="0" borderId="0" xfId="2" applyFont="1" applyFill="1" applyBorder="1"/>
    <xf numFmtId="0" fontId="16" fillId="0" borderId="0" xfId="0" applyFont="1" applyAlignment="1">
      <alignment horizontal="center"/>
    </xf>
    <xf numFmtId="3" fontId="15" fillId="0" borderId="0" xfId="0" applyNumberFormat="1" applyFont="1" applyAlignment="1">
      <alignment horizontal="right" vertical="center" indent="2"/>
    </xf>
    <xf numFmtId="165" fontId="13" fillId="0" borderId="0" xfId="2" applyNumberFormat="1" applyFont="1" applyFill="1" applyBorder="1"/>
    <xf numFmtId="166" fontId="13" fillId="0" borderId="0" xfId="1" applyNumberFormat="1" applyFont="1" applyFill="1" applyBorder="1"/>
    <xf numFmtId="0" fontId="13" fillId="0" borderId="0" xfId="0" applyFont="1" applyAlignment="1">
      <alignment horizontal="center"/>
    </xf>
    <xf numFmtId="169" fontId="13" fillId="0" borderId="0" xfId="0" applyNumberFormat="1" applyFont="1"/>
    <xf numFmtId="167" fontId="13" fillId="0" borderId="0" xfId="1" applyNumberFormat="1" applyFont="1" applyFill="1" applyBorder="1"/>
    <xf numFmtId="170" fontId="13" fillId="0" borderId="0" xfId="0" applyNumberFormat="1" applyFont="1"/>
    <xf numFmtId="2" fontId="13" fillId="0" borderId="0" xfId="0" applyNumberFormat="1" applyFont="1"/>
    <xf numFmtId="3" fontId="13" fillId="0" borderId="0" xfId="0" applyNumberFormat="1" applyFont="1"/>
    <xf numFmtId="1" fontId="13" fillId="0" borderId="0" xfId="0" applyNumberFormat="1" applyFont="1"/>
    <xf numFmtId="3" fontId="18" fillId="0" borderId="0" xfId="0" applyNumberFormat="1" applyFont="1"/>
    <xf numFmtId="168" fontId="6" fillId="4" borderId="0" xfId="0" applyNumberFormat="1" applyFont="1" applyFill="1" applyAlignment="1">
      <alignment horizontal="left" vertical="center" indent="1"/>
    </xf>
    <xf numFmtId="168" fontId="6" fillId="4" borderId="0" xfId="0" applyNumberFormat="1" applyFont="1" applyFill="1" applyAlignment="1">
      <alignment horizontal="right" vertical="center" indent="1"/>
    </xf>
    <xf numFmtId="168" fontId="6" fillId="3" borderId="0" xfId="0" applyNumberFormat="1" applyFont="1" applyFill="1" applyAlignment="1">
      <alignment horizontal="left" vertical="center" indent="1"/>
    </xf>
    <xf numFmtId="0" fontId="16" fillId="0" borderId="0" xfId="0" applyFont="1" applyAlignment="1">
      <alignment horizontal="left"/>
    </xf>
    <xf numFmtId="0" fontId="5" fillId="5" borderId="0" xfId="0" applyFont="1" applyFill="1" applyAlignment="1">
      <alignment horizontal="center" vertical="center"/>
    </xf>
    <xf numFmtId="0" fontId="22" fillId="0" borderId="0" xfId="0" applyFont="1" applyAlignment="1">
      <alignment horizontal="left"/>
    </xf>
    <xf numFmtId="0" fontId="22" fillId="0" borderId="0" xfId="0" applyFont="1"/>
    <xf numFmtId="0" fontId="24" fillId="2" borderId="0" xfId="0" applyFont="1" applyFill="1"/>
    <xf numFmtId="0" fontId="25" fillId="2" borderId="0" xfId="3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27" fillId="5" borderId="0" xfId="0" applyFont="1" applyFill="1" applyAlignment="1">
      <alignment horizontal="center" vertical="center"/>
    </xf>
    <xf numFmtId="168" fontId="3" fillId="7" borderId="0" xfId="0" applyNumberFormat="1" applyFont="1" applyFill="1" applyAlignment="1">
      <alignment horizontal="left" vertical="center" indent="1"/>
    </xf>
    <xf numFmtId="168" fontId="6" fillId="7" borderId="0" xfId="0" applyNumberFormat="1" applyFont="1" applyFill="1" applyAlignment="1">
      <alignment horizontal="right" vertical="center" indent="1"/>
    </xf>
    <xf numFmtId="168" fontId="3" fillId="7" borderId="0" xfId="0" applyNumberFormat="1" applyFont="1" applyFill="1" applyAlignment="1">
      <alignment horizontal="right" vertical="center" indent="1"/>
    </xf>
    <xf numFmtId="3" fontId="6" fillId="3" borderId="0" xfId="0" applyNumberFormat="1" applyFont="1" applyFill="1" applyAlignment="1">
      <alignment horizontal="right" vertical="center" indent="1"/>
    </xf>
    <xf numFmtId="168" fontId="28" fillId="4" borderId="0" xfId="0" applyNumberFormat="1" applyFont="1" applyFill="1" applyAlignment="1">
      <alignment horizontal="right" vertical="center" indent="1"/>
    </xf>
    <xf numFmtId="169" fontId="22" fillId="0" borderId="0" xfId="0" applyNumberFormat="1" applyFont="1"/>
    <xf numFmtId="168" fontId="28" fillId="3" borderId="0" xfId="0" applyNumberFormat="1" applyFont="1" applyFill="1" applyAlignment="1">
      <alignment horizontal="right" vertical="center" indent="1"/>
    </xf>
    <xf numFmtId="3" fontId="0" fillId="0" borderId="0" xfId="0" applyNumberFormat="1"/>
    <xf numFmtId="0" fontId="29" fillId="2" borderId="0" xfId="0" applyFont="1" applyFill="1" applyAlignment="1">
      <alignment vertical="center"/>
    </xf>
    <xf numFmtId="168" fontId="6" fillId="3" borderId="0" xfId="0" applyNumberFormat="1" applyFont="1" applyFill="1" applyAlignment="1">
      <alignment horizontal="right" vertical="center" indent="1"/>
    </xf>
    <xf numFmtId="168" fontId="6" fillId="4" borderId="1" xfId="0" applyNumberFormat="1" applyFont="1" applyFill="1" applyBorder="1" applyAlignment="1">
      <alignment horizontal="left" vertical="center" indent="1"/>
    </xf>
    <xf numFmtId="171" fontId="3" fillId="7" borderId="0" xfId="0" applyNumberFormat="1" applyFont="1" applyFill="1" applyAlignment="1">
      <alignment horizontal="right" vertical="center" indent="1"/>
    </xf>
    <xf numFmtId="0" fontId="10" fillId="5" borderId="0" xfId="0" applyFont="1" applyFill="1" applyAlignment="1">
      <alignment horizontal="center" vertical="center" wrapText="1"/>
    </xf>
    <xf numFmtId="168" fontId="3" fillId="7" borderId="0" xfId="0" applyNumberFormat="1" applyFont="1" applyFill="1" applyAlignment="1">
      <alignment horizontal="left" vertical="center" wrapText="1"/>
    </xf>
    <xf numFmtId="168" fontId="6" fillId="4" borderId="0" xfId="0" applyNumberFormat="1" applyFont="1" applyFill="1" applyAlignment="1">
      <alignment horizontal="left" vertical="center" wrapText="1"/>
    </xf>
    <xf numFmtId="168" fontId="6" fillId="3" borderId="0" xfId="0" applyNumberFormat="1" applyFont="1" applyFill="1" applyAlignment="1">
      <alignment horizontal="left" vertical="center" wrapText="1"/>
    </xf>
    <xf numFmtId="0" fontId="2" fillId="2" borderId="0" xfId="3" applyFill="1" applyAlignment="1" applyProtection="1">
      <alignment vertical="center"/>
      <protection locked="0"/>
    </xf>
    <xf numFmtId="168" fontId="30" fillId="7" borderId="0" xfId="0" applyNumberFormat="1" applyFont="1" applyFill="1" applyAlignment="1">
      <alignment horizontal="right" vertical="center" indent="1"/>
    </xf>
    <xf numFmtId="171" fontId="30" fillId="7" borderId="0" xfId="0" applyNumberFormat="1" applyFont="1" applyFill="1" applyAlignment="1">
      <alignment horizontal="right" vertical="center" indent="1"/>
    </xf>
    <xf numFmtId="3" fontId="28" fillId="3" borderId="0" xfId="0" applyNumberFormat="1" applyFont="1" applyFill="1" applyAlignment="1">
      <alignment horizontal="right" vertical="center" indent="1"/>
    </xf>
    <xf numFmtId="168" fontId="28" fillId="7" borderId="0" xfId="0" applyNumberFormat="1" applyFont="1" applyFill="1" applyAlignment="1">
      <alignment horizontal="right" vertical="center" indent="1"/>
    </xf>
    <xf numFmtId="0" fontId="0" fillId="0" borderId="0" xfId="0" applyProtection="1">
      <protection locked="0"/>
    </xf>
    <xf numFmtId="1" fontId="0" fillId="0" borderId="0" xfId="0" applyNumberFormat="1"/>
    <xf numFmtId="3" fontId="6" fillId="4" borderId="0" xfId="0" applyNumberFormat="1" applyFont="1" applyFill="1" applyAlignment="1">
      <alignment horizontal="right" vertical="center" indent="1"/>
    </xf>
    <xf numFmtId="3" fontId="28" fillId="4" borderId="0" xfId="0" applyNumberFormat="1" applyFont="1" applyFill="1" applyAlignment="1">
      <alignment horizontal="right" vertical="center" indent="1"/>
    </xf>
    <xf numFmtId="169" fontId="0" fillId="0" borderId="0" xfId="0" applyNumberFormat="1"/>
    <xf numFmtId="168" fontId="6" fillId="3" borderId="2" xfId="0" applyNumberFormat="1" applyFont="1" applyFill="1" applyBorder="1" applyAlignment="1">
      <alignment horizontal="left" vertical="center" wrapText="1"/>
    </xf>
    <xf numFmtId="173" fontId="0" fillId="0" borderId="0" xfId="0" applyNumberFormat="1"/>
    <xf numFmtId="168" fontId="6" fillId="3" borderId="0" xfId="0" applyNumberFormat="1" applyFont="1" applyFill="1" applyAlignment="1">
      <alignment horizontal="left" vertical="center" wrapText="1" indent="1"/>
    </xf>
    <xf numFmtId="0" fontId="17" fillId="0" borderId="0" xfId="0" applyFont="1" applyAlignment="1">
      <alignment wrapText="1"/>
    </xf>
    <xf numFmtId="0" fontId="31" fillId="8" borderId="0" xfId="3" applyFont="1" applyFill="1"/>
    <xf numFmtId="3" fontId="32" fillId="8" borderId="0" xfId="0" applyNumberFormat="1" applyFont="1" applyFill="1" applyAlignment="1">
      <alignment horizontal="right" vertical="center" indent="2"/>
    </xf>
    <xf numFmtId="0" fontId="32" fillId="8" borderId="0" xfId="0" applyFont="1" applyFill="1" applyAlignment="1">
      <alignment wrapText="1"/>
    </xf>
    <xf numFmtId="166" fontId="32" fillId="8" borderId="0" xfId="1" applyNumberFormat="1" applyFont="1" applyFill="1" applyBorder="1"/>
    <xf numFmtId="0" fontId="32" fillId="8" borderId="0" xfId="0" applyFont="1" applyFill="1"/>
    <xf numFmtId="2" fontId="13" fillId="0" borderId="0" xfId="2" applyNumberFormat="1" applyFont="1"/>
    <xf numFmtId="168" fontId="13" fillId="0" borderId="0" xfId="0" applyNumberFormat="1" applyFont="1"/>
    <xf numFmtId="10" fontId="13" fillId="0" borderId="0" xfId="2" applyNumberFormat="1" applyFont="1"/>
    <xf numFmtId="4" fontId="13" fillId="0" borderId="0" xfId="0" applyNumberFormat="1" applyFont="1"/>
    <xf numFmtId="171" fontId="13" fillId="0" borderId="0" xfId="0" applyNumberFormat="1" applyFont="1"/>
    <xf numFmtId="172" fontId="13" fillId="0" borderId="0" xfId="0" applyNumberFormat="1" applyFont="1"/>
    <xf numFmtId="168" fontId="28" fillId="3" borderId="2" xfId="0" applyNumberFormat="1" applyFont="1" applyFill="1" applyBorder="1" applyAlignment="1">
      <alignment horizontal="right" vertical="center" indent="1"/>
    </xf>
    <xf numFmtId="0" fontId="33" fillId="0" borderId="0" xfId="0" applyFont="1" applyAlignment="1">
      <alignment horizontal="left"/>
    </xf>
    <xf numFmtId="0" fontId="35" fillId="0" borderId="0" xfId="0" applyFont="1" applyAlignment="1">
      <alignment horizontal="left" vertical="center"/>
    </xf>
    <xf numFmtId="168" fontId="28" fillId="4" borderId="1" xfId="0" applyNumberFormat="1" applyFont="1" applyFill="1" applyBorder="1" applyAlignment="1">
      <alignment horizontal="right" vertical="center" indent="1"/>
    </xf>
    <xf numFmtId="0" fontId="8" fillId="6" borderId="0" xfId="0" applyFont="1" applyFill="1" applyAlignment="1">
      <alignment horizontal="center" vertical="center"/>
    </xf>
    <xf numFmtId="0" fontId="13" fillId="0" borderId="0" xfId="0" applyFont="1" applyAlignment="1">
      <alignment horizontal="right" wrapText="1"/>
    </xf>
    <xf numFmtId="0" fontId="17" fillId="0" borderId="0" xfId="0" applyFont="1" applyAlignment="1">
      <alignment horizontal="right" wrapText="1"/>
    </xf>
    <xf numFmtId="0" fontId="9" fillId="2" borderId="0" xfId="0" applyFont="1" applyFill="1" applyAlignment="1">
      <alignment horizontal="center" vertical="top"/>
    </xf>
    <xf numFmtId="0" fontId="26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9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top"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EEF8FD"/>
      <color rgb="FF0D0D6D"/>
      <color rgb="FF000066"/>
      <color rgb="FF3383C7"/>
      <color rgb="FF336699"/>
      <color rgb="FFCC0000"/>
      <color rgb="FFFFC514"/>
      <color rgb="FFD8E7F3"/>
      <color rgb="FF356699"/>
      <color rgb="FF3565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chartsheet" Target="chartsheets/sheet2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223087538480841"/>
          <c:y val="0.14497002654171104"/>
          <c:w val="0.80786234716230954"/>
          <c:h val="0.68767979656927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'Cuadro 1'!$B$9</c:f>
              <c:strCache>
                <c:ptCount val="1"/>
                <c:pt idx="0">
                  <c:v>Débito</c:v>
                </c:pt>
              </c:strCache>
            </c:strRef>
          </c:tx>
          <c:spPr>
            <a:solidFill>
              <a:srgbClr val="000066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1200" b="0">
                    <a:solidFill>
                      <a:schemeClr val="bg1"/>
                    </a:solidFill>
                    <a:latin typeface="+mj-lt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1'!$C$7:$R$7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'Cuadro 1'!$C$9:$R$9</c:f>
              <c:numCache>
                <c:formatCode>#\ ##0.0</c:formatCode>
                <c:ptCount val="16"/>
                <c:pt idx="0">
                  <c:v>4364.8999999999996</c:v>
                </c:pt>
                <c:pt idx="1">
                  <c:v>4617.9949999999999</c:v>
                </c:pt>
                <c:pt idx="2">
                  <c:v>5147.2359999999999</c:v>
                </c:pt>
                <c:pt idx="3">
                  <c:v>5542.0770000000002</c:v>
                </c:pt>
                <c:pt idx="4">
                  <c:v>5581.9</c:v>
                </c:pt>
                <c:pt idx="5">
                  <c:v>5583.2</c:v>
                </c:pt>
                <c:pt idx="6">
                  <c:v>5757.9</c:v>
                </c:pt>
                <c:pt idx="7">
                  <c:v>5785.8</c:v>
                </c:pt>
                <c:pt idx="8">
                  <c:v>5842.5</c:v>
                </c:pt>
                <c:pt idx="9">
                  <c:v>6039.1419999999998</c:v>
                </c:pt>
                <c:pt idx="10">
                  <c:v>5709.9440000000004</c:v>
                </c:pt>
                <c:pt idx="11">
                  <c:v>6194.4120000000003</c:v>
                </c:pt>
                <c:pt idx="12">
                  <c:v>6622.8329999999996</c:v>
                </c:pt>
                <c:pt idx="13">
                  <c:v>7609.0820000000003</c:v>
                </c:pt>
                <c:pt idx="14">
                  <c:v>7711.8609999999999</c:v>
                </c:pt>
                <c:pt idx="15">
                  <c:v>8054.6629999999996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F-4EE6-A0CD-80061C967018}"/>
            </c:ext>
          </c:extLst>
        </c:ser>
        <c:ser>
          <c:idx val="1"/>
          <c:order val="1"/>
          <c:tx>
            <c:strRef>
              <c:f>'Cuadro 1'!$B$10</c:f>
              <c:strCache>
                <c:ptCount val="1"/>
                <c:pt idx="0">
                  <c:v>Crédito</c:v>
                </c:pt>
              </c:strCache>
            </c:strRef>
          </c:tx>
          <c:spPr>
            <a:solidFill>
              <a:srgbClr val="3383C7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>
                    <a:solidFill>
                      <a:sysClr val="windowText" lastClr="000000"/>
                    </a:solidFill>
                    <a:latin typeface="+mj-lt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'Cuadro 1'!$C$7:$R$7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'Cuadro 1'!$C$10:$R$10</c:f>
              <c:numCache>
                <c:formatCode>#\ ##0.0</c:formatCode>
                <c:ptCount val="16"/>
                <c:pt idx="0">
                  <c:v>1282.691</c:v>
                </c:pt>
                <c:pt idx="1">
                  <c:v>1276.145</c:v>
                </c:pt>
                <c:pt idx="2">
                  <c:v>1339.1</c:v>
                </c:pt>
                <c:pt idx="3">
                  <c:v>1619.6679999999999</c:v>
                </c:pt>
                <c:pt idx="4">
                  <c:v>1891.7</c:v>
                </c:pt>
                <c:pt idx="5">
                  <c:v>1952.5</c:v>
                </c:pt>
                <c:pt idx="6">
                  <c:v>2272.6999999999998</c:v>
                </c:pt>
                <c:pt idx="7">
                  <c:v>2457</c:v>
                </c:pt>
                <c:pt idx="8">
                  <c:v>2395.1</c:v>
                </c:pt>
                <c:pt idx="9">
                  <c:v>2611.232</c:v>
                </c:pt>
                <c:pt idx="10">
                  <c:v>2719.5039999999999</c:v>
                </c:pt>
                <c:pt idx="11">
                  <c:v>2517.0920000000001</c:v>
                </c:pt>
                <c:pt idx="12">
                  <c:v>2495.0059999999999</c:v>
                </c:pt>
                <c:pt idx="13">
                  <c:v>2582.3989999999999</c:v>
                </c:pt>
                <c:pt idx="14">
                  <c:v>2827.0909999999999</c:v>
                </c:pt>
                <c:pt idx="15">
                  <c:v>3098.7809999999999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7F-4EE6-A0CD-80061C9670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100"/>
        <c:axId val="700413696"/>
        <c:axId val="510235464"/>
      </c:barChart>
      <c:catAx>
        <c:axId val="70041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>
                <a:latin typeface="+mj-lt"/>
              </a:defRPr>
            </a:pPr>
            <a:endParaRPr lang="es-CR"/>
          </a:p>
        </c:txPr>
        <c:crossAx val="510235464"/>
        <c:crosses val="autoZero"/>
        <c:auto val="1"/>
        <c:lblAlgn val="ctr"/>
        <c:lblOffset val="100"/>
        <c:noMultiLvlLbl val="0"/>
      </c:catAx>
      <c:valAx>
        <c:axId val="51023546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 b="0">
                    <a:latin typeface="+mj-lt"/>
                  </a:defRPr>
                </a:pPr>
                <a:r>
                  <a:rPr lang="es-CR" sz="1400" b="0">
                    <a:latin typeface="+mj-lt"/>
                  </a:rPr>
                  <a:t>Millones de tarjetas</a:t>
                </a:r>
              </a:p>
            </c:rich>
          </c:tx>
          <c:layout>
            <c:manualLayout>
              <c:xMode val="edge"/>
              <c:yMode val="edge"/>
              <c:x val="2.0815263020757941E-2"/>
              <c:y val="0.2908925330703379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  <a:latin typeface="+mj-lt"/>
              </a:defRPr>
            </a:pPr>
            <a:endParaRPr lang="es-CR"/>
          </a:p>
        </c:txPr>
        <c:crossAx val="70041369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99129411196464"/>
          <c:y val="0.88210153163711136"/>
          <c:w val="0.32882551166533763"/>
          <c:h val="5.452649132144477E-2"/>
        </c:manualLayout>
      </c:layout>
      <c:overlay val="0"/>
      <c:spPr>
        <a:ln>
          <a:noFill/>
        </a:ln>
      </c:spPr>
      <c:txPr>
        <a:bodyPr/>
        <a:lstStyle/>
        <a:p>
          <a:pPr>
            <a:defRPr b="0">
              <a:latin typeface="+mj-lt"/>
            </a:defRPr>
          </a:pPr>
          <a:endParaRPr lang="es-C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es-CR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013713701012907"/>
          <c:y val="0.2150094112042189"/>
          <c:w val="0.86785041637757909"/>
          <c:h val="0.54138822520829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'Cuadro 1'!$B$12</c:f>
              <c:strCache>
                <c:ptCount val="1"/>
                <c:pt idx="0">
                  <c:v>Débito</c:v>
                </c:pt>
              </c:strCache>
            </c:strRef>
          </c:tx>
          <c:spPr>
            <a:solidFill>
              <a:srgbClr val="000066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'Cuadro 1'!$C$7:$R$7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'Cuadro 1'!$C$12:$R$12</c:f>
              <c:numCache>
                <c:formatCode>#\ ##0.0</c:formatCode>
                <c:ptCount val="16"/>
                <c:pt idx="0">
                  <c:v>76626.055999999997</c:v>
                </c:pt>
                <c:pt idx="1">
                  <c:v>89001.623169261598</c:v>
                </c:pt>
                <c:pt idx="2">
                  <c:v>109730.776074023</c:v>
                </c:pt>
                <c:pt idx="3">
                  <c:v>124207.33100000001</c:v>
                </c:pt>
                <c:pt idx="4">
                  <c:v>133568.6</c:v>
                </c:pt>
                <c:pt idx="5">
                  <c:v>163877.20000000001</c:v>
                </c:pt>
                <c:pt idx="6">
                  <c:v>198912.6</c:v>
                </c:pt>
                <c:pt idx="7">
                  <c:v>243800.1</c:v>
                </c:pt>
                <c:pt idx="8">
                  <c:v>244643.9</c:v>
                </c:pt>
                <c:pt idx="9">
                  <c:v>261929.30900000001</c:v>
                </c:pt>
                <c:pt idx="10">
                  <c:v>340703.11599999998</c:v>
                </c:pt>
                <c:pt idx="11">
                  <c:v>325568.53000000003</c:v>
                </c:pt>
                <c:pt idx="12">
                  <c:v>453706.72200000001</c:v>
                </c:pt>
                <c:pt idx="13">
                  <c:v>619530.10199999996</c:v>
                </c:pt>
                <c:pt idx="14">
                  <c:v>743916.45478449995</c:v>
                </c:pt>
                <c:pt idx="15">
                  <c:v>868649.90800000005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7-40CF-8EF0-683BC56AFC25}"/>
            </c:ext>
          </c:extLst>
        </c:ser>
        <c:ser>
          <c:idx val="1"/>
          <c:order val="1"/>
          <c:tx>
            <c:strRef>
              <c:f>'Cuadro 1'!$B$13</c:f>
              <c:strCache>
                <c:ptCount val="1"/>
                <c:pt idx="0">
                  <c:v>Crédito</c:v>
                </c:pt>
              </c:strCache>
            </c:strRef>
          </c:tx>
          <c:spPr>
            <a:solidFill>
              <a:srgbClr val="3383C7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'Cuadro 1'!$C$7:$R$7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'Cuadro 1'!$C$13:$R$13</c:f>
              <c:numCache>
                <c:formatCode>#\ ##0.0</c:formatCode>
                <c:ptCount val="16"/>
                <c:pt idx="0">
                  <c:v>41072.647021395715</c:v>
                </c:pt>
                <c:pt idx="1">
                  <c:v>49503.5062516076</c:v>
                </c:pt>
                <c:pt idx="2">
                  <c:v>57266.231421160388</c:v>
                </c:pt>
                <c:pt idx="3">
                  <c:v>74872.104584899964</c:v>
                </c:pt>
                <c:pt idx="4">
                  <c:v>80314.399999999994</c:v>
                </c:pt>
                <c:pt idx="5">
                  <c:v>89484.4</c:v>
                </c:pt>
                <c:pt idx="6">
                  <c:v>99253.6</c:v>
                </c:pt>
                <c:pt idx="7">
                  <c:v>119878.81</c:v>
                </c:pt>
                <c:pt idx="8">
                  <c:v>132544.53950000001</c:v>
                </c:pt>
                <c:pt idx="9">
                  <c:v>141767.78099999999</c:v>
                </c:pt>
                <c:pt idx="10">
                  <c:v>138902.68299999999</c:v>
                </c:pt>
                <c:pt idx="11">
                  <c:v>129787.307</c:v>
                </c:pt>
                <c:pt idx="12">
                  <c:v>156233.26699999999</c:v>
                </c:pt>
                <c:pt idx="13">
                  <c:v>195508.272</c:v>
                </c:pt>
                <c:pt idx="14">
                  <c:v>235295.323</c:v>
                </c:pt>
                <c:pt idx="15">
                  <c:v>270758.69900000002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57-40CF-8EF0-683BC56AFC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"/>
        <c:overlap val="100"/>
        <c:axId val="674206760"/>
        <c:axId val="674204800"/>
      </c:barChart>
      <c:catAx>
        <c:axId val="674206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lang="es-CR" sz="1200" b="1">
                <a:latin typeface="Arial" pitchFamily="34" charset="0"/>
                <a:cs typeface="Arial" pitchFamily="34" charset="0"/>
              </a:defRPr>
            </a:pPr>
            <a:endParaRPr lang="es-CR"/>
          </a:p>
        </c:txPr>
        <c:crossAx val="674204800"/>
        <c:crosses val="autoZero"/>
        <c:auto val="1"/>
        <c:lblAlgn val="ctr"/>
        <c:lblOffset val="100"/>
        <c:noMultiLvlLbl val="0"/>
      </c:catAx>
      <c:valAx>
        <c:axId val="67420480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lang="es-CR"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CR" sz="1400" b="1">
                    <a:latin typeface="Arial" panose="020B0604020202020204" pitchFamily="34" charset="0"/>
                    <a:cs typeface="Arial" panose="020B0604020202020204" pitchFamily="34" charset="0"/>
                  </a:rPr>
                  <a:t>Millones de transacciones</a:t>
                </a:r>
              </a:p>
            </c:rich>
          </c:tx>
          <c:layout>
            <c:manualLayout>
              <c:xMode val="edge"/>
              <c:yMode val="edge"/>
              <c:x val="1.0031264474293655E-2"/>
              <c:y val="0.3036959089006123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lang="es-CR" sz="1200" b="1">
                <a:latin typeface="Arial" pitchFamily="34" charset="0"/>
                <a:cs typeface="Arial" pitchFamily="34" charset="0"/>
              </a:defRPr>
            </a:pPr>
            <a:endParaRPr lang="es-CR"/>
          </a:p>
        </c:txPr>
        <c:crossAx val="674206760"/>
        <c:crosses val="autoZero"/>
        <c:crossBetween val="between"/>
        <c:dispUnits>
          <c:builtInUnit val="thousands"/>
        </c:dispUnits>
      </c:valAx>
      <c:spPr>
        <a:noFill/>
      </c:spPr>
    </c:plotArea>
    <c:legend>
      <c:legendPos val="r"/>
      <c:layout>
        <c:manualLayout>
          <c:xMode val="edge"/>
          <c:yMode val="edge"/>
          <c:x val="0.39894962945808238"/>
          <c:y val="0.88412858502493008"/>
          <c:w val="0.27738170572208215"/>
          <c:h val="3.4301432489609311E-2"/>
        </c:manualLayout>
      </c:layout>
      <c:overlay val="0"/>
      <c:spPr>
        <a:ln>
          <a:noFill/>
        </a:ln>
      </c:spPr>
      <c:txPr>
        <a:bodyPr/>
        <a:lstStyle/>
        <a:p>
          <a:pPr>
            <a:defRPr lang="es-CR" sz="1400" b="1">
              <a:latin typeface="Arial" pitchFamily="34" charset="0"/>
              <a:cs typeface="Arial" pitchFamily="34" charset="0"/>
            </a:defRPr>
          </a:pPr>
          <a:endParaRPr lang="es-CR"/>
        </a:p>
      </c:txPr>
    </c:legend>
    <c:plotVisOnly val="1"/>
    <c:dispBlanksAs val="gap"/>
    <c:showDLblsOverMax val="0"/>
  </c:chart>
  <c:spPr>
    <a:ln>
      <a:noFill/>
    </a:ln>
  </c:spPr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130141563706258E-2"/>
          <c:y val="0.17801144807466737"/>
          <c:w val="0.89195129871210577"/>
          <c:h val="0.645968059479041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'Cuadro 1'!$B$15</c:f>
              <c:strCache>
                <c:ptCount val="1"/>
                <c:pt idx="0">
                  <c:v>Débito</c:v>
                </c:pt>
              </c:strCache>
            </c:strRef>
          </c:tx>
          <c:spPr>
            <a:solidFill>
              <a:srgbClr val="000066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CR" sz="1200" b="1" i="0" u="none" strike="noStrike" kern="1200" baseline="0">
                    <a:solidFill>
                      <a:schemeClr val="bg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1'!$C$7:$R$7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'Cuadro 1'!$C$15:$R$15</c:f>
              <c:numCache>
                <c:formatCode>#\ ##0.0</c:formatCode>
                <c:ptCount val="16"/>
                <c:pt idx="0">
                  <c:v>1219.0685637659799</c:v>
                </c:pt>
                <c:pt idx="1">
                  <c:v>1486.11553227324</c:v>
                </c:pt>
                <c:pt idx="2">
                  <c:v>1907.4376411109802</c:v>
                </c:pt>
                <c:pt idx="3">
                  <c:v>2129.1559959574101</c:v>
                </c:pt>
                <c:pt idx="4">
                  <c:v>2210</c:v>
                </c:pt>
                <c:pt idx="5">
                  <c:v>2761.1</c:v>
                </c:pt>
                <c:pt idx="6">
                  <c:v>3323.5</c:v>
                </c:pt>
                <c:pt idx="7">
                  <c:v>3783.6</c:v>
                </c:pt>
                <c:pt idx="8">
                  <c:v>3450.7</c:v>
                </c:pt>
                <c:pt idx="9">
                  <c:v>3571.218345925</c:v>
                </c:pt>
                <c:pt idx="10">
                  <c:v>4243.7553531820004</c:v>
                </c:pt>
                <c:pt idx="11">
                  <c:v>4252.7560580763302</c:v>
                </c:pt>
                <c:pt idx="12">
                  <c:v>5751.7458585559998</c:v>
                </c:pt>
                <c:pt idx="13">
                  <c:v>7621.3125084154399</c:v>
                </c:pt>
                <c:pt idx="14">
                  <c:v>7968.1126338188396</c:v>
                </c:pt>
                <c:pt idx="15">
                  <c:v>8597.9061079248204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E8-4894-96C7-3C15EDDF1D9E}"/>
            </c:ext>
          </c:extLst>
        </c:ser>
        <c:ser>
          <c:idx val="1"/>
          <c:order val="1"/>
          <c:tx>
            <c:strRef>
              <c:f>'Cuadro 1'!$B$16</c:f>
              <c:strCache>
                <c:ptCount val="1"/>
                <c:pt idx="0">
                  <c:v>Crédito</c:v>
                </c:pt>
              </c:strCache>
            </c:strRef>
          </c:tx>
          <c:spPr>
            <a:solidFill>
              <a:srgbClr val="3383C7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CR" sz="1200" b="1">
                    <a:solidFill>
                      <a:schemeClr val="tx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1'!$C$7:$R$7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'Cuadro 1'!$C$16:$R$16</c:f>
              <c:numCache>
                <c:formatCode>#\ ##0.0</c:formatCode>
                <c:ptCount val="16"/>
                <c:pt idx="0">
                  <c:v>1260.0682543516118</c:v>
                </c:pt>
                <c:pt idx="1">
                  <c:v>1328.4530703195212</c:v>
                </c:pt>
                <c:pt idx="2">
                  <c:v>1538.9062957196491</c:v>
                </c:pt>
                <c:pt idx="3">
                  <c:v>1984.3352357194442</c:v>
                </c:pt>
                <c:pt idx="4">
                  <c:v>2224.1999999999998</c:v>
                </c:pt>
                <c:pt idx="5">
                  <c:v>2745.6</c:v>
                </c:pt>
                <c:pt idx="6">
                  <c:v>2953.1</c:v>
                </c:pt>
                <c:pt idx="7">
                  <c:v>3497.9526764309999</c:v>
                </c:pt>
                <c:pt idx="8">
                  <c:v>3940.9</c:v>
                </c:pt>
                <c:pt idx="9">
                  <c:v>4100.5600944389998</c:v>
                </c:pt>
                <c:pt idx="10">
                  <c:v>5323.9439788119998</c:v>
                </c:pt>
                <c:pt idx="11">
                  <c:v>3550.9835970819099</c:v>
                </c:pt>
                <c:pt idx="12">
                  <c:v>4216.6142623084297</c:v>
                </c:pt>
                <c:pt idx="13">
                  <c:v>5469.73139741042</c:v>
                </c:pt>
                <c:pt idx="14">
                  <c:v>5822.8304910688103</c:v>
                </c:pt>
                <c:pt idx="15">
                  <c:v>6406.5591024911701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E8-4894-96C7-3C15EDDF1D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674205584"/>
        <c:axId val="674207544"/>
      </c:barChart>
      <c:catAx>
        <c:axId val="67420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lang="es-CR" sz="1400" b="1">
                <a:latin typeface="Arial" pitchFamily="34" charset="0"/>
                <a:cs typeface="Arial" pitchFamily="34" charset="0"/>
              </a:defRPr>
            </a:pPr>
            <a:endParaRPr lang="es-CR"/>
          </a:p>
        </c:txPr>
        <c:crossAx val="674207544"/>
        <c:crosses val="autoZero"/>
        <c:auto val="1"/>
        <c:lblAlgn val="ctr"/>
        <c:lblOffset val="100"/>
        <c:noMultiLvlLbl val="0"/>
      </c:catAx>
      <c:valAx>
        <c:axId val="67420754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lang="es-CR"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CR" sz="1400" b="1">
                    <a:latin typeface="Arial" panose="020B0604020202020204" pitchFamily="34" charset="0"/>
                    <a:cs typeface="Arial" panose="020B0604020202020204" pitchFamily="34" charset="0"/>
                  </a:rPr>
                  <a:t>Billones de colones</a:t>
                </a:r>
              </a:p>
            </c:rich>
          </c:tx>
          <c:layout>
            <c:manualLayout>
              <c:xMode val="edge"/>
              <c:yMode val="edge"/>
              <c:x val="1.0031264474293655E-2"/>
              <c:y val="0.30369590890061232"/>
            </c:manualLayout>
          </c:layout>
          <c:overlay val="0"/>
        </c:title>
        <c:numFmt formatCode="&quot;₡&quot;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lang="es-CR" sz="1400" b="1">
                <a:latin typeface="Arial" pitchFamily="34" charset="0"/>
                <a:cs typeface="Arial" pitchFamily="34" charset="0"/>
              </a:defRPr>
            </a:pPr>
            <a:endParaRPr lang="es-CR"/>
          </a:p>
        </c:txPr>
        <c:crossAx val="674205584"/>
        <c:crosses val="autoZero"/>
        <c:crossBetween val="between"/>
        <c:dispUnits>
          <c:builtInUnit val="thousands"/>
        </c:dispUnits>
      </c:valAx>
      <c:spPr>
        <a:noFill/>
      </c:spPr>
    </c:plotArea>
    <c:legend>
      <c:legendPos val="r"/>
      <c:layout>
        <c:manualLayout>
          <c:xMode val="edge"/>
          <c:yMode val="edge"/>
          <c:x val="0.40482887791431232"/>
          <c:y val="0.88614344290584901"/>
          <c:w val="0.29167927086037321"/>
          <c:h val="4.4582485641445228E-2"/>
        </c:manualLayout>
      </c:layout>
      <c:overlay val="0"/>
      <c:spPr>
        <a:ln>
          <a:noFill/>
        </a:ln>
      </c:spPr>
      <c:txPr>
        <a:bodyPr/>
        <a:lstStyle/>
        <a:p>
          <a:pPr>
            <a:defRPr lang="es-CR" sz="1400" b="1">
              <a:latin typeface="Arial" pitchFamily="34" charset="0"/>
              <a:cs typeface="Arial" pitchFamily="34" charset="0"/>
            </a:defRPr>
          </a:pPr>
          <a:endParaRPr lang="es-CR"/>
        </a:p>
      </c:txPr>
    </c:legend>
    <c:plotVisOnly val="1"/>
    <c:dispBlanksAs val="gap"/>
    <c:showDLblsOverMax val="0"/>
  </c:chart>
  <c:spPr>
    <a:ln>
      <a:noFill/>
    </a:ln>
  </c:spPr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320932426863773"/>
          <c:y val="0.17854217542020562"/>
          <c:w val="0.79227272667416093"/>
          <c:h val="0.61409257259768335"/>
        </c:manualLayout>
      </c:layout>
      <c:barChart>
        <c:barDir val="col"/>
        <c:grouping val="clustered"/>
        <c:varyColors val="0"/>
        <c:ser>
          <c:idx val="0"/>
          <c:order val="0"/>
          <c:tx>
            <c:v>Cantidad</c:v>
          </c:tx>
          <c:spPr>
            <a:solidFill>
              <a:srgbClr val="000066"/>
            </a:solidFill>
            <a:effectLst/>
            <a:scene3d>
              <a:camera prst="orthographicFront"/>
              <a:lightRig rig="threePt" dir="t"/>
            </a:scene3d>
            <a:sp3d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2'!$C$7:$Q$7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'Cuadro 2'!$C$10:$Q$10</c:f>
              <c:numCache>
                <c:formatCode>#\ ##0.0</c:formatCode>
                <c:ptCount val="15"/>
                <c:pt idx="0">
                  <c:v>144.48650996575927</c:v>
                </c:pt>
                <c:pt idx="1">
                  <c:v>138.70070974382699</c:v>
                </c:pt>
                <c:pt idx="2">
                  <c:v>138.86309233904242</c:v>
                </c:pt>
                <c:pt idx="3">
                  <c:v>137.46974258677119</c:v>
                </c:pt>
                <c:pt idx="4">
                  <c:v>138.81725157</c:v>
                </c:pt>
                <c:pt idx="5">
                  <c:v>145.33002732999998</c:v>
                </c:pt>
                <c:pt idx="6">
                  <c:v>152.58194559999998</c:v>
                </c:pt>
                <c:pt idx="7">
                  <c:v>152.38052242062238</c:v>
                </c:pt>
                <c:pt idx="8">
                  <c:v>164.43249</c:v>
                </c:pt>
                <c:pt idx="9">
                  <c:v>155.1321473602512</c:v>
                </c:pt>
                <c:pt idx="10">
                  <c:v>118.54069699999999</c:v>
                </c:pt>
                <c:pt idx="11">
                  <c:v>114.95110888798</c:v>
                </c:pt>
                <c:pt idx="12">
                  <c:v>112.63959709000001</c:v>
                </c:pt>
                <c:pt idx="13">
                  <c:v>104.667018</c:v>
                </c:pt>
                <c:pt idx="14">
                  <c:v>99.435659000000001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D76-4C92-9F82-80F68E926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74204408"/>
        <c:axId val="674205192"/>
      </c:barChart>
      <c:lineChart>
        <c:grouping val="standard"/>
        <c:varyColors val="0"/>
        <c:ser>
          <c:idx val="1"/>
          <c:order val="1"/>
          <c:tx>
            <c:v>Valor</c:v>
          </c:tx>
          <c:spPr>
            <a:ln w="730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927906491569412E-2"/>
                  <c:y val="-0.19827994594138557"/>
                </c:manualLayout>
              </c:layout>
              <c:numFmt formatCode="&quot;₡&quot;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 b="1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8811270933848254E-2"/>
                      <c:h val="4.995821441021827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394-40B3-BBBA-7DB677C759CD}"/>
                </c:ext>
              </c:extLst>
            </c:dLbl>
            <c:dLbl>
              <c:idx val="12"/>
              <c:layout>
                <c:manualLayout>
                  <c:x val="-2.6109634974042343E-2"/>
                  <c:y val="-0.127362428251517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94-40B3-BBBA-7DB677C759CD}"/>
                </c:ext>
              </c:extLst>
            </c:dLbl>
            <c:dLbl>
              <c:idx val="13"/>
              <c:layout>
                <c:manualLayout>
                  <c:x val="-2.2004240985364926E-2"/>
                  <c:y val="-8.0896692057823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F0-46E8-AA1E-BDCD06FAFFC2}"/>
                </c:ext>
              </c:extLst>
            </c:dLbl>
            <c:dLbl>
              <c:idx val="14"/>
              <c:layout>
                <c:manualLayout>
                  <c:x val="-2.9787135638882144E-2"/>
                  <c:y val="-5.2706120384420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21-417C-8C05-ECE910F172C2}"/>
                </c:ext>
              </c:extLst>
            </c:dLbl>
            <c:numFmt formatCode="&quot;₡&quot;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38100" cap="flat" cmpd="sng" algn="ctr">
                      <a:solidFill>
                        <a:srgbClr val="FFE18B">
                          <a:shade val="95000"/>
                          <a:satMod val="105000"/>
                        </a:srgbClr>
                      </a:solidFill>
                      <a:prstDash val="solid"/>
                    </a:ln>
                    <a:effectLst/>
                  </c:spPr>
                </c15:leaderLines>
              </c:ext>
            </c:extLst>
          </c:dLbls>
          <c:cat>
            <c:numRef>
              <c:f>'Cuadro 2'!$C$7:$Q$7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'Cuadro 2'!$C$11:$Q$11</c:f>
              <c:numCache>
                <c:formatCode>#\ ##0.0</c:formatCode>
                <c:ptCount val="15"/>
                <c:pt idx="0">
                  <c:v>5222.0875377541233</c:v>
                </c:pt>
                <c:pt idx="1">
                  <c:v>5059.4028901501306</c:v>
                </c:pt>
                <c:pt idx="2">
                  <c:v>6458.2010388219205</c:v>
                </c:pt>
                <c:pt idx="3">
                  <c:v>6682.8067256120139</c:v>
                </c:pt>
                <c:pt idx="4">
                  <c:v>7076.96551856726</c:v>
                </c:pt>
                <c:pt idx="5">
                  <c:v>7697.0893385144409</c:v>
                </c:pt>
                <c:pt idx="6">
                  <c:v>8332.9370142610005</c:v>
                </c:pt>
                <c:pt idx="7">
                  <c:v>8544.6410801652182</c:v>
                </c:pt>
                <c:pt idx="8">
                  <c:v>9124.9397123060007</c:v>
                </c:pt>
                <c:pt idx="9">
                  <c:v>9085.7640598456128</c:v>
                </c:pt>
                <c:pt idx="10">
                  <c:v>7818.8337103302001</c:v>
                </c:pt>
                <c:pt idx="11">
                  <c:v>7620.1157135684007</c:v>
                </c:pt>
                <c:pt idx="12">
                  <c:v>7910.6012308030004</c:v>
                </c:pt>
                <c:pt idx="13">
                  <c:v>7368.7969960259998</c:v>
                </c:pt>
                <c:pt idx="14">
                  <c:v>7726.0881014779998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D76-4C92-9F82-80F68E926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236248"/>
        <c:axId val="674205976"/>
      </c:lineChart>
      <c:catAx>
        <c:axId val="674204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 b="1">
                <a:latin typeface="Arial" pitchFamily="34" charset="0"/>
                <a:cs typeface="Arial" pitchFamily="34" charset="0"/>
              </a:defRPr>
            </a:pPr>
            <a:endParaRPr lang="es-CR"/>
          </a:p>
        </c:txPr>
        <c:crossAx val="674205192"/>
        <c:crosses val="autoZero"/>
        <c:auto val="1"/>
        <c:lblAlgn val="ctr"/>
        <c:lblOffset val="100"/>
        <c:noMultiLvlLbl val="0"/>
      </c:catAx>
      <c:valAx>
        <c:axId val="67420519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>
                    <a:latin typeface="Arial" pitchFamily="34" charset="0"/>
                    <a:cs typeface="Arial" pitchFamily="34" charset="0"/>
                  </a:defRPr>
                </a:pPr>
                <a:r>
                  <a:rPr lang="en-US" sz="1400">
                    <a:latin typeface="Arial" pitchFamily="34" charset="0"/>
                    <a:cs typeface="Arial" pitchFamily="34" charset="0"/>
                  </a:rPr>
                  <a:t>Millones de transacciones</a:t>
                </a:r>
              </a:p>
            </c:rich>
          </c:tx>
          <c:layout>
            <c:manualLayout>
              <c:xMode val="edge"/>
              <c:yMode val="edge"/>
              <c:x val="4.7437519644742462E-3"/>
              <c:y val="0.2771171393544458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 b="1">
                <a:latin typeface="Arial" pitchFamily="34" charset="0"/>
                <a:cs typeface="Arial" pitchFamily="34" charset="0"/>
              </a:defRPr>
            </a:pPr>
            <a:endParaRPr lang="es-CR"/>
          </a:p>
        </c:txPr>
        <c:crossAx val="674204408"/>
        <c:crosses val="autoZero"/>
        <c:crossBetween val="between"/>
      </c:valAx>
      <c:valAx>
        <c:axId val="67420597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4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CR" sz="1400">
                    <a:latin typeface="Arial" panose="020B0604020202020204" pitchFamily="34" charset="0"/>
                    <a:cs typeface="Arial" panose="020B0604020202020204" pitchFamily="34" charset="0"/>
                  </a:rPr>
                  <a:t>Billones de colones</a:t>
                </a:r>
              </a:p>
            </c:rich>
          </c:tx>
          <c:layout>
            <c:manualLayout>
              <c:xMode val="edge"/>
              <c:yMode val="edge"/>
              <c:x val="0.96753505811773521"/>
              <c:y val="0.33353123597825612"/>
            </c:manualLayout>
          </c:layout>
          <c:overlay val="0"/>
        </c:title>
        <c:numFmt formatCode="&quot;₡&quot;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R"/>
          </a:p>
        </c:txPr>
        <c:crossAx val="510236248"/>
        <c:crosses val="max"/>
        <c:crossBetween val="between"/>
        <c:dispUnits>
          <c:builtInUnit val="thousands"/>
        </c:dispUnits>
      </c:valAx>
      <c:catAx>
        <c:axId val="510236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4205976"/>
        <c:crosses val="autoZero"/>
        <c:auto val="1"/>
        <c:lblAlgn val="ctr"/>
        <c:lblOffset val="100"/>
        <c:noMultiLvlLbl val="0"/>
      </c:catAx>
      <c:spPr>
        <a:solidFill>
          <a:sysClr val="window" lastClr="FFFFFF"/>
        </a:solidFill>
      </c:spPr>
    </c:plotArea>
    <c:legend>
      <c:legendPos val="b"/>
      <c:layout>
        <c:manualLayout>
          <c:xMode val="edge"/>
          <c:yMode val="edge"/>
          <c:x val="0.34257176013846774"/>
          <c:y val="0.85693092485397093"/>
          <c:w val="0.28339990981303553"/>
          <c:h val="4.7961987660078087E-2"/>
        </c:manualLayout>
      </c:layout>
      <c:overlay val="0"/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320932426863773"/>
          <c:y val="0.14828497270102256"/>
          <c:w val="0.79227272667416093"/>
          <c:h val="0.66284289334304103"/>
        </c:manualLayout>
      </c:layout>
      <c:barChart>
        <c:barDir val="col"/>
        <c:grouping val="clustered"/>
        <c:varyColors val="0"/>
        <c:ser>
          <c:idx val="0"/>
          <c:order val="0"/>
          <c:tx>
            <c:v>Cantidad</c:v>
          </c:tx>
          <c:spPr>
            <a:solidFill>
              <a:srgbClr val="000066"/>
            </a:solidFill>
            <a:effectLst/>
            <a:scene3d>
              <a:camera prst="orthographicFront"/>
              <a:lightRig rig="threePt" dir="t"/>
            </a:scene3d>
            <a:sp3d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2'!$C$7:$Q$7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'Cuadro 2'!$C$14:$Q$14</c:f>
              <c:numCache>
                <c:formatCode>#\ ##0.0</c:formatCode>
                <c:ptCount val="15"/>
                <c:pt idx="0">
                  <c:v>126.25904862</c:v>
                </c:pt>
                <c:pt idx="1">
                  <c:v>166.30149972000001</c:v>
                </c:pt>
                <c:pt idx="2">
                  <c:v>196.64443319999998</c:v>
                </c:pt>
                <c:pt idx="3">
                  <c:v>224.58656095800001</c:v>
                </c:pt>
                <c:pt idx="4">
                  <c:v>240.66860199999999</c:v>
                </c:pt>
                <c:pt idx="5">
                  <c:v>268.37718599999999</c:v>
                </c:pt>
                <c:pt idx="6">
                  <c:v>320.7</c:v>
                </c:pt>
                <c:pt idx="7">
                  <c:v>347.64380199999999</c:v>
                </c:pt>
                <c:pt idx="8">
                  <c:v>389.46379000000002</c:v>
                </c:pt>
                <c:pt idx="9">
                  <c:v>429.2</c:v>
                </c:pt>
                <c:pt idx="10">
                  <c:v>361.20325000000003</c:v>
                </c:pt>
                <c:pt idx="11">
                  <c:v>540.37582399999997</c:v>
                </c:pt>
                <c:pt idx="12">
                  <c:v>737.60992099999999</c:v>
                </c:pt>
                <c:pt idx="13">
                  <c:v>934.72567000000004</c:v>
                </c:pt>
                <c:pt idx="14">
                  <c:v>1154.093736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7BF-40EC-8430-A3D27B874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510234288"/>
        <c:axId val="510234680"/>
      </c:barChart>
      <c:lineChart>
        <c:grouping val="standard"/>
        <c:varyColors val="0"/>
        <c:ser>
          <c:idx val="1"/>
          <c:order val="1"/>
          <c:tx>
            <c:v>Valor</c:v>
          </c:tx>
          <c:spPr>
            <a:ln w="730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342280752299202E-2"/>
                  <c:y val="-4.7026107146895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7BF-40EC-8430-A3D27B8741E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E8-4FF9-B009-B902DA01908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E8-4FF9-B009-B902DA01908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E8-4FF9-B009-B902DA01908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E8-4FF9-B009-B902DA01908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BF-40EC-8430-A3D27B8741E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7BF-40EC-8430-A3D27B8741E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7BF-40EC-8430-A3D27B8741E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7BF-40EC-8430-A3D27B8741E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11-4801-8EE0-369CAB294C4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2-4D45-B58D-7B6403FBBFBC}"/>
                </c:ext>
              </c:extLst>
            </c:dLbl>
            <c:dLbl>
              <c:idx val="11"/>
              <c:layout>
                <c:manualLayout>
                  <c:x val="-5.8432239591751908E-2"/>
                  <c:y val="-6.32140960361852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E8-4FF9-B009-B902DA01908E}"/>
                </c:ext>
              </c:extLst>
            </c:dLbl>
            <c:dLbl>
              <c:idx val="12"/>
              <c:layout>
                <c:manualLayout>
                  <c:x val="-5.2440829427113402E-2"/>
                  <c:y val="-5.9539166580428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E8-4FF9-B009-B902DA01908E}"/>
                </c:ext>
              </c:extLst>
            </c:dLbl>
            <c:dLbl>
              <c:idx val="13"/>
              <c:layout>
                <c:manualLayout>
                  <c:x val="-4.7184484333793325E-2"/>
                  <c:y val="-4.8459632357501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CC-49B6-B81F-D0DC9A28897B}"/>
                </c:ext>
              </c:extLst>
            </c:dLbl>
            <c:dLbl>
              <c:idx val="14"/>
              <c:layout>
                <c:manualLayout>
                  <c:x val="-5.1638978173465758E-2"/>
                  <c:y val="-4.6669135621000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3F-4529-8674-EE96728BA5A2}"/>
                </c:ext>
              </c:extLst>
            </c:dLbl>
            <c:numFmt formatCode="&quot;₡&quot;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38100" cap="flat" cmpd="sng" algn="ctr">
                      <a:solidFill>
                        <a:srgbClr val="FFE18B">
                          <a:shade val="95000"/>
                          <a:satMod val="105000"/>
                        </a:srgbClr>
                      </a:solidFill>
                      <a:prstDash val="solid"/>
                    </a:ln>
                    <a:effectLst/>
                  </c:spPr>
                </c15:leaderLines>
              </c:ext>
            </c:extLst>
          </c:dLbls>
          <c:cat>
            <c:numRef>
              <c:f>'Cuadro 2'!$C$7:$Q$7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'Cuadro 2'!$C$15:$Q$15</c:f>
              <c:numCache>
                <c:formatCode>#\ ##0.0</c:formatCode>
                <c:ptCount val="15"/>
                <c:pt idx="0">
                  <c:v>3352.8937883556459</c:v>
                </c:pt>
                <c:pt idx="1">
                  <c:v>3972.2822762896376</c:v>
                </c:pt>
                <c:pt idx="2">
                  <c:v>4789.5723637854771</c:v>
                </c:pt>
                <c:pt idx="3">
                  <c:v>4931.5820210315387</c:v>
                </c:pt>
                <c:pt idx="4">
                  <c:v>5431.4454617956299</c:v>
                </c:pt>
                <c:pt idx="5">
                  <c:v>6703.5906439770006</c:v>
                </c:pt>
                <c:pt idx="6">
                  <c:v>6507.7011802092002</c:v>
                </c:pt>
                <c:pt idx="7">
                  <c:v>7084.645520733</c:v>
                </c:pt>
                <c:pt idx="8">
                  <c:v>7393.1226266120921</c:v>
                </c:pt>
                <c:pt idx="9">
                  <c:v>7994.4110000000001</c:v>
                </c:pt>
                <c:pt idx="10">
                  <c:v>6677.5096419769998</c:v>
                </c:pt>
                <c:pt idx="11">
                  <c:v>9574.1686666500009</c:v>
                </c:pt>
                <c:pt idx="12">
                  <c:v>12590.242920473</c:v>
                </c:pt>
                <c:pt idx="13">
                  <c:v>13650.822094159001</c:v>
                </c:pt>
                <c:pt idx="14">
                  <c:v>14963.274403964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7BF-40EC-8430-A3D27B874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2525768"/>
        <c:axId val="642526552"/>
      </c:lineChart>
      <c:catAx>
        <c:axId val="51023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 b="1">
                <a:latin typeface="Arial" pitchFamily="34" charset="0"/>
                <a:cs typeface="Arial" pitchFamily="34" charset="0"/>
              </a:defRPr>
            </a:pPr>
            <a:endParaRPr lang="es-CR"/>
          </a:p>
        </c:txPr>
        <c:crossAx val="510234680"/>
        <c:crosses val="autoZero"/>
        <c:auto val="1"/>
        <c:lblAlgn val="ctr"/>
        <c:lblOffset val="100"/>
        <c:noMultiLvlLbl val="0"/>
      </c:catAx>
      <c:valAx>
        <c:axId val="51023468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>
                    <a:latin typeface="Arial" pitchFamily="34" charset="0"/>
                    <a:cs typeface="Arial" pitchFamily="34" charset="0"/>
                  </a:defRPr>
                </a:pPr>
                <a:r>
                  <a:rPr lang="en-US" sz="1400">
                    <a:latin typeface="Arial" pitchFamily="34" charset="0"/>
                    <a:cs typeface="Arial" pitchFamily="34" charset="0"/>
                  </a:rPr>
                  <a:t>Millones de transacciones</a:t>
                </a:r>
              </a:p>
            </c:rich>
          </c:tx>
          <c:layout>
            <c:manualLayout>
              <c:xMode val="edge"/>
              <c:yMode val="edge"/>
              <c:x val="1.0206821732870148E-2"/>
              <c:y val="0.29382461376765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 b="1">
                <a:latin typeface="Arial" pitchFamily="34" charset="0"/>
                <a:cs typeface="Arial" pitchFamily="34" charset="0"/>
              </a:defRPr>
            </a:pPr>
            <a:endParaRPr lang="es-CR"/>
          </a:p>
        </c:txPr>
        <c:crossAx val="510234288"/>
        <c:crosses val="autoZero"/>
        <c:crossBetween val="between"/>
      </c:valAx>
      <c:valAx>
        <c:axId val="64252655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4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CR" sz="1400">
                    <a:latin typeface="Arial" panose="020B0604020202020204" pitchFamily="34" charset="0"/>
                    <a:cs typeface="Arial" panose="020B0604020202020204" pitchFamily="34" charset="0"/>
                  </a:rPr>
                  <a:t>Billones de colones</a:t>
                </a:r>
              </a:p>
            </c:rich>
          </c:tx>
          <c:layout>
            <c:manualLayout>
              <c:xMode val="edge"/>
              <c:yMode val="edge"/>
              <c:x val="0.9543482380368763"/>
              <c:y val="0.32546647639671983"/>
            </c:manualLayout>
          </c:layout>
          <c:overlay val="0"/>
        </c:title>
        <c:numFmt formatCode="&quot;₡&quot;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R"/>
          </a:p>
        </c:txPr>
        <c:crossAx val="642525768"/>
        <c:crosses val="max"/>
        <c:crossBetween val="between"/>
        <c:dispUnits>
          <c:builtInUnit val="thousands"/>
        </c:dispUnits>
      </c:valAx>
      <c:catAx>
        <c:axId val="642525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2526552"/>
        <c:crosses val="autoZero"/>
        <c:auto val="1"/>
        <c:lblAlgn val="ctr"/>
        <c:lblOffset val="100"/>
        <c:noMultiLvlLbl val="0"/>
      </c:catAx>
      <c:spPr>
        <a:solidFill>
          <a:sysClr val="window" lastClr="FFFFFF"/>
        </a:solidFill>
      </c:spPr>
    </c:plotArea>
    <c:legend>
      <c:legendPos val="b"/>
      <c:layout>
        <c:manualLayout>
          <c:xMode val="edge"/>
          <c:yMode val="edge"/>
          <c:x val="0.39514116982651909"/>
          <c:y val="0.86722344000368135"/>
          <c:w val="0.23671016479706317"/>
          <c:h val="4.7961987660078087E-2"/>
        </c:manualLayout>
      </c:layout>
      <c:overlay val="0"/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9AD13B5-6C09-4504-B2FB-DF626DEC6CB9}">
  <sheetPr>
    <tabColor theme="4"/>
  </sheetPr>
  <sheetViews>
    <sheetView zoomScale="80" workbookViewId="0"/>
  </sheetViews>
  <pageMargins left="0.7" right="0.7" top="0.75" bottom="0.75" header="0.3" footer="0.3"/>
  <pageSetup orientation="landscape" r:id="rId1"/>
  <headerFooter>
    <oddFooter>&amp;C&amp;1#&amp;"Calibri"&amp;10&amp;K000000Uso Interno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E882AD7-1EC7-49A3-852D-E912B8019F1E}">
  <sheetPr>
    <tabColor theme="4"/>
  </sheetPr>
  <sheetViews>
    <sheetView zoomScale="83" workbookViewId="0" zoomToFit="1"/>
  </sheetViews>
  <pageMargins left="0.7" right="0.7" top="0.75" bottom="0.75" header="0.3" footer="0.3"/>
  <pageSetup orientation="landscape" r:id="rId1"/>
  <headerFooter>
    <oddFooter>&amp;C&amp;1#&amp;"Calibri"&amp;10&amp;K000000Uso Interno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B8FF3F6-7F7B-4090-BBF6-299B4EF21FFD}">
  <sheetPr>
    <tabColor theme="4"/>
  </sheetPr>
  <sheetViews>
    <sheetView zoomScale="83" workbookViewId="0" zoomToFit="1"/>
  </sheetViews>
  <pageMargins left="0.7" right="0.7" top="0.75" bottom="0.75" header="0.3" footer="0.3"/>
  <pageSetup orientation="landscape" r:id="rId1"/>
  <headerFooter>
    <oddFooter>&amp;C&amp;1#&amp;"Calibri"&amp;10&amp;K000000Uso Interno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Gráfico7">
    <tabColor theme="4"/>
  </sheetPr>
  <sheetViews>
    <sheetView zoomScale="80" workbookViewId="0"/>
  </sheetViews>
  <pageMargins left="0.7" right="0.7" top="0.75" bottom="0.75" header="0.3" footer="0.3"/>
  <pageSetup orientation="landscape" r:id="rId1"/>
  <headerFooter>
    <oddFooter>&amp;C&amp;1#&amp;"Calibri"&amp;10&amp;K000000Uso Interno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Gráfico8">
    <tabColor theme="4"/>
  </sheetPr>
  <sheetViews>
    <sheetView zoomScale="82" workbookViewId="0"/>
  </sheetViews>
  <pageMargins left="0.7" right="0.7" top="0.75" bottom="0.75" header="0.3" footer="0.3"/>
  <pageSetup orientation="landscape" r:id="rId1"/>
  <headerFooter>
    <oddFooter>&amp;C&amp;1#&amp;"Calibri"&amp;10&amp;K000000Uso Interno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1</xdr:row>
      <xdr:rowOff>104696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944350" cy="62857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51488" cy="6272561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0.02611</cdr:x>
      <cdr:y>0.08523</cdr:y>
    </cdr:from>
    <cdr:to>
      <cdr:x>0.47143</cdr:x>
      <cdr:y>0.20076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226219" y="535781"/>
          <a:ext cx="3857625" cy="726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R" sz="1100"/>
        </a:p>
      </cdr:txBody>
    </cdr:sp>
  </cdr:relSizeAnchor>
  <cdr:relSizeAnchor xmlns:cdr="http://schemas.openxmlformats.org/drawingml/2006/chartDrawing">
    <cdr:from>
      <cdr:x>0.02611</cdr:x>
      <cdr:y>0.08523</cdr:y>
    </cdr:from>
    <cdr:to>
      <cdr:x>0.47143</cdr:x>
      <cdr:y>0.20076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6219" y="535781"/>
          <a:ext cx="3857625" cy="726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R" sz="1100"/>
        </a:p>
      </cdr:txBody>
    </cdr:sp>
  </cdr:relSizeAnchor>
  <cdr:relSizeAnchor xmlns:cdr="http://schemas.openxmlformats.org/drawingml/2006/chartDrawing">
    <cdr:from>
      <cdr:x>0.00436</cdr:x>
      <cdr:y>0.94432</cdr:y>
    </cdr:from>
    <cdr:to>
      <cdr:x>0.9377</cdr:x>
      <cdr:y>0.99216</cdr:y>
    </cdr:to>
    <cdr:sp macro="" textlink="">
      <cdr:nvSpPr>
        <cdr:cNvPr id="6" name="2 CuadroTexto"/>
        <cdr:cNvSpPr txBox="1"/>
      </cdr:nvSpPr>
      <cdr:spPr>
        <a:xfrm xmlns:a="http://schemas.openxmlformats.org/drawingml/2006/main">
          <a:off x="37720" y="5923305"/>
          <a:ext cx="8074792" cy="300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R" sz="1100" b="1" dirty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Fuente: </a:t>
          </a:r>
          <a:r>
            <a:rPr lang="es-CR" sz="1100" b="0" dirty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Banco Central de Costa Rica, con datos reportados por proveedores</a:t>
          </a:r>
          <a:r>
            <a:rPr lang="es-CR" sz="1100" b="0" baseline="0" dirty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de servicio de a</a:t>
          </a:r>
          <a:r>
            <a:rPr lang="es-CR" sz="1100" b="0" dirty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dquirencia</a:t>
          </a:r>
          <a:r>
            <a:rPr lang="es-CR" sz="1100" b="0" dirty="0">
              <a:latin typeface="Arial" pitchFamily="34" charset="0"/>
              <a:cs typeface="Arial" pitchFamily="34" charset="0"/>
            </a:rPr>
            <a:t>.</a:t>
          </a:r>
        </a:p>
        <a:p xmlns:a="http://schemas.openxmlformats.org/drawingml/2006/main">
          <a:r>
            <a:rPr lang="es-CR" sz="1100" b="0" dirty="0">
              <a:latin typeface="Arial" pitchFamily="34" charset="0"/>
              <a:cs typeface="Arial" pitchFamily="34" charset="0"/>
            </a:rPr>
            <a:t> </a:t>
          </a:r>
        </a:p>
      </cdr:txBody>
    </cdr:sp>
  </cdr:relSizeAnchor>
  <cdr:relSizeAnchor xmlns:cdr="http://schemas.openxmlformats.org/drawingml/2006/chartDrawing">
    <cdr:from>
      <cdr:x>0.00631</cdr:x>
      <cdr:y>0</cdr:y>
    </cdr:from>
    <cdr:to>
      <cdr:x>0.98738</cdr:x>
      <cdr:y>0.10884</cdr:y>
    </cdr:to>
    <cdr:sp macro="" textlink="">
      <cdr:nvSpPr>
        <cdr:cNvPr id="7" name="1 Rectángulo"/>
        <cdr:cNvSpPr/>
      </cdr:nvSpPr>
      <cdr:spPr>
        <a:xfrm xmlns:a="http://schemas.openxmlformats.org/drawingml/2006/main">
          <a:off x="54429" y="0"/>
          <a:ext cx="8463642" cy="682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Gráfico 2.2 </a:t>
          </a:r>
          <a:endParaRPr lang="es-CR" sz="3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 rtl="0"/>
          <a:r>
            <a:rPr lang="es-CR" sz="1800" b="1" i="0" baseline="0" dirty="0">
              <a:effectLst/>
              <a:latin typeface="Arial" pitchFamily="34" charset="0"/>
              <a:ea typeface="+mn-ea"/>
              <a:cs typeface="Arial" pitchFamily="34" charset="0"/>
            </a:rPr>
            <a:t>Evolución de las transacciones en terminales punto de venta (POS)</a:t>
          </a:r>
        </a:p>
        <a:p xmlns:a="http://schemas.openxmlformats.org/drawingml/2006/main">
          <a:pPr algn="ctr" rtl="0"/>
          <a:r>
            <a:rPr lang="es-CR" sz="1600" b="1" i="0" baseline="0" dirty="0">
              <a:effectLst/>
              <a:latin typeface="Arial" pitchFamily="34" charset="0"/>
              <a:ea typeface="+mn-ea"/>
              <a:cs typeface="Arial" pitchFamily="34" charset="0"/>
            </a:rPr>
            <a:t>Periodo 2010 - 2024</a:t>
          </a:r>
          <a:endParaRPr lang="es-CR" sz="4000" b="1" dirty="0">
            <a:effectLst/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7697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11AD544-9471-4C76-B401-F3CB74F381A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0.00135</cdr:x>
      <cdr:y>0.94689</cdr:y>
    </cdr:from>
    <cdr:to>
      <cdr:x>0.88755</cdr:x>
      <cdr:y>1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11676" y="5943600"/>
          <a:ext cx="7664478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200" b="1" dirty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Fuente: </a:t>
          </a:r>
          <a:r>
            <a:rPr lang="es-CR" sz="1100" dirty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Banco Central de Costa Rica, con datos reportados por los emisores de tarjetas. </a:t>
          </a:r>
          <a:endParaRPr lang="es-CR" sz="1400" dirty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0.00035</cdr:x>
      <cdr:y>0.01607</cdr:y>
    </cdr:from>
    <cdr:to>
      <cdr:x>0.99877</cdr:x>
      <cdr:y>0.12492</cdr:y>
    </cdr:to>
    <cdr:sp macro="" textlink="">
      <cdr:nvSpPr>
        <cdr:cNvPr id="5" name="3 Rectángulo"/>
        <cdr:cNvSpPr/>
      </cdr:nvSpPr>
      <cdr:spPr>
        <a:xfrm xmlns:a="http://schemas.openxmlformats.org/drawingml/2006/main">
          <a:off x="3061" y="100653"/>
          <a:ext cx="8622355" cy="6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es-CR" sz="1400" b="1" i="0" baseline="0" dirty="0">
              <a:effectLst/>
              <a:latin typeface="Arial" pitchFamily="34" charset="0"/>
              <a:ea typeface="+mn-ea"/>
              <a:cs typeface="Arial" pitchFamily="34" charset="0"/>
            </a:rPr>
            <a:t>Gráfico 1.1 </a:t>
          </a:r>
        </a:p>
        <a:p xmlns:a="http://schemas.openxmlformats.org/drawingml/2006/main">
          <a:pPr algn="ctr" rtl="0"/>
          <a:r>
            <a:rPr lang="es-CR" sz="1400" b="1" i="0" baseline="0" dirty="0">
              <a:effectLst/>
              <a:latin typeface="Arial" pitchFamily="34" charset="0"/>
              <a:ea typeface="+mn-ea"/>
              <a:cs typeface="Arial" pitchFamily="34" charset="0"/>
            </a:rPr>
            <a:t>Evolución de la cantidad de tarjetas de pago emitidas</a:t>
          </a:r>
          <a:endParaRPr lang="es-CR" sz="1400" b="1" dirty="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/>
          <a:r>
            <a:rPr lang="es-CR" sz="1400" b="1" i="0" baseline="0" dirty="0">
              <a:effectLst/>
              <a:latin typeface="Arial" pitchFamily="34" charset="0"/>
              <a:ea typeface="+mn-ea"/>
              <a:cs typeface="Arial" pitchFamily="34" charset="0"/>
            </a:rPr>
            <a:t>Periodo 2009 - 2024</a:t>
          </a:r>
          <a:endParaRPr lang="es-CR" sz="1400" b="1" dirty="0">
            <a:effectLst/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0.12852</cdr:x>
      <cdr:y>0.45752</cdr:y>
    </cdr:from>
    <cdr:to>
      <cdr:x>0.18134</cdr:x>
      <cdr:y>0.49515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CDAB262-D7ED-498F-9070-7742785E8522}"/>
            </a:ext>
          </a:extLst>
        </cdr:cNvPr>
        <cdr:cNvSpPr txBox="1"/>
      </cdr:nvSpPr>
      <cdr:spPr>
        <a:xfrm xmlns:a="http://schemas.openxmlformats.org/drawingml/2006/main">
          <a:off x="1390650" y="3590925"/>
          <a:ext cx="5715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R" sz="1100"/>
        </a:p>
      </cdr:txBody>
    </cdr:sp>
  </cdr:relSizeAnchor>
  <cdr:relSizeAnchor xmlns:cdr="http://schemas.openxmlformats.org/drawingml/2006/chartDrawing">
    <cdr:from>
      <cdr:x>0.13782</cdr:x>
      <cdr:y>0.4406</cdr:y>
    </cdr:from>
    <cdr:to>
      <cdr:x>0.17304</cdr:x>
      <cdr:y>0.47695</cdr:y>
    </cdr:to>
    <cdr:sp macro="" textlink="">
      <cdr:nvSpPr>
        <cdr:cNvPr id="3" name="CuadroTexto 2">
          <a:extLst xmlns:a="http://schemas.openxmlformats.org/drawingml/2006/main">
            <a:ext uri="{FF2B5EF4-FFF2-40B4-BE49-F238E27FC236}">
              <a16:creationId xmlns:a16="http://schemas.microsoft.com/office/drawing/2014/main" id="{169A2908-85DB-441E-A75D-F58514E3A44E}"/>
            </a:ext>
          </a:extLst>
        </cdr:cNvPr>
        <cdr:cNvSpPr txBox="1"/>
      </cdr:nvSpPr>
      <cdr:spPr>
        <a:xfrm xmlns:a="http://schemas.openxmlformats.org/drawingml/2006/main">
          <a:off x="1192685" y="2767423"/>
          <a:ext cx="304799" cy="2283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1400" b="1">
              <a:solidFill>
                <a:srgbClr val="0D0D6D"/>
              </a:solidFill>
              <a:latin typeface="Arial" panose="020B0604020202020204" pitchFamily="34" charset="0"/>
              <a:cs typeface="Arial" panose="020B0604020202020204" pitchFamily="34" charset="0"/>
            </a:rPr>
            <a:t>5,7</a:t>
          </a:r>
        </a:p>
      </cdr:txBody>
    </cdr:sp>
  </cdr:relSizeAnchor>
  <cdr:relSizeAnchor xmlns:cdr="http://schemas.openxmlformats.org/drawingml/2006/chartDrawing">
    <cdr:from>
      <cdr:x>0.73892</cdr:x>
      <cdr:y>0.26183</cdr:y>
    </cdr:from>
    <cdr:to>
      <cdr:x>0.78348</cdr:x>
      <cdr:y>0.32213</cdr:y>
    </cdr:to>
    <cdr:sp macro="" textlink="">
      <cdr:nvSpPr>
        <cdr:cNvPr id="6" name="CuadroTexto 1">
          <a:extLst xmlns:a="http://schemas.openxmlformats.org/drawingml/2006/main">
            <a:ext uri="{FF2B5EF4-FFF2-40B4-BE49-F238E27FC236}">
              <a16:creationId xmlns:a16="http://schemas.microsoft.com/office/drawing/2014/main" id="{E4F14A34-576B-4380-B05B-6C9451EFB34B}"/>
            </a:ext>
          </a:extLst>
        </cdr:cNvPr>
        <cdr:cNvSpPr txBox="1"/>
      </cdr:nvSpPr>
      <cdr:spPr>
        <a:xfrm xmlns:a="http://schemas.openxmlformats.org/drawingml/2006/main">
          <a:off x="6390707" y="1643530"/>
          <a:ext cx="385386" cy="378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 b="1">
              <a:solidFill>
                <a:srgbClr val="0D0D6D"/>
              </a:solidFill>
              <a:latin typeface="Arial" panose="020B0604020202020204" pitchFamily="34" charset="0"/>
              <a:cs typeface="Arial" panose="020B0604020202020204" pitchFamily="34" charset="0"/>
            </a:rPr>
            <a:t>9,1</a:t>
          </a:r>
        </a:p>
      </cdr:txBody>
    </cdr:sp>
  </cdr:relSizeAnchor>
  <cdr:relSizeAnchor xmlns:cdr="http://schemas.openxmlformats.org/drawingml/2006/chartDrawing">
    <cdr:from>
      <cdr:x>0.77906</cdr:x>
      <cdr:y>0.20009</cdr:y>
    </cdr:from>
    <cdr:to>
      <cdr:x>0.84936</cdr:x>
      <cdr:y>0.27119</cdr:y>
    </cdr:to>
    <cdr:sp macro="" textlink="">
      <cdr:nvSpPr>
        <cdr:cNvPr id="7" name="CuadroTexto 1">
          <a:extLst xmlns:a="http://schemas.openxmlformats.org/drawingml/2006/main">
            <a:ext uri="{FF2B5EF4-FFF2-40B4-BE49-F238E27FC236}">
              <a16:creationId xmlns:a16="http://schemas.microsoft.com/office/drawing/2014/main" id="{E4F14A34-576B-4380-B05B-6C9451EFB34B}"/>
            </a:ext>
          </a:extLst>
        </cdr:cNvPr>
        <cdr:cNvSpPr txBox="1"/>
      </cdr:nvSpPr>
      <cdr:spPr>
        <a:xfrm xmlns:a="http://schemas.openxmlformats.org/drawingml/2006/main">
          <a:off x="6737884" y="1255929"/>
          <a:ext cx="608003" cy="4462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 b="1">
              <a:solidFill>
                <a:srgbClr val="0D0D6D"/>
              </a:solidFill>
              <a:latin typeface="Arial" panose="020B0604020202020204" pitchFamily="34" charset="0"/>
              <a:cs typeface="Arial" panose="020B0604020202020204" pitchFamily="34" charset="0"/>
            </a:rPr>
            <a:t>10,2</a:t>
          </a:r>
        </a:p>
      </cdr:txBody>
    </cdr:sp>
  </cdr:relSizeAnchor>
  <cdr:relSizeAnchor xmlns:cdr="http://schemas.openxmlformats.org/drawingml/2006/chartDrawing">
    <cdr:from>
      <cdr:x>0.83195</cdr:x>
      <cdr:y>0.17933</cdr:y>
    </cdr:from>
    <cdr:to>
      <cdr:x>0.90243</cdr:x>
      <cdr:y>0.23252</cdr:y>
    </cdr:to>
    <cdr:sp macro="" textlink="">
      <cdr:nvSpPr>
        <cdr:cNvPr id="8" name="CuadroTexto 1">
          <a:extLst xmlns:a="http://schemas.openxmlformats.org/drawingml/2006/main">
            <a:ext uri="{FF2B5EF4-FFF2-40B4-BE49-F238E27FC236}">
              <a16:creationId xmlns:a16="http://schemas.microsoft.com/office/drawing/2014/main" id="{63465BA1-7CBE-A825-A671-47363F6BECAB}"/>
            </a:ext>
          </a:extLst>
        </cdr:cNvPr>
        <cdr:cNvSpPr txBox="1"/>
      </cdr:nvSpPr>
      <cdr:spPr>
        <a:xfrm xmlns:a="http://schemas.openxmlformats.org/drawingml/2006/main">
          <a:off x="7195313" y="1125666"/>
          <a:ext cx="609561" cy="3338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 b="1">
              <a:solidFill>
                <a:srgbClr val="0D0D6D"/>
              </a:solidFill>
              <a:latin typeface="Arial" panose="020B0604020202020204" pitchFamily="34" charset="0"/>
              <a:cs typeface="Arial" panose="020B0604020202020204" pitchFamily="34" charset="0"/>
            </a:rPr>
            <a:t>10,5</a:t>
          </a:r>
        </a:p>
      </cdr:txBody>
    </cdr:sp>
  </cdr:relSizeAnchor>
  <cdr:relSizeAnchor xmlns:cdr="http://schemas.openxmlformats.org/drawingml/2006/chartDrawing">
    <cdr:from>
      <cdr:x>0.88473</cdr:x>
      <cdr:y>0.14922</cdr:y>
    </cdr:from>
    <cdr:to>
      <cdr:x>0.95521</cdr:x>
      <cdr:y>0.20241</cdr:y>
    </cdr:to>
    <cdr:sp macro="" textlink="">
      <cdr:nvSpPr>
        <cdr:cNvPr id="9" name="CuadroTexto 1">
          <a:extLst xmlns:a="http://schemas.openxmlformats.org/drawingml/2006/main">
            <a:ext uri="{FF2B5EF4-FFF2-40B4-BE49-F238E27FC236}">
              <a16:creationId xmlns:a16="http://schemas.microsoft.com/office/drawing/2014/main" id="{29722B00-C818-B84B-21E5-D251FA2668C5}"/>
            </a:ext>
          </a:extLst>
        </cdr:cNvPr>
        <cdr:cNvSpPr txBox="1"/>
      </cdr:nvSpPr>
      <cdr:spPr>
        <a:xfrm xmlns:a="http://schemas.openxmlformats.org/drawingml/2006/main">
          <a:off x="7651750" y="936625"/>
          <a:ext cx="609560" cy="3338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 b="1">
              <a:solidFill>
                <a:srgbClr val="0D0D6D"/>
              </a:solidFill>
              <a:latin typeface="Arial" panose="020B0604020202020204" pitchFamily="34" charset="0"/>
              <a:cs typeface="Arial" panose="020B0604020202020204" pitchFamily="34" charset="0"/>
            </a:rPr>
            <a:t>11,1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7422" cy="627961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D7ABD93-B475-4875-A35A-C133B75C20F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0.9456</cdr:y>
    </cdr:from>
    <cdr:to>
      <cdr:x>0.68773</cdr:x>
      <cdr:y>0.9812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0" y="5936881"/>
          <a:ext cx="5956479" cy="2235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dirty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Fuente: </a:t>
          </a:r>
          <a:r>
            <a:rPr lang="es-CR" sz="1100" dirty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Banco Central de Costa Rica, con datos reportados por los emisores de tarjetas.  </a:t>
          </a:r>
        </a:p>
      </cdr:txBody>
    </cdr:sp>
  </cdr:relSizeAnchor>
  <cdr:relSizeAnchor xmlns:cdr="http://schemas.openxmlformats.org/drawingml/2006/chartDrawing">
    <cdr:from>
      <cdr:x>0.00145</cdr:x>
      <cdr:y>0.00851</cdr:y>
    </cdr:from>
    <cdr:to>
      <cdr:x>0.99987</cdr:x>
      <cdr:y>0.11736</cdr:y>
    </cdr:to>
    <cdr:sp macro="" textlink="">
      <cdr:nvSpPr>
        <cdr:cNvPr id="5" name="3 Rectángulo"/>
        <cdr:cNvSpPr/>
      </cdr:nvSpPr>
      <cdr:spPr>
        <a:xfrm xmlns:a="http://schemas.openxmlformats.org/drawingml/2006/main">
          <a:off x="12559" y="53552"/>
          <a:ext cx="8654055" cy="685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es-CR" sz="1400" b="1" i="0" baseline="0" dirty="0">
              <a:effectLst/>
              <a:latin typeface="Arial" pitchFamily="34" charset="0"/>
              <a:ea typeface="+mn-ea"/>
              <a:cs typeface="Arial" pitchFamily="34" charset="0"/>
            </a:rPr>
            <a:t>Gráfico 1.2 </a:t>
          </a:r>
        </a:p>
        <a:p xmlns:a="http://schemas.openxmlformats.org/drawingml/2006/main">
          <a:pPr algn="ctr" rtl="0"/>
          <a:r>
            <a:rPr lang="es-CR" sz="1400" b="1" i="0" baseline="0" dirty="0">
              <a:effectLst/>
              <a:latin typeface="Arial" pitchFamily="34" charset="0"/>
              <a:ea typeface="+mn-ea"/>
              <a:cs typeface="Arial" pitchFamily="34" charset="0"/>
            </a:rPr>
            <a:t>Evolución de la cantidad de operaciones de pago con tarjetas </a:t>
          </a:r>
          <a:endParaRPr lang="es-CR" sz="1400" b="1" dirty="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/>
          <a:r>
            <a:rPr lang="es-CR" sz="1400" b="1" i="0" baseline="0" dirty="0">
              <a:effectLst/>
              <a:latin typeface="Arial" pitchFamily="34" charset="0"/>
              <a:ea typeface="+mn-ea"/>
              <a:cs typeface="Arial" pitchFamily="34" charset="0"/>
            </a:rPr>
            <a:t>Periodo 2009 - 2024</a:t>
          </a:r>
          <a:endParaRPr lang="es-CR" sz="1400" b="1" dirty="0">
            <a:effectLst/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0.10095</cdr:x>
      <cdr:y>0.658</cdr:y>
    </cdr:from>
    <cdr:to>
      <cdr:x>0.13616</cdr:x>
      <cdr:y>0.68834</cdr:y>
    </cdr:to>
    <cdr:sp macro="" textlink="">
      <cdr:nvSpPr>
        <cdr:cNvPr id="6" name="CuadroTexto 1">
          <a:extLst xmlns:a="http://schemas.openxmlformats.org/drawingml/2006/main">
            <a:ext uri="{FF2B5EF4-FFF2-40B4-BE49-F238E27FC236}">
              <a16:creationId xmlns:a16="http://schemas.microsoft.com/office/drawing/2014/main" id="{3F43CBAD-C4D8-4FCB-AA90-0DB2173428A3}"/>
            </a:ext>
          </a:extLst>
        </cdr:cNvPr>
        <cdr:cNvSpPr txBox="1"/>
      </cdr:nvSpPr>
      <cdr:spPr>
        <a:xfrm xmlns:a="http://schemas.openxmlformats.org/drawingml/2006/main">
          <a:off x="873916" y="4133624"/>
          <a:ext cx="304802" cy="1905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 b="1">
              <a:solidFill>
                <a:srgbClr val="0D0D6D"/>
              </a:solidFill>
              <a:latin typeface="Arial" panose="020B0604020202020204" pitchFamily="34" charset="0"/>
              <a:cs typeface="Arial" panose="020B0604020202020204" pitchFamily="34" charset="0"/>
            </a:rPr>
            <a:t>118</a:t>
          </a:r>
        </a:p>
      </cdr:txBody>
    </cdr:sp>
  </cdr:relSizeAnchor>
  <cdr:relSizeAnchor xmlns:cdr="http://schemas.openxmlformats.org/drawingml/2006/chartDrawing">
    <cdr:from>
      <cdr:x>0.75114</cdr:x>
      <cdr:y>0.43933</cdr:y>
    </cdr:from>
    <cdr:to>
      <cdr:x>0.78635</cdr:x>
      <cdr:y>0.46967</cdr:y>
    </cdr:to>
    <cdr:sp macro="" textlink="">
      <cdr:nvSpPr>
        <cdr:cNvPr id="7" name="CuadroTexto 1">
          <a:extLst xmlns:a="http://schemas.openxmlformats.org/drawingml/2006/main">
            <a:ext uri="{FF2B5EF4-FFF2-40B4-BE49-F238E27FC236}">
              <a16:creationId xmlns:a16="http://schemas.microsoft.com/office/drawing/2014/main" id="{3F43CBAD-C4D8-4FCB-AA90-0DB2173428A3}"/>
            </a:ext>
          </a:extLst>
        </cdr:cNvPr>
        <cdr:cNvSpPr txBox="1"/>
      </cdr:nvSpPr>
      <cdr:spPr>
        <a:xfrm xmlns:a="http://schemas.openxmlformats.org/drawingml/2006/main">
          <a:off x="6500484" y="2757865"/>
          <a:ext cx="304713" cy="190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 b="1">
              <a:solidFill>
                <a:srgbClr val="0D0D6D"/>
              </a:solidFill>
              <a:latin typeface="Arial" panose="020B0604020202020204" pitchFamily="34" charset="0"/>
              <a:cs typeface="Arial" panose="020B0604020202020204" pitchFamily="34" charset="0"/>
            </a:rPr>
            <a:t>610</a:t>
          </a:r>
        </a:p>
      </cdr:txBody>
    </cdr:sp>
  </cdr:relSizeAnchor>
  <cdr:relSizeAnchor xmlns:cdr="http://schemas.openxmlformats.org/drawingml/2006/chartDrawing">
    <cdr:from>
      <cdr:x>0.80516</cdr:x>
      <cdr:y>0.34618</cdr:y>
    </cdr:from>
    <cdr:to>
      <cdr:x>0.84037</cdr:x>
      <cdr:y>0.37652</cdr:y>
    </cdr:to>
    <cdr:sp macro="" textlink="">
      <cdr:nvSpPr>
        <cdr:cNvPr id="8" name="CuadroTexto 1">
          <a:extLst xmlns:a="http://schemas.openxmlformats.org/drawingml/2006/main">
            <a:ext uri="{FF2B5EF4-FFF2-40B4-BE49-F238E27FC236}">
              <a16:creationId xmlns:a16="http://schemas.microsoft.com/office/drawing/2014/main" id="{3F43CBAD-C4D8-4FCB-AA90-0DB2173428A3}"/>
            </a:ext>
          </a:extLst>
        </cdr:cNvPr>
        <cdr:cNvSpPr txBox="1"/>
      </cdr:nvSpPr>
      <cdr:spPr>
        <a:xfrm xmlns:a="http://schemas.openxmlformats.org/drawingml/2006/main">
          <a:off x="6968012" y="2173091"/>
          <a:ext cx="304712" cy="190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 b="1">
              <a:solidFill>
                <a:srgbClr val="0D0D6D"/>
              </a:solidFill>
              <a:latin typeface="Arial" panose="020B0604020202020204" pitchFamily="34" charset="0"/>
              <a:cs typeface="Arial" panose="020B0604020202020204" pitchFamily="34" charset="0"/>
            </a:rPr>
            <a:t>815</a:t>
          </a:r>
        </a:p>
      </cdr:txBody>
    </cdr:sp>
  </cdr:relSizeAnchor>
  <cdr:relSizeAnchor xmlns:cdr="http://schemas.openxmlformats.org/drawingml/2006/chartDrawing">
    <cdr:from>
      <cdr:x>0.85973</cdr:x>
      <cdr:y>0.27197</cdr:y>
    </cdr:from>
    <cdr:to>
      <cdr:x>0.89494</cdr:x>
      <cdr:y>0.30231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5F771872-C9D8-D975-7670-54B757E1E91D}"/>
            </a:ext>
          </a:extLst>
        </cdr:cNvPr>
        <cdr:cNvSpPr txBox="1"/>
      </cdr:nvSpPr>
      <cdr:spPr>
        <a:xfrm xmlns:a="http://schemas.openxmlformats.org/drawingml/2006/main">
          <a:off x="7440259" y="1707275"/>
          <a:ext cx="304712" cy="190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 b="1">
              <a:solidFill>
                <a:srgbClr val="0D0D6D"/>
              </a:solidFill>
              <a:latin typeface="Arial" panose="020B0604020202020204" pitchFamily="34" charset="0"/>
              <a:cs typeface="Arial" panose="020B0604020202020204" pitchFamily="34" charset="0"/>
            </a:rPr>
            <a:t>979</a:t>
          </a:r>
        </a:p>
      </cdr:txBody>
    </cdr:sp>
  </cdr:relSizeAnchor>
  <cdr:relSizeAnchor xmlns:cdr="http://schemas.openxmlformats.org/drawingml/2006/chartDrawing">
    <cdr:from>
      <cdr:x>0.90745</cdr:x>
      <cdr:y>0.20371</cdr:y>
    </cdr:from>
    <cdr:to>
      <cdr:x>0.94266</cdr:x>
      <cdr:y>0.23405</cdr:y>
    </cdr:to>
    <cdr:sp macro="" textlink="">
      <cdr:nvSpPr>
        <cdr:cNvPr id="3" name="CuadroTexto 1">
          <a:extLst xmlns:a="http://schemas.openxmlformats.org/drawingml/2006/main">
            <a:ext uri="{FF2B5EF4-FFF2-40B4-BE49-F238E27FC236}">
              <a16:creationId xmlns:a16="http://schemas.microsoft.com/office/drawing/2014/main" id="{CAB59FDC-BCC8-D531-E50F-090CE0EE75CE}"/>
            </a:ext>
          </a:extLst>
        </cdr:cNvPr>
        <cdr:cNvSpPr txBox="1"/>
      </cdr:nvSpPr>
      <cdr:spPr>
        <a:xfrm xmlns:a="http://schemas.openxmlformats.org/drawingml/2006/main">
          <a:off x="7853189" y="1279529"/>
          <a:ext cx="304713" cy="1905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 b="1">
              <a:solidFill>
                <a:srgbClr val="0D0D6D"/>
              </a:solidFill>
              <a:latin typeface="Arial" panose="020B0604020202020204" pitchFamily="34" charset="0"/>
              <a:cs typeface="Arial" panose="020B0604020202020204" pitchFamily="34" charset="0"/>
            </a:rPr>
            <a:t>1140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7422" cy="627961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E03D49D-9D18-4F56-BCE1-0D4EEB14835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0.93919</cdr:y>
    </cdr:from>
    <cdr:to>
      <cdr:x>0.90335</cdr:x>
      <cdr:y>1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0" y="5896658"/>
          <a:ext cx="7823914" cy="3817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effectLst/>
              <a:latin typeface="+mn-lt"/>
              <a:ea typeface="+mn-ea"/>
              <a:cs typeface="+mn-cs"/>
            </a:rPr>
            <a:t>Fuente: </a:t>
          </a:r>
          <a:r>
            <a:rPr lang="es-CR" sz="1100">
              <a:effectLst/>
              <a:latin typeface="+mn-lt"/>
              <a:ea typeface="+mn-ea"/>
              <a:cs typeface="+mn-cs"/>
            </a:rPr>
            <a:t>Banco Central de Costa Rica, con datos reportados por los emisores de tarjetas.  </a:t>
          </a:r>
          <a:endParaRPr lang="es-CR">
            <a:effectLst/>
          </a:endParaRPr>
        </a:p>
      </cdr:txBody>
    </cdr:sp>
  </cdr:relSizeAnchor>
  <cdr:relSizeAnchor xmlns:cdr="http://schemas.openxmlformats.org/drawingml/2006/chartDrawing">
    <cdr:from>
      <cdr:x>0.00035</cdr:x>
      <cdr:y>0.01689</cdr:y>
    </cdr:from>
    <cdr:to>
      <cdr:x>0.99877</cdr:x>
      <cdr:y>0.12492</cdr:y>
    </cdr:to>
    <cdr:sp macro="" textlink="">
      <cdr:nvSpPr>
        <cdr:cNvPr id="5" name="3 Rectángulo"/>
        <cdr:cNvSpPr/>
      </cdr:nvSpPr>
      <cdr:spPr>
        <a:xfrm xmlns:a="http://schemas.openxmlformats.org/drawingml/2006/main">
          <a:off x="3023" y="105833"/>
          <a:ext cx="8622355" cy="676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es-CR" sz="1600" b="1" i="0" baseline="0" dirty="0">
              <a:effectLst/>
              <a:latin typeface="Arial" pitchFamily="34" charset="0"/>
              <a:ea typeface="+mn-ea"/>
              <a:cs typeface="Arial" pitchFamily="34" charset="0"/>
            </a:rPr>
            <a:t>Gráfico 1.3 </a:t>
          </a:r>
        </a:p>
        <a:p xmlns:a="http://schemas.openxmlformats.org/drawingml/2006/main">
          <a:pPr algn="ctr" rtl="0"/>
          <a:r>
            <a:rPr lang="es-CR" sz="1600" b="1" i="0" baseline="0" dirty="0">
              <a:effectLst/>
              <a:latin typeface="Arial" pitchFamily="34" charset="0"/>
              <a:ea typeface="+mn-ea"/>
              <a:cs typeface="Arial" pitchFamily="34" charset="0"/>
            </a:rPr>
            <a:t>Evolución del valor de las operaciones de pago con tarjetas  </a:t>
          </a:r>
          <a:endParaRPr lang="es-CR" sz="3600" b="1" dirty="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/>
          <a:r>
            <a:rPr lang="es-CR" sz="1400" b="1" i="0" baseline="0" dirty="0">
              <a:effectLst/>
              <a:latin typeface="Arial" pitchFamily="34" charset="0"/>
              <a:ea typeface="+mn-ea"/>
              <a:cs typeface="Arial" pitchFamily="34" charset="0"/>
            </a:rPr>
            <a:t>Periodo 2009 - 2024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05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-Cifras en billones de colones-</a:t>
          </a:r>
          <a:endParaRPr lang="es-CR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 rtl="0"/>
          <a:endParaRPr lang="es-CR" sz="2800" b="1" dirty="0">
            <a:effectLst/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0.09363</cdr:x>
      <cdr:y>0.68102</cdr:y>
    </cdr:from>
    <cdr:to>
      <cdr:x>0.12886</cdr:x>
      <cdr:y>0.71137</cdr:y>
    </cdr:to>
    <cdr:sp macro="" textlink="">
      <cdr:nvSpPr>
        <cdr:cNvPr id="6" name="CuadroTexto 1">
          <a:extLst xmlns:a="http://schemas.openxmlformats.org/drawingml/2006/main">
            <a:ext uri="{FF2B5EF4-FFF2-40B4-BE49-F238E27FC236}">
              <a16:creationId xmlns:a16="http://schemas.microsoft.com/office/drawing/2014/main" id="{3CDA1950-4C3D-426A-AA87-4CD7CFB54DD9}"/>
            </a:ext>
          </a:extLst>
        </cdr:cNvPr>
        <cdr:cNvSpPr txBox="1"/>
      </cdr:nvSpPr>
      <cdr:spPr>
        <a:xfrm xmlns:a="http://schemas.openxmlformats.org/drawingml/2006/main">
          <a:off x="811710" y="4286281"/>
          <a:ext cx="305408" cy="1910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 b="1" i="0">
              <a:solidFill>
                <a:srgbClr val="0D0D6D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2,5</a:t>
          </a:r>
          <a:endParaRPr lang="es-CR" sz="1800" b="1">
            <a:solidFill>
              <a:srgbClr val="0D0D6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0.7532</cdr:x>
      <cdr:y>0.38265</cdr:y>
    </cdr:from>
    <cdr:to>
      <cdr:x>0.78842</cdr:x>
      <cdr:y>0.413</cdr:y>
    </cdr:to>
    <cdr:sp macro="" textlink="">
      <cdr:nvSpPr>
        <cdr:cNvPr id="9" name="CuadroTexto 1">
          <a:extLst xmlns:a="http://schemas.openxmlformats.org/drawingml/2006/main">
            <a:ext uri="{FF2B5EF4-FFF2-40B4-BE49-F238E27FC236}">
              <a16:creationId xmlns:a16="http://schemas.microsoft.com/office/drawing/2014/main" id="{9EAF0E10-DD06-4BAE-9C68-7A751244B93B}"/>
            </a:ext>
          </a:extLst>
        </cdr:cNvPr>
        <cdr:cNvSpPr txBox="1"/>
      </cdr:nvSpPr>
      <cdr:spPr>
        <a:xfrm xmlns:a="http://schemas.openxmlformats.org/drawingml/2006/main">
          <a:off x="6529481" y="2408385"/>
          <a:ext cx="305322" cy="191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 b="1" i="0">
              <a:solidFill>
                <a:srgbClr val="0D0D6D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10,0</a:t>
          </a:r>
          <a:endParaRPr lang="es-CR" sz="1800" b="1">
            <a:solidFill>
              <a:srgbClr val="0D0D6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0.81237</cdr:x>
      <cdr:y>0.25931</cdr:y>
    </cdr:from>
    <cdr:to>
      <cdr:x>0.87841</cdr:x>
      <cdr:y>0.30046</cdr:y>
    </cdr:to>
    <cdr:sp macro="" textlink="">
      <cdr:nvSpPr>
        <cdr:cNvPr id="10" name="CuadroTexto 1">
          <a:extLst xmlns:a="http://schemas.openxmlformats.org/drawingml/2006/main">
            <a:ext uri="{FF2B5EF4-FFF2-40B4-BE49-F238E27FC236}">
              <a16:creationId xmlns:a16="http://schemas.microsoft.com/office/drawing/2014/main" id="{9EAF0E10-DD06-4BAE-9C68-7A751244B93B}"/>
            </a:ext>
          </a:extLst>
        </cdr:cNvPr>
        <cdr:cNvSpPr txBox="1"/>
      </cdr:nvSpPr>
      <cdr:spPr>
        <a:xfrm xmlns:a="http://schemas.openxmlformats.org/drawingml/2006/main">
          <a:off x="7042425" y="1632067"/>
          <a:ext cx="572500" cy="2589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 b="1" i="0">
              <a:solidFill>
                <a:srgbClr val="0D0D6D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13,1</a:t>
          </a:r>
          <a:endParaRPr lang="es-CR" sz="1800" b="1">
            <a:solidFill>
              <a:srgbClr val="0D0D6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0.87095</cdr:x>
      <cdr:y>0.22796</cdr:y>
    </cdr:from>
    <cdr:to>
      <cdr:x>0.90617</cdr:x>
      <cdr:y>0.25831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D09AD6CC-0FD4-C5F7-287C-50CD08ED8EC2}"/>
            </a:ext>
          </a:extLst>
        </cdr:cNvPr>
        <cdr:cNvSpPr txBox="1"/>
      </cdr:nvSpPr>
      <cdr:spPr>
        <a:xfrm xmlns:a="http://schemas.openxmlformats.org/drawingml/2006/main">
          <a:off x="7550294" y="1434743"/>
          <a:ext cx="305322" cy="191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 b="1" i="0">
              <a:solidFill>
                <a:srgbClr val="0D0D6D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13,8</a:t>
          </a:r>
          <a:endParaRPr lang="es-CR" sz="1800" b="1">
            <a:solidFill>
              <a:srgbClr val="0D0D6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0.92201</cdr:x>
      <cdr:y>0.18312</cdr:y>
    </cdr:from>
    <cdr:to>
      <cdr:x>0.95723</cdr:x>
      <cdr:y>0.21347</cdr:y>
    </cdr:to>
    <cdr:sp macro="" textlink="">
      <cdr:nvSpPr>
        <cdr:cNvPr id="3" name="CuadroTexto 1">
          <a:extLst xmlns:a="http://schemas.openxmlformats.org/drawingml/2006/main">
            <a:ext uri="{FF2B5EF4-FFF2-40B4-BE49-F238E27FC236}">
              <a16:creationId xmlns:a16="http://schemas.microsoft.com/office/drawing/2014/main" id="{4BCEB8DA-D60B-BBB7-D5D5-56B688C42AA4}"/>
            </a:ext>
          </a:extLst>
        </cdr:cNvPr>
        <cdr:cNvSpPr txBox="1"/>
      </cdr:nvSpPr>
      <cdr:spPr>
        <a:xfrm xmlns:a="http://schemas.openxmlformats.org/drawingml/2006/main">
          <a:off x="7992893" y="1152522"/>
          <a:ext cx="305321" cy="191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 b="1" i="0">
              <a:solidFill>
                <a:srgbClr val="0D0D6D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16,4</a:t>
          </a:r>
          <a:endParaRPr lang="es-CR" sz="1800" b="1">
            <a:solidFill>
              <a:srgbClr val="0D0D6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76975"/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0.02611</cdr:x>
      <cdr:y>0.08523</cdr:y>
    </cdr:from>
    <cdr:to>
      <cdr:x>0.47143</cdr:x>
      <cdr:y>0.20076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226219" y="535781"/>
          <a:ext cx="3857625" cy="726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R" sz="1100"/>
        </a:p>
      </cdr:txBody>
    </cdr:sp>
  </cdr:relSizeAnchor>
  <cdr:relSizeAnchor xmlns:cdr="http://schemas.openxmlformats.org/drawingml/2006/chartDrawing">
    <cdr:from>
      <cdr:x>0.00573</cdr:x>
      <cdr:y>0.89422</cdr:y>
    </cdr:from>
    <cdr:to>
      <cdr:x>1</cdr:x>
      <cdr:y>1</cdr:y>
    </cdr:to>
    <cdr:sp macro="" textlink="">
      <cdr:nvSpPr>
        <cdr:cNvPr id="4" name="2 CuadroTexto"/>
        <cdr:cNvSpPr txBox="1"/>
      </cdr:nvSpPr>
      <cdr:spPr>
        <a:xfrm xmlns:a="http://schemas.openxmlformats.org/drawingml/2006/main">
          <a:off x="49603" y="5617535"/>
          <a:ext cx="8607071" cy="664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eaLnBrk="1" fontAlgn="auto" latinLnBrk="0" hangingPunct="1"/>
          <a:r>
            <a:rPr lang="es-CR" sz="1100" b="1">
              <a:effectLst/>
              <a:latin typeface="+mn-lt"/>
              <a:ea typeface="+mn-ea"/>
              <a:cs typeface="+mn-cs"/>
            </a:rPr>
            <a:t>Fuente: </a:t>
          </a:r>
          <a:r>
            <a:rPr lang="es-CR" sz="1100">
              <a:effectLst/>
              <a:latin typeface="+mn-lt"/>
              <a:ea typeface="+mn-ea"/>
              <a:cs typeface="+mn-cs"/>
            </a:rPr>
            <a:t>Banco Central de Costa Rica, con datos reportados por los emisores de tarjetas y ATH.  </a:t>
          </a:r>
          <a:endParaRPr lang="es-CR" sz="1100" b="0" dirty="0">
            <a:solidFill>
              <a:srgbClr val="FF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r>
            <a:rPr lang="es-CR" sz="900" b="1" dirty="0">
              <a:latin typeface="Arial" pitchFamily="34" charset="0"/>
              <a:cs typeface="Arial" pitchFamily="34" charset="0"/>
            </a:rPr>
            <a:t>Nota:</a:t>
          </a:r>
          <a:r>
            <a:rPr lang="es-CR" sz="900" b="1" baseline="0" dirty="0">
              <a:latin typeface="Arial" pitchFamily="34" charset="0"/>
              <a:cs typeface="Arial" pitchFamily="34" charset="0"/>
            </a:rPr>
            <a:t> </a:t>
          </a:r>
          <a:r>
            <a:rPr lang="es-CR" sz="900" b="0" dirty="0">
              <a:latin typeface="Arial" pitchFamily="34" charset="0"/>
              <a:cs typeface="Arial" pitchFamily="34" charset="0"/>
            </a:rPr>
            <a:t>Se toman en cuenta transacciones monetarias</a:t>
          </a:r>
          <a:r>
            <a:rPr lang="es-CR" sz="900" b="0" baseline="0" dirty="0">
              <a:latin typeface="Arial" pitchFamily="34" charset="0"/>
              <a:cs typeface="Arial" pitchFamily="34" charset="0"/>
            </a:rPr>
            <a:t> en cajeros automáticos; tales como retiros de efectivo, depósitos de efectivo, transferencias a terceros, pago de servicios y operaciones crediticias, etc.</a:t>
          </a:r>
          <a:endParaRPr lang="es-CR" sz="900" b="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0.01893</cdr:x>
      <cdr:y>0.01513</cdr:y>
    </cdr:from>
    <cdr:to>
      <cdr:x>1</cdr:x>
      <cdr:y>0.12397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164081" y="95250"/>
          <a:ext cx="8503669" cy="685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es-CR" sz="1800" b="1" i="0" baseline="0" dirty="0">
              <a:effectLst/>
              <a:latin typeface="Arial" pitchFamily="34" charset="0"/>
              <a:ea typeface="+mn-ea"/>
              <a:cs typeface="Arial" pitchFamily="34" charset="0"/>
            </a:rPr>
            <a:t>Gráfico 2.1</a:t>
          </a:r>
        </a:p>
        <a:p xmlns:a="http://schemas.openxmlformats.org/drawingml/2006/main">
          <a:pPr algn="ctr" rtl="0"/>
          <a:r>
            <a:rPr lang="es-CR" sz="1800" b="1" i="0" baseline="0" dirty="0">
              <a:effectLst/>
              <a:latin typeface="Arial" pitchFamily="34" charset="0"/>
              <a:ea typeface="+mn-ea"/>
              <a:cs typeface="Arial" pitchFamily="34" charset="0"/>
            </a:rPr>
            <a:t>Evolución de las transacciones en cajeros automáticos</a:t>
          </a:r>
        </a:p>
        <a:p xmlns:a="http://schemas.openxmlformats.org/drawingml/2006/main">
          <a:pPr algn="ctr" rtl="0"/>
          <a:r>
            <a:rPr lang="es-CR" sz="1600" b="1" i="0" baseline="0" dirty="0">
              <a:effectLst/>
              <a:latin typeface="Arial" pitchFamily="34" charset="0"/>
              <a:ea typeface="+mn-ea"/>
              <a:cs typeface="Arial" pitchFamily="34" charset="0"/>
            </a:rPr>
            <a:t>Periodo 2010 - 2024</a:t>
          </a:r>
          <a:endParaRPr lang="es-CR" sz="4000" b="1" dirty="0">
            <a:effectLst/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BCCR">
      <a:dk1>
        <a:sysClr val="windowText" lastClr="000000"/>
      </a:dk1>
      <a:lt1>
        <a:sysClr val="window" lastClr="FFFFFF"/>
      </a:lt1>
      <a:dk2>
        <a:srgbClr val="000000"/>
      </a:dk2>
      <a:lt2>
        <a:srgbClr val="D7E6F3"/>
      </a:lt2>
      <a:accent1>
        <a:srgbClr val="3882C6"/>
      </a:accent1>
      <a:accent2>
        <a:srgbClr val="FFE18B"/>
      </a:accent2>
      <a:accent3>
        <a:srgbClr val="A9CD69"/>
      </a:accent3>
      <a:accent4>
        <a:srgbClr val="FEAA5E"/>
      </a:accent4>
      <a:accent5>
        <a:srgbClr val="5DB3C7"/>
      </a:accent5>
      <a:accent6>
        <a:srgbClr val="95B3D7"/>
      </a:accent6>
      <a:hlink>
        <a:srgbClr val="4F81BD"/>
      </a:hlink>
      <a:folHlink>
        <a:srgbClr val="7F7F7F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ersonalizado 1">
    <a:dk1>
      <a:sysClr val="windowText" lastClr="000000"/>
    </a:dk1>
    <a:lt1>
      <a:sysClr val="window" lastClr="FFFFFF"/>
    </a:lt1>
    <a:dk2>
      <a:srgbClr val="4F271C"/>
    </a:dk2>
    <a:lt2>
      <a:srgbClr val="E7DEC9"/>
    </a:lt2>
    <a:accent1>
      <a:srgbClr val="3891A7"/>
    </a:accent1>
    <a:accent2>
      <a:srgbClr val="FEB80A"/>
    </a:accent2>
    <a:accent3>
      <a:srgbClr val="C32D2E"/>
    </a:accent3>
    <a:accent4>
      <a:srgbClr val="84AA33"/>
    </a:accent4>
    <a:accent5>
      <a:srgbClr val="964305"/>
    </a:accent5>
    <a:accent6>
      <a:srgbClr val="475A8D"/>
    </a:accent6>
    <a:hlink>
      <a:srgbClr val="8DC765"/>
    </a:hlink>
    <a:folHlink>
      <a:srgbClr val="AA8A14"/>
    </a:folHlink>
  </a:clrScheme>
  <a:fontScheme name="Personalizado 1">
    <a:majorFont>
      <a:latin typeface="Franklin Gothic Demi"/>
      <a:ea typeface=""/>
      <a:cs typeface=""/>
    </a:majorFont>
    <a:minorFont>
      <a:latin typeface="Franklin Gothic Book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Personalizado 1">
    <a:dk1>
      <a:sysClr val="windowText" lastClr="000000"/>
    </a:dk1>
    <a:lt1>
      <a:sysClr val="window" lastClr="FFFFFF"/>
    </a:lt1>
    <a:dk2>
      <a:srgbClr val="4F271C"/>
    </a:dk2>
    <a:lt2>
      <a:srgbClr val="E7DEC9"/>
    </a:lt2>
    <a:accent1>
      <a:srgbClr val="3891A7"/>
    </a:accent1>
    <a:accent2>
      <a:srgbClr val="FEB80A"/>
    </a:accent2>
    <a:accent3>
      <a:srgbClr val="C32D2E"/>
    </a:accent3>
    <a:accent4>
      <a:srgbClr val="84AA33"/>
    </a:accent4>
    <a:accent5>
      <a:srgbClr val="964305"/>
    </a:accent5>
    <a:accent6>
      <a:srgbClr val="475A8D"/>
    </a:accent6>
    <a:hlink>
      <a:srgbClr val="8DC765"/>
    </a:hlink>
    <a:folHlink>
      <a:srgbClr val="AA8A14"/>
    </a:folHlink>
  </a:clrScheme>
  <a:fontScheme name="Personalizado 1">
    <a:majorFont>
      <a:latin typeface="Franklin Gothic Demi"/>
      <a:ea typeface=""/>
      <a:cs typeface=""/>
    </a:majorFont>
    <a:minorFont>
      <a:latin typeface="Franklin Gothic Book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Personalizado 1">
    <a:dk1>
      <a:sysClr val="windowText" lastClr="000000"/>
    </a:dk1>
    <a:lt1>
      <a:sysClr val="window" lastClr="FFFFFF"/>
    </a:lt1>
    <a:dk2>
      <a:srgbClr val="4F271C"/>
    </a:dk2>
    <a:lt2>
      <a:srgbClr val="E7DEC9"/>
    </a:lt2>
    <a:accent1>
      <a:srgbClr val="3891A7"/>
    </a:accent1>
    <a:accent2>
      <a:srgbClr val="FEB80A"/>
    </a:accent2>
    <a:accent3>
      <a:srgbClr val="C32D2E"/>
    </a:accent3>
    <a:accent4>
      <a:srgbClr val="84AA33"/>
    </a:accent4>
    <a:accent5>
      <a:srgbClr val="964305"/>
    </a:accent5>
    <a:accent6>
      <a:srgbClr val="475A8D"/>
    </a:accent6>
    <a:hlink>
      <a:srgbClr val="8DC765"/>
    </a:hlink>
    <a:folHlink>
      <a:srgbClr val="AA8A14"/>
    </a:folHlink>
  </a:clrScheme>
  <a:fontScheme name="Personalizado 1">
    <a:majorFont>
      <a:latin typeface="Franklin Gothic Demi"/>
      <a:ea typeface=""/>
      <a:cs typeface=""/>
    </a:majorFont>
    <a:minorFont>
      <a:latin typeface="Franklin Gothic Book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Solsticio">
    <a:dk1>
      <a:sysClr val="windowText" lastClr="000000"/>
    </a:dk1>
    <a:lt1>
      <a:sysClr val="window" lastClr="FFFFFF"/>
    </a:lt1>
    <a:dk2>
      <a:srgbClr val="4F271C"/>
    </a:dk2>
    <a:lt2>
      <a:srgbClr val="E7DEC9"/>
    </a:lt2>
    <a:accent1>
      <a:srgbClr val="3891A7"/>
    </a:accent1>
    <a:accent2>
      <a:srgbClr val="FEB80A"/>
    </a:accent2>
    <a:accent3>
      <a:srgbClr val="C32D2E"/>
    </a:accent3>
    <a:accent4>
      <a:srgbClr val="84AA33"/>
    </a:accent4>
    <a:accent5>
      <a:srgbClr val="964305"/>
    </a:accent5>
    <a:accent6>
      <a:srgbClr val="475A8D"/>
    </a:accent6>
    <a:hlink>
      <a:srgbClr val="8DC765"/>
    </a:hlink>
    <a:folHlink>
      <a:srgbClr val="AA8A14"/>
    </a:folHlink>
  </a:clrScheme>
  <a:fontScheme name="Personalizado 1">
    <a:majorFont>
      <a:latin typeface="Franklin Gothic Demi"/>
      <a:ea typeface=""/>
      <a:cs typeface=""/>
    </a:majorFont>
    <a:minorFont>
      <a:latin typeface="Franklin Gothic Book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Solsticio">
    <a:dk1>
      <a:sysClr val="windowText" lastClr="000000"/>
    </a:dk1>
    <a:lt1>
      <a:sysClr val="window" lastClr="FFFFFF"/>
    </a:lt1>
    <a:dk2>
      <a:srgbClr val="4F271C"/>
    </a:dk2>
    <a:lt2>
      <a:srgbClr val="E7DEC9"/>
    </a:lt2>
    <a:accent1>
      <a:srgbClr val="3891A7"/>
    </a:accent1>
    <a:accent2>
      <a:srgbClr val="FEB80A"/>
    </a:accent2>
    <a:accent3>
      <a:srgbClr val="C32D2E"/>
    </a:accent3>
    <a:accent4>
      <a:srgbClr val="84AA33"/>
    </a:accent4>
    <a:accent5>
      <a:srgbClr val="964305"/>
    </a:accent5>
    <a:accent6>
      <a:srgbClr val="475A8D"/>
    </a:accent6>
    <a:hlink>
      <a:srgbClr val="8DC765"/>
    </a:hlink>
    <a:folHlink>
      <a:srgbClr val="AA8A14"/>
    </a:folHlink>
  </a:clrScheme>
  <a:fontScheme name="Personalizado 1">
    <a:majorFont>
      <a:latin typeface="Franklin Gothic Demi"/>
      <a:ea typeface=""/>
      <a:cs typeface=""/>
    </a:majorFont>
    <a:minorFont>
      <a:latin typeface="Franklin Gothic Book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7" tint="-0.499984740745262"/>
  </sheetPr>
  <dimension ref="A1:E16"/>
  <sheetViews>
    <sheetView tabSelected="1" topLeftCell="C1" zoomScale="80" zoomScaleNormal="80" workbookViewId="0">
      <pane ySplit="3" topLeftCell="A4" activePane="bottomLeft" state="frozen"/>
      <selection pane="bottomLeft" activeCell="C15" sqref="C15"/>
    </sheetView>
  </sheetViews>
  <sheetFormatPr baseColWidth="10" defaultColWidth="0" defaultRowHeight="17.399999999999999" x14ac:dyDescent="0.25"/>
  <cols>
    <col min="1" max="1" width="2.3984375" style="1" bestFit="1" customWidth="1"/>
    <col min="2" max="2" width="4.09765625" style="2" customWidth="1"/>
    <col min="3" max="3" width="11.5" style="31" customWidth="1"/>
    <col min="4" max="4" width="127.69921875" style="3" customWidth="1"/>
    <col min="5" max="5" width="11" style="3" customWidth="1"/>
    <col min="6" max="16384" width="11" style="3" hidden="1"/>
  </cols>
  <sheetData>
    <row r="1" spans="1:5" ht="41.25" customHeight="1" x14ac:dyDescent="0.25"/>
    <row r="2" spans="1:5" ht="15.75" customHeight="1" x14ac:dyDescent="0.25"/>
    <row r="3" spans="1:5" ht="28.5" customHeight="1" x14ac:dyDescent="0.25">
      <c r="A3" s="80" t="s">
        <v>35</v>
      </c>
      <c r="B3" s="80"/>
      <c r="C3" s="80"/>
      <c r="D3" s="80"/>
      <c r="E3" s="80"/>
    </row>
    <row r="4" spans="1:5" ht="15.75" customHeight="1" x14ac:dyDescent="0.25">
      <c r="C4" s="3"/>
    </row>
    <row r="5" spans="1:5" ht="21.9" customHeight="1" x14ac:dyDescent="0.25">
      <c r="B5" s="43" t="s">
        <v>25</v>
      </c>
    </row>
    <row r="6" spans="1:5" ht="29.25" customHeight="1" x14ac:dyDescent="0.25">
      <c r="C6" s="51" t="s">
        <v>13</v>
      </c>
      <c r="D6" s="5" t="s">
        <v>36</v>
      </c>
    </row>
    <row r="7" spans="1:5" ht="29.25" customHeight="1" x14ac:dyDescent="0.25">
      <c r="C7" s="33" t="s">
        <v>19</v>
      </c>
      <c r="D7" s="5" t="s">
        <v>37</v>
      </c>
    </row>
    <row r="8" spans="1:5" ht="29.25" customHeight="1" x14ac:dyDescent="0.25">
      <c r="C8" s="33" t="s">
        <v>20</v>
      </c>
      <c r="D8" s="5" t="s">
        <v>38</v>
      </c>
    </row>
    <row r="9" spans="1:5" ht="29.25" customHeight="1" x14ac:dyDescent="0.25">
      <c r="C9" s="33" t="s">
        <v>21</v>
      </c>
      <c r="D9" s="5" t="s">
        <v>39</v>
      </c>
    </row>
    <row r="10" spans="1:5" ht="29.25" customHeight="1" x14ac:dyDescent="0.25">
      <c r="C10" s="51" t="s">
        <v>14</v>
      </c>
      <c r="D10" s="5" t="s">
        <v>40</v>
      </c>
    </row>
    <row r="11" spans="1:5" ht="29.25" customHeight="1" x14ac:dyDescent="0.25">
      <c r="C11" s="33" t="s">
        <v>22</v>
      </c>
      <c r="D11" s="5" t="s">
        <v>41</v>
      </c>
    </row>
    <row r="12" spans="1:5" ht="29.25" customHeight="1" x14ac:dyDescent="0.25">
      <c r="C12" s="33" t="s">
        <v>23</v>
      </c>
      <c r="D12" s="4" t="s">
        <v>42</v>
      </c>
    </row>
    <row r="13" spans="1:5" ht="21.9" customHeight="1" x14ac:dyDescent="0.25">
      <c r="B13" s="3"/>
      <c r="C13" s="3"/>
    </row>
    <row r="14" spans="1:5" ht="23.25" customHeight="1" x14ac:dyDescent="0.25">
      <c r="C14" s="3"/>
    </row>
    <row r="15" spans="1:5" ht="20.100000000000001" customHeight="1" x14ac:dyDescent="0.25">
      <c r="C15" s="32"/>
    </row>
    <row r="16" spans="1:5" ht="20.100000000000001" customHeight="1" x14ac:dyDescent="0.25">
      <c r="C16" s="32"/>
    </row>
  </sheetData>
  <sheetProtection selectLockedCells="1"/>
  <mergeCells count="1">
    <mergeCell ref="A3:E3"/>
  </mergeCells>
  <hyperlinks>
    <hyperlink ref="C6" location="'Cuadro 1'!A1" display="Cuadro 1" xr:uid="{00000000-0004-0000-0000-000000000000}"/>
    <hyperlink ref="C10:C12" location="Hoja4!A1" display="Cuadro 8.1" xr:uid="{00000000-0004-0000-0000-000001000000}"/>
    <hyperlink ref="C10" location="'Cuadro 2'!A1" display="Cuadro 2" xr:uid="{00000000-0004-0000-0000-000002000000}"/>
  </hyperlinks>
  <pageMargins left="0.7" right="0.7" top="0.75" bottom="0.75" header="0.3" footer="0.3"/>
  <pageSetup orientation="portrait" r:id="rId1"/>
  <headerFooter>
    <oddFooter>&amp;C&amp;1#&amp;"Calibri"&amp;10&amp;K000000Uso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92D050"/>
  </sheetPr>
  <dimension ref="B1:W75"/>
  <sheetViews>
    <sheetView showGridLines="0" zoomScale="70" zoomScaleNormal="70" workbookViewId="0">
      <pane xSplit="2" ySplit="7" topLeftCell="C14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ColWidth="11" defaultRowHeight="13.2" x14ac:dyDescent="0.25"/>
  <cols>
    <col min="1" max="1" width="3.59765625" style="9" customWidth="1"/>
    <col min="2" max="2" width="25.69921875" style="6" customWidth="1"/>
    <col min="3" max="18" width="12.69921875" style="9" customWidth="1"/>
    <col min="19" max="16384" width="11" style="9"/>
  </cols>
  <sheetData>
    <row r="1" spans="2:23" x14ac:dyDescent="0.25">
      <c r="C1" s="7"/>
      <c r="D1" s="7"/>
      <c r="E1" s="8"/>
      <c r="F1" s="8"/>
      <c r="G1" s="7"/>
    </row>
    <row r="2" spans="2:23" ht="16.8" customHeight="1" x14ac:dyDescent="0.25">
      <c r="B2" s="84" t="s">
        <v>16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2:23" ht="22.5" customHeight="1" x14ac:dyDescent="0.25">
      <c r="B3" s="84" t="s">
        <v>26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2:23" ht="25.5" customHeight="1" x14ac:dyDescent="0.25">
      <c r="B4" s="85" t="s">
        <v>43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</row>
    <row r="5" spans="2:23" x14ac:dyDescent="0.25"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73"/>
      <c r="P5" s="71"/>
    </row>
    <row r="6" spans="2:23" ht="21" customHeight="1" x14ac:dyDescent="0.25">
      <c r="B6" s="10"/>
      <c r="C6" s="10"/>
      <c r="D6" s="10"/>
      <c r="E6" s="10"/>
      <c r="F6" s="10"/>
      <c r="O6" s="72"/>
      <c r="P6" s="71"/>
    </row>
    <row r="7" spans="2:23" ht="21.75" customHeight="1" x14ac:dyDescent="0.25">
      <c r="B7" s="47"/>
      <c r="C7" s="28">
        <v>2009</v>
      </c>
      <c r="D7" s="28">
        <v>2010</v>
      </c>
      <c r="E7" s="28">
        <v>2011</v>
      </c>
      <c r="F7" s="28">
        <v>2012</v>
      </c>
      <c r="G7" s="28">
        <v>2013</v>
      </c>
      <c r="H7" s="28">
        <v>2014</v>
      </c>
      <c r="I7" s="28">
        <v>2015</v>
      </c>
      <c r="J7" s="28">
        <v>2016</v>
      </c>
      <c r="K7" s="28">
        <v>2017</v>
      </c>
      <c r="L7" s="28">
        <v>2018</v>
      </c>
      <c r="M7" s="28">
        <v>2019</v>
      </c>
      <c r="N7" s="28">
        <v>2020</v>
      </c>
      <c r="O7" s="28">
        <v>2021</v>
      </c>
      <c r="P7" s="28">
        <v>2022</v>
      </c>
      <c r="Q7" s="28">
        <v>2023</v>
      </c>
      <c r="R7" s="28">
        <v>2024</v>
      </c>
    </row>
    <row r="8" spans="2:23" ht="21.75" customHeight="1" x14ac:dyDescent="0.25">
      <c r="B8" s="48" t="s">
        <v>6</v>
      </c>
      <c r="C8" s="37">
        <f t="shared" ref="C8:K8" si="0">SUM(C9:C10)</f>
        <v>5647.5909999999994</v>
      </c>
      <c r="D8" s="37">
        <f t="shared" si="0"/>
        <v>5894.1399999999994</v>
      </c>
      <c r="E8" s="37">
        <f t="shared" si="0"/>
        <v>6486.3359999999993</v>
      </c>
      <c r="F8" s="37">
        <f t="shared" si="0"/>
        <v>7161.7449999999999</v>
      </c>
      <c r="G8" s="37">
        <f t="shared" si="0"/>
        <v>7473.5999999999995</v>
      </c>
      <c r="H8" s="37">
        <f t="shared" si="0"/>
        <v>7535.7</v>
      </c>
      <c r="I8" s="37">
        <f t="shared" si="0"/>
        <v>8030.5999999999995</v>
      </c>
      <c r="J8" s="37">
        <f t="shared" si="0"/>
        <v>8242.7999999999993</v>
      </c>
      <c r="K8" s="37">
        <f t="shared" si="0"/>
        <v>8237.6</v>
      </c>
      <c r="L8" s="37">
        <f>SUM(L9:L10)</f>
        <v>8650.3739999999998</v>
      </c>
      <c r="M8" s="37">
        <f>SUM(M9:M10)</f>
        <v>8429.4480000000003</v>
      </c>
      <c r="N8" s="37">
        <v>8711.5040000000008</v>
      </c>
      <c r="O8" s="37">
        <v>9117.8389999999999</v>
      </c>
      <c r="P8" s="37">
        <v>10191.481</v>
      </c>
      <c r="Q8" s="37">
        <v>10538.951999999999</v>
      </c>
      <c r="R8" s="37">
        <v>11153.444</v>
      </c>
      <c r="S8" s="17"/>
      <c r="T8" s="17"/>
    </row>
    <row r="9" spans="2:23" ht="18" customHeight="1" x14ac:dyDescent="0.25">
      <c r="B9" s="49" t="s">
        <v>0</v>
      </c>
      <c r="C9" s="25">
        <v>4364.8999999999996</v>
      </c>
      <c r="D9" s="25">
        <v>4617.9949999999999</v>
      </c>
      <c r="E9" s="25">
        <v>5147.2359999999999</v>
      </c>
      <c r="F9" s="25">
        <v>5542.0770000000002</v>
      </c>
      <c r="G9" s="25">
        <v>5581.9</v>
      </c>
      <c r="H9" s="25">
        <v>5583.2</v>
      </c>
      <c r="I9" s="25">
        <v>5757.9</v>
      </c>
      <c r="J9" s="39">
        <v>5785.8</v>
      </c>
      <c r="K9" s="39">
        <v>5842.5</v>
      </c>
      <c r="L9" s="39">
        <v>6039.1419999999998</v>
      </c>
      <c r="M9" s="39">
        <v>5709.9440000000004</v>
      </c>
      <c r="N9" s="39">
        <v>6194.4120000000003</v>
      </c>
      <c r="O9" s="39">
        <v>6622.8329999999996</v>
      </c>
      <c r="P9" s="39">
        <v>7609.0820000000003</v>
      </c>
      <c r="Q9" s="39">
        <v>7711.8609999999999</v>
      </c>
      <c r="R9" s="39">
        <v>8054.6629999999996</v>
      </c>
      <c r="S9" s="8"/>
      <c r="T9" s="70"/>
    </row>
    <row r="10" spans="2:23" ht="18" customHeight="1" x14ac:dyDescent="0.25">
      <c r="B10" s="50" t="s">
        <v>1</v>
      </c>
      <c r="C10" s="44">
        <v>1282.691</v>
      </c>
      <c r="D10" s="44">
        <v>1276.145</v>
      </c>
      <c r="E10" s="44">
        <v>1339.1</v>
      </c>
      <c r="F10" s="44">
        <v>1619.6679999999999</v>
      </c>
      <c r="G10" s="44">
        <v>1891.7</v>
      </c>
      <c r="H10" s="44">
        <v>1952.5</v>
      </c>
      <c r="I10" s="44">
        <v>2272.6999999999998</v>
      </c>
      <c r="J10" s="41">
        <v>2457</v>
      </c>
      <c r="K10" s="41">
        <v>2395.1</v>
      </c>
      <c r="L10" s="41">
        <v>2611.232</v>
      </c>
      <c r="M10" s="41">
        <v>2719.5039999999999</v>
      </c>
      <c r="N10" s="41">
        <v>2517.0920000000001</v>
      </c>
      <c r="O10" s="41">
        <v>2495.0059999999999</v>
      </c>
      <c r="P10" s="41">
        <v>2582.3989999999999</v>
      </c>
      <c r="Q10" s="41">
        <v>2827.0909999999999</v>
      </c>
      <c r="R10" s="41">
        <v>3098.7809999999999</v>
      </c>
      <c r="S10" s="70"/>
      <c r="T10" s="70"/>
    </row>
    <row r="11" spans="2:23" ht="21.75" customHeight="1" x14ac:dyDescent="0.25">
      <c r="B11" s="48" t="s">
        <v>11</v>
      </c>
      <c r="C11" s="52">
        <f t="shared" ref="C11:K11" si="1">SUM(C12:C13)</f>
        <v>117698.70302139572</v>
      </c>
      <c r="D11" s="52">
        <f t="shared" si="1"/>
        <v>138505.1294208692</v>
      </c>
      <c r="E11" s="52">
        <f t="shared" si="1"/>
        <v>166997.00749518338</v>
      </c>
      <c r="F11" s="52">
        <f t="shared" si="1"/>
        <v>199079.43558489997</v>
      </c>
      <c r="G11" s="52">
        <f t="shared" si="1"/>
        <v>213883</v>
      </c>
      <c r="H11" s="52">
        <f t="shared" si="1"/>
        <v>253361.6</v>
      </c>
      <c r="I11" s="52">
        <f t="shared" si="1"/>
        <v>298166.2</v>
      </c>
      <c r="J11" s="52">
        <f t="shared" si="1"/>
        <v>363678.91000000003</v>
      </c>
      <c r="K11" s="52">
        <f t="shared" si="1"/>
        <v>377188.43949999998</v>
      </c>
      <c r="L11" s="52">
        <f>SUM(L12:L13)</f>
        <v>403697.08999999997</v>
      </c>
      <c r="M11" s="52">
        <f>SUM(M12:M13)</f>
        <v>479605.799</v>
      </c>
      <c r="N11" s="52">
        <f>SUM(N12:N13)</f>
        <v>455355.83700000006</v>
      </c>
      <c r="O11" s="52">
        <f t="shared" ref="O11" si="2">SUM(O12:O13)</f>
        <v>609939.98900000006</v>
      </c>
      <c r="P11" s="52">
        <v>815038.37399999995</v>
      </c>
      <c r="Q11" s="52">
        <v>979211.77778449992</v>
      </c>
      <c r="R11" s="52">
        <v>1139408.6070000001</v>
      </c>
      <c r="S11" s="8"/>
      <c r="T11" s="7"/>
      <c r="U11" s="7"/>
      <c r="V11" s="7"/>
      <c r="W11" s="7"/>
    </row>
    <row r="12" spans="2:23" ht="18" customHeight="1" x14ac:dyDescent="0.25">
      <c r="B12" s="49" t="s">
        <v>0</v>
      </c>
      <c r="C12" s="25">
        <v>76626.055999999997</v>
      </c>
      <c r="D12" s="25">
        <v>89001.623169261598</v>
      </c>
      <c r="E12" s="25">
        <v>109730.776074023</v>
      </c>
      <c r="F12" s="25">
        <v>124207.33100000001</v>
      </c>
      <c r="G12" s="25">
        <v>133568.6</v>
      </c>
      <c r="H12" s="25">
        <v>163877.20000000001</v>
      </c>
      <c r="I12" s="25">
        <v>198912.6</v>
      </c>
      <c r="J12" s="39">
        <v>243800.1</v>
      </c>
      <c r="K12" s="39">
        <v>244643.9</v>
      </c>
      <c r="L12" s="39">
        <v>261929.30900000001</v>
      </c>
      <c r="M12" s="39">
        <v>340703.11599999998</v>
      </c>
      <c r="N12" s="39">
        <v>325568.53000000003</v>
      </c>
      <c r="O12" s="39">
        <v>453706.72200000001</v>
      </c>
      <c r="P12" s="39">
        <v>619530.10199999996</v>
      </c>
      <c r="Q12" s="39">
        <v>743916.45478449995</v>
      </c>
      <c r="R12" s="39">
        <v>868649.90800000005</v>
      </c>
      <c r="S12" s="8"/>
    </row>
    <row r="13" spans="2:23" ht="18" customHeight="1" x14ac:dyDescent="0.25">
      <c r="B13" s="50" t="s">
        <v>1</v>
      </c>
      <c r="C13" s="44">
        <v>41072.647021395715</v>
      </c>
      <c r="D13" s="44">
        <v>49503.5062516076</v>
      </c>
      <c r="E13" s="44">
        <v>57266.231421160388</v>
      </c>
      <c r="F13" s="44">
        <v>74872.104584899964</v>
      </c>
      <c r="G13" s="44">
        <v>80314.399999999994</v>
      </c>
      <c r="H13" s="44">
        <v>89484.4</v>
      </c>
      <c r="I13" s="44">
        <v>99253.6</v>
      </c>
      <c r="J13" s="41">
        <v>119878.81</v>
      </c>
      <c r="K13" s="41">
        <v>132544.53950000001</v>
      </c>
      <c r="L13" s="41">
        <v>141767.78099999999</v>
      </c>
      <c r="M13" s="41">
        <v>138902.68299999999</v>
      </c>
      <c r="N13" s="41">
        <v>129787.307</v>
      </c>
      <c r="O13" s="41">
        <v>156233.26699999999</v>
      </c>
      <c r="P13" s="41">
        <v>195508.272</v>
      </c>
      <c r="Q13" s="41">
        <v>235295.323</v>
      </c>
      <c r="R13" s="41">
        <v>270758.69900000002</v>
      </c>
      <c r="S13" s="8"/>
      <c r="U13" s="7"/>
    </row>
    <row r="14" spans="2:23" ht="31.5" customHeight="1" x14ac:dyDescent="0.25">
      <c r="B14" s="48" t="s">
        <v>12</v>
      </c>
      <c r="C14" s="52">
        <f t="shared" ref="C14:K14" si="3">SUM(C15:C16)</f>
        <v>2479.1368181175917</v>
      </c>
      <c r="D14" s="52">
        <f t="shared" si="3"/>
        <v>2814.5686025927612</v>
      </c>
      <c r="E14" s="52">
        <f t="shared" si="3"/>
        <v>3446.343936830629</v>
      </c>
      <c r="F14" s="52">
        <f t="shared" si="3"/>
        <v>4113.4912316768541</v>
      </c>
      <c r="G14" s="52">
        <f t="shared" si="3"/>
        <v>4434.2</v>
      </c>
      <c r="H14" s="52">
        <f t="shared" si="3"/>
        <v>5506.7</v>
      </c>
      <c r="I14" s="52">
        <f t="shared" si="3"/>
        <v>6276.6</v>
      </c>
      <c r="J14" s="52">
        <f t="shared" si="3"/>
        <v>7281.5526764309998</v>
      </c>
      <c r="K14" s="52">
        <f t="shared" si="3"/>
        <v>7391.6</v>
      </c>
      <c r="L14" s="52">
        <f>SUM(L15:L16)</f>
        <v>7671.7784403639998</v>
      </c>
      <c r="M14" s="52">
        <f>SUM(M15:M16)</f>
        <v>9567.6993319940011</v>
      </c>
      <c r="N14" s="52">
        <v>7803.7396551582406</v>
      </c>
      <c r="O14" s="52">
        <v>9968.3601208644286</v>
      </c>
      <c r="P14" s="52">
        <v>13091.04390582586</v>
      </c>
      <c r="Q14" s="52">
        <v>13790.94312488765</v>
      </c>
      <c r="R14" s="52">
        <v>15004.46521041599</v>
      </c>
      <c r="S14" s="17"/>
      <c r="T14" s="7"/>
      <c r="U14" s="7"/>
      <c r="V14" s="7"/>
      <c r="W14" s="8"/>
    </row>
    <row r="15" spans="2:23" ht="18" customHeight="1" x14ac:dyDescent="0.25">
      <c r="B15" s="49" t="s">
        <v>0</v>
      </c>
      <c r="C15" s="25">
        <v>1219.0685637659799</v>
      </c>
      <c r="D15" s="25">
        <v>1486.11553227324</v>
      </c>
      <c r="E15" s="25">
        <v>1907.4376411109802</v>
      </c>
      <c r="F15" s="25">
        <v>2129.1559959574101</v>
      </c>
      <c r="G15" s="25">
        <v>2210</v>
      </c>
      <c r="H15" s="25">
        <v>2761.1</v>
      </c>
      <c r="I15" s="25">
        <v>3323.5</v>
      </c>
      <c r="J15" s="39">
        <v>3783.6</v>
      </c>
      <c r="K15" s="39">
        <v>3450.7</v>
      </c>
      <c r="L15" s="39">
        <v>3571.218345925</v>
      </c>
      <c r="M15" s="39">
        <v>4243.7553531820004</v>
      </c>
      <c r="N15" s="39">
        <v>4252.7560580763302</v>
      </c>
      <c r="O15" s="39">
        <v>5751.7458585559998</v>
      </c>
      <c r="P15" s="39">
        <v>7621.3125084154399</v>
      </c>
      <c r="Q15" s="39">
        <v>7968.1126338188396</v>
      </c>
      <c r="R15" s="39">
        <v>8597.9061079248204</v>
      </c>
      <c r="T15" s="7"/>
      <c r="U15" s="7"/>
      <c r="V15" s="7"/>
      <c r="W15" s="8"/>
    </row>
    <row r="16" spans="2:23" ht="18" customHeight="1" x14ac:dyDescent="0.25">
      <c r="B16" s="50" t="s">
        <v>1</v>
      </c>
      <c r="C16" s="44">
        <v>1260.0682543516118</v>
      </c>
      <c r="D16" s="44">
        <v>1328.4530703195212</v>
      </c>
      <c r="E16" s="44">
        <v>1538.9062957196491</v>
      </c>
      <c r="F16" s="44">
        <v>1984.3352357194442</v>
      </c>
      <c r="G16" s="44">
        <v>2224.1999999999998</v>
      </c>
      <c r="H16" s="44">
        <v>2745.6</v>
      </c>
      <c r="I16" s="44">
        <v>2953.1</v>
      </c>
      <c r="J16" s="41">
        <v>3497.9526764309999</v>
      </c>
      <c r="K16" s="41">
        <v>3940.9</v>
      </c>
      <c r="L16" s="41">
        <v>4100.5600944389998</v>
      </c>
      <c r="M16" s="41">
        <v>5323.9439788119998</v>
      </c>
      <c r="N16" s="41">
        <v>3550.9835970819099</v>
      </c>
      <c r="O16" s="41">
        <v>4216.6142623084297</v>
      </c>
      <c r="P16" s="41">
        <v>5469.73139741042</v>
      </c>
      <c r="Q16" s="41">
        <v>5822.8304910688103</v>
      </c>
      <c r="R16" s="41">
        <v>6406.5591024911701</v>
      </c>
      <c r="T16" s="7"/>
      <c r="U16" s="7"/>
      <c r="V16" s="7"/>
      <c r="W16" s="8"/>
    </row>
    <row r="17" spans="2:21" ht="29.25" customHeight="1" x14ac:dyDescent="0.25">
      <c r="B17" s="48" t="s">
        <v>17</v>
      </c>
      <c r="C17" s="46"/>
      <c r="D17" s="46"/>
      <c r="E17" s="46"/>
      <c r="F17" s="46"/>
      <c r="G17" s="46"/>
      <c r="H17" s="46"/>
      <c r="I17" s="46"/>
      <c r="J17" s="53"/>
      <c r="K17" s="53"/>
      <c r="L17" s="53"/>
      <c r="M17" s="53"/>
      <c r="N17" s="53"/>
      <c r="O17" s="53"/>
      <c r="P17" s="53"/>
      <c r="Q17" s="53"/>
      <c r="R17" s="53"/>
    </row>
    <row r="18" spans="2:21" ht="18" customHeight="1" x14ac:dyDescent="0.25">
      <c r="B18" s="49" t="s">
        <v>0</v>
      </c>
      <c r="C18" s="58">
        <f>+C12/C9</f>
        <v>17.555054182226396</v>
      </c>
      <c r="D18" s="58">
        <f t="shared" ref="D18:K18" si="4">+D12/D9</f>
        <v>19.272784654219333</v>
      </c>
      <c r="E18" s="58">
        <f t="shared" si="4"/>
        <v>21.318388368829989</v>
      </c>
      <c r="F18" s="58">
        <f t="shared" si="4"/>
        <v>22.411693486034206</v>
      </c>
      <c r="G18" s="58">
        <f t="shared" si="4"/>
        <v>23.928877264014048</v>
      </c>
      <c r="H18" s="58">
        <f t="shared" si="4"/>
        <v>29.351841237999718</v>
      </c>
      <c r="I18" s="58">
        <f t="shared" si="4"/>
        <v>34.546032407648624</v>
      </c>
      <c r="J18" s="59">
        <f t="shared" si="4"/>
        <v>42.137664627190709</v>
      </c>
      <c r="K18" s="59">
        <f t="shared" si="4"/>
        <v>41.873153615746681</v>
      </c>
      <c r="L18" s="59">
        <f t="shared" ref="L18" si="5">+L12/L9</f>
        <v>43.37194074919914</v>
      </c>
      <c r="M18" s="59">
        <v>59.668381336139198</v>
      </c>
      <c r="N18" s="59">
        <v>52.558423624389206</v>
      </c>
      <c r="O18" s="59">
        <v>68.506441578702052</v>
      </c>
      <c r="P18" s="59">
        <v>81.419821996924213</v>
      </c>
      <c r="Q18" s="59">
        <v>96.463934552827141</v>
      </c>
      <c r="R18" s="59">
        <v>107.84435152656293</v>
      </c>
    </row>
    <row r="19" spans="2:21" ht="18" customHeight="1" x14ac:dyDescent="0.25">
      <c r="B19" s="50" t="s">
        <v>1</v>
      </c>
      <c r="C19" s="38">
        <f>+C13/C10</f>
        <v>32.020686994292248</v>
      </c>
      <c r="D19" s="38">
        <f t="shared" ref="D19:K19" si="6">+D13/D10</f>
        <v>38.791443175820618</v>
      </c>
      <c r="E19" s="38">
        <f t="shared" si="6"/>
        <v>42.764716168441787</v>
      </c>
      <c r="F19" s="38">
        <f t="shared" si="6"/>
        <v>46.226822154231591</v>
      </c>
      <c r="G19" s="38">
        <f t="shared" si="6"/>
        <v>42.456203414917795</v>
      </c>
      <c r="H19" s="38">
        <f t="shared" si="6"/>
        <v>45.830678617157488</v>
      </c>
      <c r="I19" s="38">
        <f t="shared" si="6"/>
        <v>43.67210806529679</v>
      </c>
      <c r="J19" s="54">
        <f t="shared" si="6"/>
        <v>48.790724460724462</v>
      </c>
      <c r="K19" s="54">
        <f t="shared" si="6"/>
        <v>55.339877040624614</v>
      </c>
      <c r="L19" s="54">
        <f t="shared" ref="L19" si="7">+L13/L10</f>
        <v>54.291530204899445</v>
      </c>
      <c r="M19" s="54">
        <v>51.076476813418921</v>
      </c>
      <c r="N19" s="54">
        <v>51.562400977000443</v>
      </c>
      <c r="O19" s="54">
        <v>62.618393302461001</v>
      </c>
      <c r="P19" s="54">
        <v>75.708003294610947</v>
      </c>
      <c r="Q19" s="54">
        <v>83.228775798161436</v>
      </c>
      <c r="R19" s="54">
        <v>87.375874255069974</v>
      </c>
    </row>
    <row r="20" spans="2:21" ht="29.25" customHeight="1" x14ac:dyDescent="0.25">
      <c r="B20" s="48" t="s">
        <v>33</v>
      </c>
      <c r="C20" s="37">
        <f t="shared" ref="C20:L22" si="8">+(C14*1000000000)/(C11*1000)</f>
        <v>21063.416626323615</v>
      </c>
      <c r="D20" s="37">
        <f t="shared" si="8"/>
        <v>20321.042363999823</v>
      </c>
      <c r="E20" s="37">
        <f t="shared" si="8"/>
        <v>20637.159842100944</v>
      </c>
      <c r="F20" s="37">
        <f t="shared" si="8"/>
        <v>20662.562256072921</v>
      </c>
      <c r="G20" s="37">
        <f t="shared" si="8"/>
        <v>20731.895475563742</v>
      </c>
      <c r="H20" s="37">
        <f t="shared" si="8"/>
        <v>21734.548566159985</v>
      </c>
      <c r="I20" s="37">
        <f t="shared" si="8"/>
        <v>21050.67576405374</v>
      </c>
      <c r="J20" s="52">
        <f t="shared" si="8"/>
        <v>20021.927244642804</v>
      </c>
      <c r="K20" s="52">
        <f t="shared" si="8"/>
        <v>19596.570907099605</v>
      </c>
      <c r="L20" s="52">
        <f t="shared" si="8"/>
        <v>19003.799210848909</v>
      </c>
      <c r="M20" s="52">
        <v>19949.090173519773</v>
      </c>
      <c r="N20" s="52">
        <v>17137.673487554832</v>
      </c>
      <c r="O20" s="52">
        <v>16343.181789420974</v>
      </c>
      <c r="P20" s="52">
        <v>16061.874291364173</v>
      </c>
      <c r="Q20" s="52">
        <v>14083.718596696341</v>
      </c>
      <c r="R20" s="52">
        <v>13168.643029581743</v>
      </c>
      <c r="S20" s="74"/>
      <c r="T20" s="74"/>
      <c r="U20" s="74"/>
    </row>
    <row r="21" spans="2:21" ht="18" customHeight="1" x14ac:dyDescent="0.25">
      <c r="B21" s="49" t="s">
        <v>0</v>
      </c>
      <c r="C21" s="39">
        <f t="shared" si="8"/>
        <v>15909.321546785339</v>
      </c>
      <c r="D21" s="39">
        <f t="shared" si="8"/>
        <v>16697.622800058078</v>
      </c>
      <c r="E21" s="39">
        <f t="shared" si="8"/>
        <v>17382.886637238826</v>
      </c>
      <c r="F21" s="39">
        <f t="shared" si="8"/>
        <v>17141.95111363765</v>
      </c>
      <c r="G21" s="39">
        <f t="shared" si="8"/>
        <v>16545.804927205943</v>
      </c>
      <c r="H21" s="39">
        <f t="shared" si="8"/>
        <v>16848.591506323028</v>
      </c>
      <c r="I21" s="39">
        <f t="shared" ref="I21" si="9">+(I15*1000000000)/(I12*1000)</f>
        <v>16708.343262317219</v>
      </c>
      <c r="J21" s="39">
        <f t="shared" ref="J21:L22" si="10">+(J15*1000000000)/(J12*1000)</f>
        <v>15519.271731225705</v>
      </c>
      <c r="K21" s="39">
        <f t="shared" si="10"/>
        <v>14104.990968505652</v>
      </c>
      <c r="L21" s="39">
        <f t="shared" si="10"/>
        <v>13634.283080268044</v>
      </c>
      <c r="M21" s="39">
        <v>12455.874789187428</v>
      </c>
      <c r="N21" s="39">
        <v>13062.552630858794</v>
      </c>
      <c r="O21" s="39">
        <v>12677.233066333099</v>
      </c>
      <c r="P21" s="39">
        <v>12301.763035907235</v>
      </c>
      <c r="Q21" s="39">
        <v>10711.031571585638</v>
      </c>
      <c r="R21" s="39">
        <v>9898.0107276138933</v>
      </c>
    </row>
    <row r="22" spans="2:21" ht="18" customHeight="1" thickBot="1" x14ac:dyDescent="0.3">
      <c r="B22" s="61" t="s">
        <v>1</v>
      </c>
      <c r="C22" s="76">
        <f t="shared" si="8"/>
        <v>30679.012572411328</v>
      </c>
      <c r="D22" s="76">
        <f t="shared" si="8"/>
        <v>26835.534912769548</v>
      </c>
      <c r="E22" s="76">
        <f t="shared" si="8"/>
        <v>26872.840372572682</v>
      </c>
      <c r="F22" s="76">
        <f t="shared" si="8"/>
        <v>26502.997968613807</v>
      </c>
      <c r="G22" s="76">
        <f t="shared" si="8"/>
        <v>27693.663900869582</v>
      </c>
      <c r="H22" s="76">
        <f t="shared" si="8"/>
        <v>30682.442973300374</v>
      </c>
      <c r="I22" s="76">
        <f t="shared" ref="I22" si="11">+(I16*1000000000)/(I13*1000)</f>
        <v>29753.076966477791</v>
      </c>
      <c r="J22" s="76">
        <f t="shared" si="10"/>
        <v>29179.074070146344</v>
      </c>
      <c r="K22" s="76">
        <f t="shared" si="10"/>
        <v>29732.64696430591</v>
      </c>
      <c r="L22" s="76">
        <f t="shared" si="10"/>
        <v>28924.485278068929</v>
      </c>
      <c r="M22" s="76">
        <v>38328.589943881787</v>
      </c>
      <c r="N22" s="76">
        <v>27360.022171366189</v>
      </c>
      <c r="O22" s="76">
        <v>26989.221586900756</v>
      </c>
      <c r="P22" s="76">
        <v>27976.981953021506</v>
      </c>
      <c r="Q22" s="76">
        <v>24746.902814846049</v>
      </c>
      <c r="R22" s="76">
        <v>23661.507926255661</v>
      </c>
    </row>
    <row r="23" spans="2:21" ht="15" customHeight="1" x14ac:dyDescent="0.25"/>
    <row r="24" spans="2:21" x14ac:dyDescent="0.25">
      <c r="B24" s="77" t="s">
        <v>31</v>
      </c>
    </row>
    <row r="25" spans="2:21" x14ac:dyDescent="0.25">
      <c r="B25" s="27" t="s">
        <v>30</v>
      </c>
      <c r="D25" s="11"/>
      <c r="E25" s="11"/>
      <c r="F25" s="11"/>
      <c r="G25" s="11"/>
      <c r="N25" s="14"/>
    </row>
    <row r="26" spans="2:21" x14ac:dyDescent="0.25">
      <c r="B26" s="27"/>
    </row>
    <row r="27" spans="2:21" x14ac:dyDescent="0.25">
      <c r="B27" s="87" t="s">
        <v>34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</row>
    <row r="28" spans="2:21" ht="64.8" customHeight="1" x14ac:dyDescent="0.25">
      <c r="B28" s="86" t="s">
        <v>44</v>
      </c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</row>
    <row r="29" spans="2:21" x14ac:dyDescent="0.25">
      <c r="B29" s="9"/>
      <c r="C29" s="13"/>
      <c r="D29" s="13"/>
      <c r="E29" s="13"/>
      <c r="F29" s="13"/>
      <c r="G29" s="13"/>
    </row>
    <row r="30" spans="2:21" ht="13.8" x14ac:dyDescent="0.25">
      <c r="B30" s="65" t="s">
        <v>29</v>
      </c>
      <c r="C30" s="66"/>
      <c r="D30" s="66"/>
      <c r="E30" s="66"/>
      <c r="F30" s="66"/>
      <c r="G30" s="66"/>
      <c r="H30" s="67"/>
      <c r="I30" s="68"/>
      <c r="J30" s="69"/>
      <c r="K30" s="69"/>
      <c r="L30" s="69"/>
      <c r="M30" s="69"/>
      <c r="N30" s="69"/>
      <c r="O30" s="69"/>
      <c r="P30" s="69"/>
      <c r="Q30" s="69"/>
      <c r="R30" s="69"/>
    </row>
    <row r="31" spans="2:21" ht="13.2" customHeight="1" x14ac:dyDescent="0.25">
      <c r="C31" s="13"/>
      <c r="D31" s="13"/>
      <c r="E31" s="13"/>
      <c r="F31" s="13"/>
      <c r="G31" s="13"/>
      <c r="H31" s="64"/>
    </row>
    <row r="32" spans="2:21" x14ac:dyDescent="0.25"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2:18" x14ac:dyDescent="0.25"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2:18" x14ac:dyDescent="0.25"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spans="2:18" x14ac:dyDescent="0.25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spans="2:18" x14ac:dyDescent="0.25"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2:18" x14ac:dyDescent="0.25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2:18" x14ac:dyDescent="0.25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2:18" x14ac:dyDescent="0.25"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</row>
    <row r="40" spans="2:18" x14ac:dyDescent="0.25">
      <c r="B40" s="16"/>
    </row>
    <row r="41" spans="2:18" x14ac:dyDescent="0.25">
      <c r="C41" s="14"/>
      <c r="D41" s="14"/>
      <c r="E41" s="14"/>
      <c r="F41" s="14"/>
      <c r="G41" s="14"/>
    </row>
    <row r="43" spans="2:18" x14ac:dyDescent="0.25">
      <c r="G43" s="17"/>
    </row>
    <row r="46" spans="2:18" x14ac:dyDescent="0.25">
      <c r="C46" s="11"/>
      <c r="D46" s="11"/>
      <c r="E46" s="11"/>
      <c r="F46" s="11"/>
      <c r="G46" s="11"/>
    </row>
    <row r="47" spans="2:18" x14ac:dyDescent="0.25">
      <c r="B47" s="12"/>
      <c r="C47" s="12"/>
      <c r="D47" s="12"/>
      <c r="E47" s="12"/>
      <c r="F47" s="12"/>
      <c r="G47" s="12"/>
      <c r="I47" s="81"/>
    </row>
    <row r="48" spans="2:18" x14ac:dyDescent="0.25">
      <c r="C48" s="13"/>
      <c r="D48" s="13"/>
      <c r="E48" s="13"/>
      <c r="F48" s="13"/>
      <c r="G48" s="13"/>
      <c r="H48" s="14"/>
      <c r="I48" s="82"/>
    </row>
    <row r="49" spans="2:9" x14ac:dyDescent="0.25">
      <c r="C49" s="13"/>
      <c r="D49" s="13"/>
      <c r="E49" s="13"/>
      <c r="F49" s="13"/>
      <c r="G49" s="13"/>
      <c r="H49" s="81"/>
    </row>
    <row r="50" spans="2:9" x14ac:dyDescent="0.25">
      <c r="C50" s="13"/>
      <c r="D50" s="13"/>
      <c r="E50" s="13"/>
      <c r="F50" s="13"/>
      <c r="G50" s="13"/>
      <c r="H50" s="82"/>
      <c r="I50" s="15"/>
    </row>
    <row r="51" spans="2:9" x14ac:dyDescent="0.25">
      <c r="C51" s="13"/>
      <c r="D51" s="13"/>
      <c r="E51" s="13"/>
      <c r="F51" s="13"/>
      <c r="G51" s="13"/>
    </row>
    <row r="52" spans="2:9" x14ac:dyDescent="0.25">
      <c r="C52" s="13"/>
      <c r="D52" s="13"/>
      <c r="E52" s="13"/>
      <c r="F52" s="13"/>
      <c r="G52" s="13"/>
    </row>
    <row r="53" spans="2:9" x14ac:dyDescent="0.25">
      <c r="C53" s="13"/>
      <c r="D53" s="13"/>
      <c r="E53" s="13"/>
      <c r="F53" s="13"/>
      <c r="G53" s="13"/>
      <c r="H53" s="11"/>
    </row>
    <row r="54" spans="2:9" x14ac:dyDescent="0.25">
      <c r="C54" s="13"/>
      <c r="D54" s="13"/>
      <c r="E54" s="13"/>
      <c r="F54" s="13"/>
      <c r="G54" s="13"/>
      <c r="H54" s="11"/>
    </row>
    <row r="55" spans="2:9" x14ac:dyDescent="0.25">
      <c r="C55" s="13"/>
      <c r="D55" s="13"/>
      <c r="E55" s="13"/>
      <c r="F55" s="13"/>
      <c r="G55" s="13"/>
      <c r="H55" s="11"/>
    </row>
    <row r="56" spans="2:9" x14ac:dyDescent="0.25">
      <c r="C56" s="13"/>
      <c r="D56" s="13"/>
      <c r="E56" s="13"/>
      <c r="F56" s="13"/>
      <c r="G56" s="13"/>
      <c r="H56" s="11"/>
    </row>
    <row r="57" spans="2:9" x14ac:dyDescent="0.25">
      <c r="C57" s="13"/>
      <c r="D57" s="13"/>
      <c r="E57" s="13"/>
      <c r="F57" s="13"/>
      <c r="G57" s="13"/>
      <c r="H57" s="11"/>
    </row>
    <row r="58" spans="2:9" x14ac:dyDescent="0.25">
      <c r="C58" s="13"/>
      <c r="D58" s="13"/>
      <c r="E58" s="13"/>
      <c r="F58" s="13"/>
      <c r="G58" s="13"/>
      <c r="H58" s="11"/>
    </row>
    <row r="60" spans="2:9" x14ac:dyDescent="0.25">
      <c r="B60" s="16"/>
    </row>
    <row r="61" spans="2:9" x14ac:dyDescent="0.25">
      <c r="C61" s="14"/>
      <c r="D61" s="14"/>
      <c r="E61" s="14"/>
      <c r="F61" s="14"/>
      <c r="G61" s="14"/>
    </row>
    <row r="63" spans="2:9" x14ac:dyDescent="0.25">
      <c r="G63" s="18"/>
      <c r="H63" s="19"/>
      <c r="I63" s="20"/>
    </row>
    <row r="65" spans="3:7" x14ac:dyDescent="0.25">
      <c r="D65" s="14"/>
      <c r="E65" s="14"/>
      <c r="F65" s="14"/>
      <c r="G65" s="14"/>
    </row>
    <row r="66" spans="3:7" x14ac:dyDescent="0.25">
      <c r="C66" s="21"/>
      <c r="D66" s="21"/>
      <c r="E66" s="21"/>
      <c r="F66" s="21"/>
      <c r="G66" s="21"/>
    </row>
    <row r="67" spans="3:7" x14ac:dyDescent="0.25">
      <c r="C67" s="21"/>
      <c r="D67" s="21"/>
      <c r="E67" s="21"/>
      <c r="F67" s="21"/>
      <c r="G67" s="21"/>
    </row>
    <row r="68" spans="3:7" x14ac:dyDescent="0.25">
      <c r="C68" s="22"/>
      <c r="D68" s="22"/>
      <c r="E68" s="22"/>
      <c r="F68" s="22"/>
      <c r="G68" s="22"/>
    </row>
    <row r="70" spans="3:7" x14ac:dyDescent="0.25">
      <c r="C70" s="21"/>
      <c r="D70" s="21"/>
      <c r="E70" s="21"/>
      <c r="F70" s="21"/>
      <c r="G70" s="21"/>
    </row>
    <row r="71" spans="3:7" x14ac:dyDescent="0.25">
      <c r="C71" s="23"/>
      <c r="D71" s="23"/>
      <c r="E71" s="23"/>
      <c r="F71" s="23"/>
      <c r="G71" s="23"/>
    </row>
    <row r="72" spans="3:7" x14ac:dyDescent="0.25">
      <c r="C72" s="14"/>
      <c r="D72" s="14"/>
      <c r="E72" s="14"/>
      <c r="F72" s="14"/>
      <c r="G72" s="14"/>
    </row>
    <row r="73" spans="3:7" x14ac:dyDescent="0.25">
      <c r="C73" s="23"/>
      <c r="D73" s="23"/>
      <c r="E73" s="23"/>
      <c r="F73" s="23"/>
      <c r="G73" s="23"/>
    </row>
    <row r="74" spans="3:7" x14ac:dyDescent="0.25">
      <c r="C74" s="14"/>
      <c r="D74" s="14"/>
      <c r="E74" s="14"/>
      <c r="F74" s="14"/>
      <c r="G74" s="14"/>
    </row>
    <row r="75" spans="3:7" x14ac:dyDescent="0.25">
      <c r="C75" s="11"/>
      <c r="D75" s="11"/>
      <c r="E75" s="11"/>
      <c r="F75" s="11"/>
      <c r="G75" s="14"/>
    </row>
  </sheetData>
  <mergeCells count="8">
    <mergeCell ref="I47:I48"/>
    <mergeCell ref="H49:H50"/>
    <mergeCell ref="B5:N5"/>
    <mergeCell ref="B2:R2"/>
    <mergeCell ref="B4:R4"/>
    <mergeCell ref="B3:R3"/>
    <mergeCell ref="B28:R28"/>
    <mergeCell ref="B27:R27"/>
  </mergeCells>
  <hyperlinks>
    <hyperlink ref="B30" location="CONTENIDO!A1" display="CONTENIDO" xr:uid="{00000000-0004-0000-0100-000000000000}"/>
  </hyperlinks>
  <pageMargins left="0.7" right="0.7" top="0.75" bottom="0.75" header="0.3" footer="0.3"/>
  <pageSetup orientation="portrait" r:id="rId1"/>
  <headerFooter>
    <oddFooter>&amp;C&amp;1#&amp;"Calibri"&amp;10&amp;K000000Uso Interno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92D050"/>
  </sheetPr>
  <dimension ref="B2:Q37"/>
  <sheetViews>
    <sheetView showGridLines="0"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K20" sqref="K20"/>
    </sheetView>
  </sheetViews>
  <sheetFormatPr baseColWidth="10" defaultColWidth="11" defaultRowHeight="13.2" x14ac:dyDescent="0.25"/>
  <cols>
    <col min="1" max="1" width="3.59765625" style="9" customWidth="1"/>
    <col min="2" max="2" width="38" style="6" customWidth="1"/>
    <col min="3" max="17" width="12.69921875" style="9" customWidth="1"/>
    <col min="18" max="16384" width="11" style="9"/>
  </cols>
  <sheetData>
    <row r="2" spans="2:17" ht="21.75" customHeight="1" x14ac:dyDescent="0.25">
      <c r="B2" s="84" t="s">
        <v>14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2:17" ht="21.75" customHeight="1" x14ac:dyDescent="0.25">
      <c r="B3" s="91" t="s">
        <v>18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2:17" ht="21.75" customHeight="1" x14ac:dyDescent="0.25">
      <c r="B4" s="85" t="s">
        <v>45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5" spans="2:17" ht="12.75" customHeight="1" x14ac:dyDescent="0.25"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2:17" x14ac:dyDescent="0.25">
      <c r="B6" s="10"/>
      <c r="C6" s="10"/>
      <c r="D6" s="10"/>
      <c r="E6" s="10"/>
    </row>
    <row r="7" spans="2:17" ht="20.25" customHeight="1" x14ac:dyDescent="0.25">
      <c r="B7" s="28"/>
      <c r="C7" s="34">
        <v>2010</v>
      </c>
      <c r="D7" s="34">
        <v>2011</v>
      </c>
      <c r="E7" s="34">
        <v>2012</v>
      </c>
      <c r="F7" s="34">
        <v>2013</v>
      </c>
      <c r="G7" s="34">
        <v>2014</v>
      </c>
      <c r="H7" s="34">
        <v>2015</v>
      </c>
      <c r="I7" s="34">
        <v>2016</v>
      </c>
      <c r="J7" s="34">
        <v>2017</v>
      </c>
      <c r="K7" s="34">
        <v>2018</v>
      </c>
      <c r="L7" s="34">
        <v>2019</v>
      </c>
      <c r="M7" s="34">
        <v>2020</v>
      </c>
      <c r="N7" s="34">
        <v>2021</v>
      </c>
      <c r="O7" s="34">
        <v>2022</v>
      </c>
      <c r="P7" s="34">
        <v>2023</v>
      </c>
      <c r="Q7" s="34">
        <v>2024</v>
      </c>
    </row>
    <row r="8" spans="2:17" ht="23.25" customHeight="1" x14ac:dyDescent="0.25">
      <c r="B8" s="35" t="s">
        <v>2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2:17" ht="23.25" customHeight="1" x14ac:dyDescent="0.25">
      <c r="B9" s="26" t="s">
        <v>3</v>
      </c>
      <c r="C9" s="38">
        <v>1999</v>
      </c>
      <c r="D9" s="38">
        <v>2085</v>
      </c>
      <c r="E9" s="38">
        <v>2231</v>
      </c>
      <c r="F9" s="38">
        <v>2341</v>
      </c>
      <c r="G9" s="38">
        <v>2346</v>
      </c>
      <c r="H9" s="38">
        <v>2454</v>
      </c>
      <c r="I9" s="54">
        <v>2647</v>
      </c>
      <c r="J9" s="54">
        <v>2592</v>
      </c>
      <c r="K9" s="54">
        <v>2682</v>
      </c>
      <c r="L9" s="54">
        <v>2809</v>
      </c>
      <c r="M9" s="54">
        <v>2695</v>
      </c>
      <c r="N9" s="54">
        <v>2646</v>
      </c>
      <c r="O9" s="54">
        <v>2629</v>
      </c>
      <c r="P9" s="54">
        <v>2662</v>
      </c>
      <c r="Q9" s="54">
        <v>2612</v>
      </c>
    </row>
    <row r="10" spans="2:17" ht="23.25" customHeight="1" x14ac:dyDescent="0.25">
      <c r="B10" s="24" t="s">
        <v>27</v>
      </c>
      <c r="C10" s="39">
        <v>144.48650996575927</v>
      </c>
      <c r="D10" s="39">
        <v>138.70070974382699</v>
      </c>
      <c r="E10" s="39">
        <v>138.86309233904242</v>
      </c>
      <c r="F10" s="39">
        <v>137.46974258677119</v>
      </c>
      <c r="G10" s="39">
        <v>138.81725157</v>
      </c>
      <c r="H10" s="39">
        <v>145.33002732999998</v>
      </c>
      <c r="I10" s="39">
        <v>152.58194559999998</v>
      </c>
      <c r="J10" s="39">
        <v>152.38052242062238</v>
      </c>
      <c r="K10" s="39">
        <v>164.43249</v>
      </c>
      <c r="L10" s="39">
        <v>155.1321473602512</v>
      </c>
      <c r="M10" s="39">
        <v>118.54069699999999</v>
      </c>
      <c r="N10" s="39">
        <v>114.95110888798</v>
      </c>
      <c r="O10" s="39">
        <v>112.63959709000001</v>
      </c>
      <c r="P10" s="39">
        <v>104.667018</v>
      </c>
      <c r="Q10" s="39">
        <v>99.435659000000001</v>
      </c>
    </row>
    <row r="11" spans="2:17" ht="48" customHeight="1" x14ac:dyDescent="0.25">
      <c r="B11" s="63" t="s">
        <v>28</v>
      </c>
      <c r="C11" s="41">
        <v>5222.0875377541233</v>
      </c>
      <c r="D11" s="41">
        <v>5059.4028901501306</v>
      </c>
      <c r="E11" s="41">
        <v>6458.2010388219205</v>
      </c>
      <c r="F11" s="41">
        <v>6682.8067256120139</v>
      </c>
      <c r="G11" s="41">
        <v>7076.96551856726</v>
      </c>
      <c r="H11" s="41">
        <v>7697.0893385144409</v>
      </c>
      <c r="I11" s="41">
        <v>8332.9370142610005</v>
      </c>
      <c r="J11" s="41">
        <v>8544.6410801652182</v>
      </c>
      <c r="K11" s="41">
        <v>9124.9397123060007</v>
      </c>
      <c r="L11" s="41">
        <v>9085.7640598456128</v>
      </c>
      <c r="M11" s="41">
        <v>7818.8337103302001</v>
      </c>
      <c r="N11" s="41">
        <v>7620.1157135684007</v>
      </c>
      <c r="O11" s="41">
        <v>7910.6012308030004</v>
      </c>
      <c r="P11" s="41">
        <v>7368.7969960259998</v>
      </c>
      <c r="Q11" s="41">
        <v>7726.0881014779998</v>
      </c>
    </row>
    <row r="12" spans="2:17" ht="23.25" customHeight="1" x14ac:dyDescent="0.25">
      <c r="B12" s="35" t="s">
        <v>7</v>
      </c>
      <c r="C12" s="36"/>
      <c r="D12" s="36"/>
      <c r="E12" s="36"/>
      <c r="F12" s="36"/>
      <c r="G12" s="36"/>
      <c r="H12" s="36"/>
      <c r="I12" s="55"/>
      <c r="J12" s="55"/>
      <c r="K12" s="55"/>
      <c r="L12" s="55"/>
      <c r="M12" s="55"/>
      <c r="N12" s="55"/>
      <c r="O12" s="55"/>
      <c r="P12" s="55"/>
      <c r="Q12" s="55"/>
    </row>
    <row r="13" spans="2:17" ht="23.25" customHeight="1" x14ac:dyDescent="0.25">
      <c r="B13" s="26" t="s">
        <v>5</v>
      </c>
      <c r="C13" s="41">
        <v>96.863500000000002</v>
      </c>
      <c r="D13" s="41">
        <v>96.677600000000012</v>
      </c>
      <c r="E13" s="41">
        <v>123.92075</v>
      </c>
      <c r="F13" s="41">
        <v>127.69664999999999</v>
      </c>
      <c r="G13" s="41">
        <v>147.905</v>
      </c>
      <c r="H13" s="41">
        <v>146.64599999999999</v>
      </c>
      <c r="I13" s="41">
        <v>170.4</v>
      </c>
      <c r="J13" s="41">
        <v>176.6</v>
      </c>
      <c r="K13" s="41">
        <v>189.20599999999999</v>
      </c>
      <c r="L13" s="41">
        <v>175.8</v>
      </c>
      <c r="M13" s="41">
        <v>191.71099999999998</v>
      </c>
      <c r="N13" s="41">
        <v>192.477</v>
      </c>
      <c r="O13" s="41">
        <v>194.21600000000001</v>
      </c>
      <c r="P13" s="41">
        <v>198.19300000000001</v>
      </c>
      <c r="Q13" s="41">
        <v>201.78000000000003</v>
      </c>
    </row>
    <row r="14" spans="2:17" ht="23.25" customHeight="1" x14ac:dyDescent="0.25">
      <c r="B14" s="24" t="s">
        <v>9</v>
      </c>
      <c r="C14" s="25">
        <v>126.25904862</v>
      </c>
      <c r="D14" s="25">
        <v>166.30149972000001</v>
      </c>
      <c r="E14" s="25">
        <v>196.64443319999998</v>
      </c>
      <c r="F14" s="25">
        <v>224.58656095800001</v>
      </c>
      <c r="G14" s="25">
        <v>240.66860199999999</v>
      </c>
      <c r="H14" s="25">
        <v>268.37718599999999</v>
      </c>
      <c r="I14" s="39">
        <v>320.7</v>
      </c>
      <c r="J14" s="39">
        <v>347.64380199999999</v>
      </c>
      <c r="K14" s="39">
        <v>389.46379000000002</v>
      </c>
      <c r="L14" s="39">
        <v>429.2</v>
      </c>
      <c r="M14" s="39">
        <v>361.20325000000003</v>
      </c>
      <c r="N14" s="39">
        <v>540.37582399999997</v>
      </c>
      <c r="O14" s="39">
        <v>737.60992099999999</v>
      </c>
      <c r="P14" s="39">
        <v>934.72567000000004</v>
      </c>
      <c r="Q14" s="39">
        <v>1154.093736</v>
      </c>
    </row>
    <row r="15" spans="2:17" ht="39" customHeight="1" x14ac:dyDescent="0.25">
      <c r="B15" s="63" t="s">
        <v>10</v>
      </c>
      <c r="C15" s="41">
        <v>3352.8937883556459</v>
      </c>
      <c r="D15" s="41">
        <v>3972.2822762896376</v>
      </c>
      <c r="E15" s="41">
        <v>4789.5723637854771</v>
      </c>
      <c r="F15" s="41">
        <v>4931.5820210315387</v>
      </c>
      <c r="G15" s="41">
        <v>5431.4454617956299</v>
      </c>
      <c r="H15" s="41">
        <v>6703.5906439770006</v>
      </c>
      <c r="I15" s="41">
        <v>6507.7011802092002</v>
      </c>
      <c r="J15" s="41">
        <v>7084.645520733</v>
      </c>
      <c r="K15" s="41">
        <v>7393.1226266120921</v>
      </c>
      <c r="L15" s="41">
        <v>7994.4110000000001</v>
      </c>
      <c r="M15" s="41">
        <v>6677.5096419769998</v>
      </c>
      <c r="N15" s="41">
        <v>9574.1686666500009</v>
      </c>
      <c r="O15" s="41">
        <v>12590.242920473</v>
      </c>
      <c r="P15" s="41">
        <v>13650.822094159001</v>
      </c>
      <c r="Q15" s="41">
        <v>14963.274403964</v>
      </c>
    </row>
    <row r="16" spans="2:17" ht="23.25" customHeight="1" x14ac:dyDescent="0.25">
      <c r="B16" s="45" t="s">
        <v>4</v>
      </c>
      <c r="C16" s="79">
        <f>+C15/(C14/1000)</f>
        <v>26555.671256852256</v>
      </c>
      <c r="D16" s="79">
        <f t="shared" ref="D16:K16" si="0">+D15/(D14/1000)</f>
        <v>23886.027985181881</v>
      </c>
      <c r="E16" s="79">
        <f t="shared" si="0"/>
        <v>24356.511322719092</v>
      </c>
      <c r="F16" s="79">
        <f t="shared" si="0"/>
        <v>21958.491193753107</v>
      </c>
      <c r="G16" s="79">
        <f t="shared" si="0"/>
        <v>22568.151460802645</v>
      </c>
      <c r="H16" s="79">
        <f t="shared" si="0"/>
        <v>24978.243284721677</v>
      </c>
      <c r="I16" s="79">
        <f t="shared" si="0"/>
        <v>20292.177050855007</v>
      </c>
      <c r="J16" s="79">
        <f t="shared" si="0"/>
        <v>20379.03589816625</v>
      </c>
      <c r="K16" s="79">
        <f t="shared" si="0"/>
        <v>18982.824119829191</v>
      </c>
      <c r="L16" s="79">
        <v>18626.307082945015</v>
      </c>
      <c r="M16" s="79">
        <v>18486.8481719835</v>
      </c>
      <c r="N16" s="79">
        <v>17717.611042958135</v>
      </c>
      <c r="O16" s="79">
        <v>17068.971772239762</v>
      </c>
      <c r="P16" s="79">
        <v>14604.094583343369</v>
      </c>
      <c r="Q16" s="79">
        <v>12965.389150993537</v>
      </c>
    </row>
    <row r="17" spans="2:17" ht="23.25" customHeight="1" x14ac:dyDescent="0.25">
      <c r="B17" s="56"/>
      <c r="C17" s="57"/>
      <c r="D17" s="60"/>
      <c r="E17" s="60"/>
      <c r="F17" s="60"/>
      <c r="G17" s="57"/>
      <c r="H17" s="57"/>
      <c r="I17" s="57"/>
      <c r="J17" s="57"/>
      <c r="K17" s="57"/>
      <c r="L17" s="62"/>
      <c r="M17" s="62"/>
    </row>
    <row r="18" spans="2:17" x14ac:dyDescent="0.25">
      <c r="B18" s="88"/>
      <c r="C18" s="88"/>
      <c r="D18" s="88"/>
      <c r="E18" s="88"/>
      <c r="F18" s="88"/>
      <c r="L18" s="8"/>
      <c r="M18" s="8"/>
      <c r="N18" s="8"/>
      <c r="O18" s="8"/>
      <c r="P18" s="8"/>
      <c r="Q18" s="8"/>
    </row>
    <row r="19" spans="2:17" ht="33" customHeight="1" x14ac:dyDescent="0.25">
      <c r="B19" s="88" t="s">
        <v>15</v>
      </c>
      <c r="C19" s="88"/>
      <c r="D19" s="88"/>
      <c r="E19" s="88"/>
      <c r="F19" s="88"/>
    </row>
    <row r="20" spans="2:17" ht="30" customHeight="1" x14ac:dyDescent="0.25">
      <c r="B20" s="89" t="s">
        <v>8</v>
      </c>
      <c r="C20" s="89"/>
      <c r="D20" s="89"/>
      <c r="E20" s="89"/>
      <c r="F20" s="89"/>
    </row>
    <row r="21" spans="2:17" ht="12.75" customHeight="1" x14ac:dyDescent="0.25">
      <c r="B21" s="29" t="s">
        <v>24</v>
      </c>
      <c r="C21" s="40"/>
      <c r="D21" s="40"/>
      <c r="E21" s="40"/>
      <c r="F21" s="40"/>
      <c r="G21" s="40"/>
      <c r="M21" s="71"/>
      <c r="N21" s="71"/>
      <c r="O21" s="71"/>
      <c r="P21" s="71"/>
      <c r="Q21" s="71"/>
    </row>
    <row r="22" spans="2:17" ht="15.75" customHeight="1" x14ac:dyDescent="0.25">
      <c r="B22" s="9"/>
      <c r="C22" s="30"/>
      <c r="D22" s="30"/>
      <c r="E22" s="30"/>
      <c r="F22" s="30"/>
    </row>
    <row r="23" spans="2:17" ht="20.25" customHeight="1" x14ac:dyDescent="0.25">
      <c r="B23" s="78" t="s">
        <v>32</v>
      </c>
      <c r="C23" s="30"/>
      <c r="D23" s="30"/>
      <c r="E23" s="30"/>
      <c r="F23" s="30"/>
    </row>
    <row r="24" spans="2:17" ht="65.400000000000006" customHeight="1" x14ac:dyDescent="0.25">
      <c r="B24" s="86" t="s">
        <v>46</v>
      </c>
      <c r="C24" s="86"/>
      <c r="D24" s="86"/>
      <c r="E24" s="86"/>
      <c r="F24" s="86"/>
      <c r="G24" s="86"/>
      <c r="H24" s="86"/>
      <c r="I24" s="86"/>
      <c r="J24" s="86"/>
    </row>
    <row r="25" spans="2:17" ht="13.8" x14ac:dyDescent="0.25">
      <c r="C25" s="42"/>
      <c r="D25" s="42"/>
      <c r="E25" s="42"/>
    </row>
    <row r="26" spans="2:17" ht="13.8" x14ac:dyDescent="0.25">
      <c r="B26" s="65" t="s">
        <v>29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31" spans="2:17" x14ac:dyDescent="0.25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2:17" x14ac:dyDescent="0.25"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  <row r="33" spans="3:17" x14ac:dyDescent="0.25"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5" spans="3:17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</row>
    <row r="36" spans="3:17" x14ac:dyDescent="0.25"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</row>
    <row r="37" spans="3:17" x14ac:dyDescent="0.25"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</row>
  </sheetData>
  <mergeCells count="8">
    <mergeCell ref="B4:Q4"/>
    <mergeCell ref="B3:Q3"/>
    <mergeCell ref="B2:Q2"/>
    <mergeCell ref="B24:J24"/>
    <mergeCell ref="B19:F19"/>
    <mergeCell ref="B20:F20"/>
    <mergeCell ref="B18:F18"/>
    <mergeCell ref="B5:M5"/>
  </mergeCells>
  <hyperlinks>
    <hyperlink ref="B26" location="CONTENIDO!A1" display="CONTENIDO" xr:uid="{8A5B3E9F-3D49-4B81-B952-639C83B04254}"/>
  </hyperlinks>
  <pageMargins left="0.7" right="0.7" top="0.75" bottom="0.75" header="0.3" footer="0.3"/>
  <pageSetup orientation="portrait" r:id="rId1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06D2C21DB8667469FA3741830FE1645" ma:contentTypeVersion="1" ma:contentTypeDescription="Crear nuevo documento." ma:contentTypeScope="" ma:versionID="bdc08390b25a203211e506f116b737da">
  <xsd:schema xmlns:xsd="http://www.w3.org/2001/XMLSchema" xmlns:xs="http://www.w3.org/2001/XMLSchema" xmlns:p="http://schemas.microsoft.com/office/2006/metadata/properties" xmlns:ns2="cd5e849a-c218-4d82-870e-2a39b48a01b7" targetNamespace="http://schemas.microsoft.com/office/2006/metadata/properties" ma:root="true" ma:fieldsID="756abb8d421deaf03b06da51bff5644e" ns2:_="">
    <xsd:import namespace="cd5e849a-c218-4d82-870e-2a39b48a01b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5e849a-c218-4d82-870e-2a39b48a01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85EB7D-87C5-4D80-9D20-0BE351ED14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7838BD-2B0A-495B-BA16-0D0F30026C2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8901ADB-7A7A-4869-B7FD-AFC4AF5CE8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5e849a-c218-4d82-870e-2a39b48a01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5</vt:i4>
      </vt:variant>
    </vt:vector>
  </HeadingPairs>
  <TitlesOfParts>
    <vt:vector size="8" baseType="lpstr">
      <vt:lpstr>CONTENIDO</vt:lpstr>
      <vt:lpstr>Cuadro 1</vt:lpstr>
      <vt:lpstr>Cuadro 2</vt:lpstr>
      <vt:lpstr>Gráfico 1.1 </vt:lpstr>
      <vt:lpstr>Gráfico 1.2 </vt:lpstr>
      <vt:lpstr>Gráfico 1.3 </vt:lpstr>
      <vt:lpstr>Gráfico 2.1</vt:lpstr>
      <vt:lpstr>Gráfico 2.2</vt:lpstr>
    </vt:vector>
  </TitlesOfParts>
  <Company>SINPE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Costa Rica Tarjetas de pago a 2024</dc:title>
  <dc:creator>hazbre000</dc:creator>
  <cp:lastModifiedBy>RODRIGUEZ NUNEZ SIMON BENJAMIN</cp:lastModifiedBy>
  <dcterms:created xsi:type="dcterms:W3CDTF">2011-02-03T17:48:38Z</dcterms:created>
  <dcterms:modified xsi:type="dcterms:W3CDTF">2025-04-01T20:41:47Z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0x010100D06D2C21DB8667469FA3741830FE1645</vt:lpwstr>
  </property>
  <property fmtid="{D5CDD505-2E9C-101B-9397-08002B2CF9AE}" pid="3" name="MSIP_Label_b8b4be34-365a-4a68-b9fb-75c1b6874315_Enabled">
    <vt:lpwstr>true</vt:lpwstr>
  </property>
  <property fmtid="{D5CDD505-2E9C-101B-9397-08002B2CF9AE}" pid="4" name="MSIP_Label_b8b4be34-365a-4a68-b9fb-75c1b6874315_SetDate">
    <vt:lpwstr>2023-03-08T19:23:34Z</vt:lpwstr>
  </property>
  <property fmtid="{D5CDD505-2E9C-101B-9397-08002B2CF9AE}" pid="5" name="MSIP_Label_b8b4be34-365a-4a68-b9fb-75c1b6874315_Method">
    <vt:lpwstr>Standard</vt:lpwstr>
  </property>
  <property fmtid="{D5CDD505-2E9C-101B-9397-08002B2CF9AE}" pid="6" name="MSIP_Label_b8b4be34-365a-4a68-b9fb-75c1b6874315_Name">
    <vt:lpwstr>b8b4be34-365a-4a68-b9fb-75c1b6874315</vt:lpwstr>
  </property>
  <property fmtid="{D5CDD505-2E9C-101B-9397-08002B2CF9AE}" pid="7" name="MSIP_Label_b8b4be34-365a-4a68-b9fb-75c1b6874315_SiteId">
    <vt:lpwstr>618d0a45-25a6-4618-9f80-8f70a435ee52</vt:lpwstr>
  </property>
  <property fmtid="{D5CDD505-2E9C-101B-9397-08002B2CF9AE}" pid="8" name="MSIP_Label_b8b4be34-365a-4a68-b9fb-75c1b6874315_ActionId">
    <vt:lpwstr>62e4a8e1-ae56-4474-95e9-000000395f9d</vt:lpwstr>
  </property>
  <property fmtid="{D5CDD505-2E9C-101B-9397-08002B2CF9AE}" pid="9" name="MSIP_Label_b8b4be34-365a-4a68-b9fb-75c1b6874315_ContentBits">
    <vt:lpwstr>2</vt:lpwstr>
  </property>
</Properties>
</file>