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B\Retropolación\2017\11.Cuadros de oferta y utilización\"/>
    </mc:Choice>
  </mc:AlternateContent>
  <xr:revisionPtr revIDLastSave="0" documentId="13_ncr:1_{8A65E4A1-9F5C-4200-ADD6-7AFB335A9B08}" xr6:coauthVersionLast="44" xr6:coauthVersionMax="44" xr10:uidLastSave="{00000000-0000-0000-0000-000000000000}"/>
  <bookViews>
    <workbookView xWindow="-120" yWindow="-120" windowWidth="21840" windowHeight="13140" activeTab="3" xr2:uid="{C4A4B887-D859-4EB6-9110-D5D0BFA1771E}"/>
  </bookViews>
  <sheets>
    <sheet name="Cuadro_Oferta_2016" sheetId="1" r:id="rId1"/>
    <sheet name="Cuadro_Utilización_2016" sheetId="2" r:id="rId2"/>
    <sheet name="PIB_CtaProduccion_Ingreso" sheetId="5" r:id="rId3"/>
    <sheet name="PIB" sheetId="4" r:id="rId4"/>
  </sheets>
  <definedNames>
    <definedName name="_xlnm._FilterDatabase" localSheetId="0" hidden="1">Cuadro_Oferta_2016!$D$1:$D$151</definedName>
    <definedName name="_xlnm._FilterDatabase" localSheetId="1" hidden="1">Cuadro_Utilización_2016!$D$1:$D$149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 l="1"/>
  <c r="H11" i="4"/>
  <c r="F11" i="4"/>
  <c r="E11" i="4"/>
  <c r="D11" i="4"/>
  <c r="ES14" i="5"/>
  <c r="ES13" i="5"/>
  <c r="EU22" i="5" l="1"/>
  <c r="EU21" i="5"/>
  <c r="EU15" i="5"/>
  <c r="ES8" i="5"/>
  <c r="EU8" i="5" s="1"/>
  <c r="ER5" i="5" l="1"/>
  <c r="EQ5" i="5"/>
  <c r="EP5" i="5"/>
  <c r="EO5" i="5"/>
  <c r="EN5" i="5"/>
  <c r="EM5" i="5"/>
  <c r="EL5" i="5"/>
  <c r="EK5" i="5"/>
  <c r="EJ5" i="5"/>
  <c r="EI5" i="5"/>
  <c r="EH5" i="5"/>
  <c r="EG5" i="5"/>
  <c r="EF5" i="5"/>
  <c r="EE5" i="5"/>
  <c r="ED5" i="5"/>
  <c r="EC5" i="5"/>
  <c r="EB5" i="5"/>
  <c r="EA5" i="5"/>
  <c r="DZ5" i="5"/>
  <c r="DY5" i="5"/>
  <c r="DX5" i="5"/>
  <c r="DW5" i="5"/>
  <c r="DV5" i="5"/>
  <c r="DU5" i="5"/>
  <c r="DT5" i="5"/>
  <c r="DS5" i="5"/>
  <c r="DR5" i="5"/>
  <c r="DQ5" i="5"/>
  <c r="DP5" i="5"/>
  <c r="DO5" i="5"/>
  <c r="DN5" i="5"/>
  <c r="DM5" i="5"/>
  <c r="DL5" i="5"/>
  <c r="DK5" i="5"/>
  <c r="DJ5" i="5"/>
  <c r="DI5" i="5"/>
  <c r="DH5" i="5"/>
  <c r="DG5" i="5"/>
  <c r="DF5" i="5"/>
  <c r="DE5" i="5"/>
  <c r="DD5" i="5"/>
  <c r="DC5" i="5"/>
  <c r="DB5" i="5"/>
  <c r="DA5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EU16" i="5" l="1"/>
  <c r="ES5" i="5"/>
  <c r="C11" i="4" l="1"/>
  <c r="EU5" i="5" l="1"/>
  <c r="K8" i="4" l="1"/>
  <c r="C18" i="4" s="1"/>
  <c r="F5" i="4"/>
  <c r="C19" i="4" s="1"/>
  <c r="D5" i="4"/>
  <c r="C17" i="4" s="1"/>
  <c r="EZ87" i="1"/>
  <c r="EZ88" i="1"/>
  <c r="EZ89" i="1"/>
  <c r="EZ90" i="1"/>
  <c r="EZ91" i="1"/>
  <c r="EZ92" i="1"/>
  <c r="EZ93" i="1"/>
  <c r="EZ94" i="1"/>
  <c r="EZ95" i="1"/>
  <c r="EZ96" i="1"/>
  <c r="EZ97" i="1"/>
  <c r="EZ98" i="1"/>
  <c r="EZ99" i="1"/>
  <c r="EZ100" i="1"/>
  <c r="EZ101" i="1"/>
  <c r="EZ102" i="1"/>
  <c r="EZ103" i="1"/>
  <c r="EZ104" i="1"/>
  <c r="EZ105" i="1"/>
  <c r="EZ106" i="1"/>
  <c r="EZ107" i="1"/>
  <c r="EZ108" i="1"/>
  <c r="EZ109" i="1"/>
  <c r="EZ110" i="1"/>
  <c r="EZ111" i="1"/>
  <c r="EZ112" i="1"/>
  <c r="EZ113" i="1"/>
  <c r="EZ114" i="1"/>
  <c r="EZ115" i="1"/>
  <c r="EZ116" i="1"/>
  <c r="EZ117" i="1"/>
  <c r="EZ118" i="1"/>
  <c r="EZ119" i="1"/>
  <c r="EZ120" i="1"/>
  <c r="EZ121" i="1"/>
  <c r="EZ122" i="1"/>
  <c r="EZ123" i="1"/>
  <c r="EZ124" i="1"/>
  <c r="EZ125" i="1"/>
  <c r="EZ126" i="1"/>
  <c r="EZ127" i="1"/>
  <c r="EZ128" i="1"/>
  <c r="EZ129" i="1"/>
  <c r="EZ130" i="1"/>
  <c r="EZ131" i="1"/>
  <c r="EZ132" i="1"/>
  <c r="EZ133" i="1"/>
  <c r="EZ134" i="1"/>
  <c r="EZ135" i="1"/>
  <c r="EZ136" i="1"/>
  <c r="EZ137" i="1"/>
  <c r="EZ138" i="1"/>
  <c r="EZ139" i="1"/>
  <c r="EZ140" i="1"/>
  <c r="EZ141" i="1"/>
  <c r="EZ142" i="1"/>
  <c r="EZ143" i="1"/>
  <c r="EZ144" i="1"/>
  <c r="EZ145" i="1"/>
  <c r="EZ146" i="1"/>
  <c r="EZ147" i="1"/>
  <c r="EZ148" i="1"/>
  <c r="EZ86" i="1"/>
  <c r="EZ6" i="1"/>
  <c r="EZ7" i="1"/>
  <c r="EZ8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EZ24" i="1"/>
  <c r="EZ25" i="1"/>
  <c r="EZ26" i="1"/>
  <c r="EZ27" i="1"/>
  <c r="EZ28" i="1"/>
  <c r="EZ29" i="1"/>
  <c r="EZ30" i="1"/>
  <c r="EZ31" i="1"/>
  <c r="EZ32" i="1"/>
  <c r="EZ33" i="1"/>
  <c r="EZ34" i="1"/>
  <c r="EZ35" i="1"/>
  <c r="EZ36" i="1"/>
  <c r="EZ37" i="1"/>
  <c r="EZ38" i="1"/>
  <c r="EZ39" i="1"/>
  <c r="EZ40" i="1"/>
  <c r="EZ41" i="1"/>
  <c r="EZ42" i="1"/>
  <c r="EZ43" i="1"/>
  <c r="EZ44" i="1"/>
  <c r="EZ45" i="1"/>
  <c r="EZ46" i="1"/>
  <c r="EZ47" i="1"/>
  <c r="EZ48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62" i="1"/>
  <c r="EZ63" i="1"/>
  <c r="EZ64" i="1"/>
  <c r="EZ65" i="1"/>
  <c r="EZ66" i="1"/>
  <c r="EZ67" i="1"/>
  <c r="EZ68" i="1"/>
  <c r="EZ69" i="1"/>
  <c r="EZ70" i="1"/>
  <c r="EZ71" i="1"/>
  <c r="EZ72" i="1"/>
  <c r="EZ73" i="1"/>
  <c r="EZ74" i="1"/>
  <c r="EZ75" i="1"/>
  <c r="EZ76" i="1"/>
  <c r="EZ77" i="1"/>
  <c r="EZ78" i="1"/>
  <c r="EZ79" i="1"/>
  <c r="EZ80" i="1"/>
  <c r="EZ81" i="1"/>
  <c r="EZ82" i="1"/>
  <c r="EZ83" i="1"/>
  <c r="EZ84" i="1"/>
  <c r="EZ85" i="1"/>
  <c r="EZ5" i="1"/>
  <c r="EU149" i="2"/>
  <c r="E8" i="4" s="1"/>
  <c r="EY149" i="2"/>
  <c r="I8" i="4" s="1"/>
  <c r="EZ149" i="2"/>
  <c r="J8" i="4" s="1"/>
  <c r="C27" i="4" s="1"/>
  <c r="CR149" i="2"/>
  <c r="CR6" i="5" s="1"/>
  <c r="CR7" i="5" s="1"/>
  <c r="CF149" i="2"/>
  <c r="CF6" i="5" s="1"/>
  <c r="CF7" i="5" s="1"/>
  <c r="X149" i="2"/>
  <c r="X6" i="5" s="1"/>
  <c r="X7" i="5" s="1"/>
  <c r="AV149" i="2"/>
  <c r="AV6" i="5" s="1"/>
  <c r="AV7" i="5" s="1"/>
  <c r="BH149" i="2"/>
  <c r="BH6" i="5" s="1"/>
  <c r="BH7" i="5" s="1"/>
  <c r="DP149" i="2"/>
  <c r="DP6" i="5" s="1"/>
  <c r="DP7" i="5" s="1"/>
  <c r="L149" i="2"/>
  <c r="L6" i="5" s="1"/>
  <c r="L7" i="5" s="1"/>
  <c r="BR149" i="2"/>
  <c r="BR6" i="5" s="1"/>
  <c r="BR7" i="5" s="1"/>
  <c r="EB149" i="2"/>
  <c r="EB6" i="5" s="1"/>
  <c r="EB7" i="5" s="1"/>
  <c r="ES130" i="2" l="1"/>
  <c r="ES126" i="2"/>
  <c r="ES122" i="2"/>
  <c r="ES118" i="2"/>
  <c r="ES123" i="2"/>
  <c r="ES60" i="2"/>
  <c r="C16" i="4"/>
  <c r="ES14" i="2"/>
  <c r="ES28" i="2"/>
  <c r="ES32" i="2"/>
  <c r="ES36" i="2"/>
  <c r="ES38" i="2"/>
  <c r="ES6" i="2"/>
  <c r="ES34" i="2"/>
  <c r="DD149" i="2"/>
  <c r="DD6" i="5" s="1"/>
  <c r="DD7" i="5" s="1"/>
  <c r="ES55" i="2"/>
  <c r="ES59" i="2"/>
  <c r="ES63" i="2"/>
  <c r="ES67" i="2"/>
  <c r="ES71" i="2"/>
  <c r="ES75" i="2"/>
  <c r="ES79" i="2"/>
  <c r="ES83" i="2"/>
  <c r="ES87" i="2"/>
  <c r="ES91" i="2"/>
  <c r="ES95" i="2"/>
  <c r="ES99" i="2"/>
  <c r="ES103" i="2"/>
  <c r="ES107" i="2"/>
  <c r="ES109" i="2"/>
  <c r="ES115" i="2"/>
  <c r="ES119" i="2"/>
  <c r="ES127" i="2"/>
  <c r="ES131" i="2"/>
  <c r="ES22" i="2"/>
  <c r="BT149" i="2"/>
  <c r="BT6" i="5" s="1"/>
  <c r="BT7" i="5" s="1"/>
  <c r="ES40" i="2"/>
  <c r="ES129" i="2"/>
  <c r="FA129" i="2" s="1"/>
  <c r="ES133" i="2"/>
  <c r="FA133" i="2" s="1"/>
  <c r="ES10" i="2"/>
  <c r="ES18" i="2"/>
  <c r="ES24" i="2"/>
  <c r="AJ149" i="2"/>
  <c r="AJ6" i="5" s="1"/>
  <c r="AJ7" i="5" s="1"/>
  <c r="ES42" i="2"/>
  <c r="ES51" i="2"/>
  <c r="N149" i="2"/>
  <c r="N6" i="5" s="1"/>
  <c r="N7" i="5" s="1"/>
  <c r="Z149" i="2"/>
  <c r="Z6" i="5" s="1"/>
  <c r="Z7" i="5" s="1"/>
  <c r="AL149" i="2"/>
  <c r="AL6" i="5" s="1"/>
  <c r="AL7" i="5" s="1"/>
  <c r="AX149" i="2"/>
  <c r="AX6" i="5" s="1"/>
  <c r="AX7" i="5" s="1"/>
  <c r="BJ149" i="2"/>
  <c r="BJ6" i="5" s="1"/>
  <c r="BJ7" i="5" s="1"/>
  <c r="BV149" i="2"/>
  <c r="BV6" i="5" s="1"/>
  <c r="BV7" i="5" s="1"/>
  <c r="CT149" i="2"/>
  <c r="CT6" i="5" s="1"/>
  <c r="CT7" i="5" s="1"/>
  <c r="DR149" i="2"/>
  <c r="DR6" i="5" s="1"/>
  <c r="DR7" i="5" s="1"/>
  <c r="EP149" i="2"/>
  <c r="EP6" i="5" s="1"/>
  <c r="EP7" i="5" s="1"/>
  <c r="ES73" i="2"/>
  <c r="ES77" i="2"/>
  <c r="ES81" i="2"/>
  <c r="ES85" i="2"/>
  <c r="ES89" i="2"/>
  <c r="ES93" i="2"/>
  <c r="ES113" i="2"/>
  <c r="FA113" i="2" s="1"/>
  <c r="ES117" i="2"/>
  <c r="FA117" i="2" s="1"/>
  <c r="ES121" i="2"/>
  <c r="FA121" i="2" s="1"/>
  <c r="ES125" i="2"/>
  <c r="ES26" i="2"/>
  <c r="ES30" i="2"/>
  <c r="ES46" i="2"/>
  <c r="FA46" i="2" s="1"/>
  <c r="ES48" i="2"/>
  <c r="ES49" i="2"/>
  <c r="FA49" i="2" s="1"/>
  <c r="ES50" i="2"/>
  <c r="ES53" i="2"/>
  <c r="ES54" i="2"/>
  <c r="FA54" i="2" s="1"/>
  <c r="ES57" i="2"/>
  <c r="FA57" i="2" s="1"/>
  <c r="ES58" i="2"/>
  <c r="ES61" i="2"/>
  <c r="FA61" i="2" s="1"/>
  <c r="ES62" i="2"/>
  <c r="ES65" i="2"/>
  <c r="FA65" i="2" s="1"/>
  <c r="ES66" i="2"/>
  <c r="ES69" i="2"/>
  <c r="ES78" i="2"/>
  <c r="FA78" i="2" s="1"/>
  <c r="ES97" i="2"/>
  <c r="ES98" i="2"/>
  <c r="FA98" i="2" s="1"/>
  <c r="ES101" i="2"/>
  <c r="ES102" i="2"/>
  <c r="FA102" i="2" s="1"/>
  <c r="ES105" i="2"/>
  <c r="FA105" i="2" s="1"/>
  <c r="ES114" i="2"/>
  <c r="FA114" i="2" s="1"/>
  <c r="ES138" i="2"/>
  <c r="FA138" i="2" s="1"/>
  <c r="ES64" i="2"/>
  <c r="ES68" i="2"/>
  <c r="ES148" i="2"/>
  <c r="AT149" i="2"/>
  <c r="AT6" i="5" s="1"/>
  <c r="AT7" i="5" s="1"/>
  <c r="CD149" i="2"/>
  <c r="CD6" i="5" s="1"/>
  <c r="CD7" i="5" s="1"/>
  <c r="ES20" i="2"/>
  <c r="FA20" i="2" s="1"/>
  <c r="ES23" i="2"/>
  <c r="FA23" i="2" s="1"/>
  <c r="ES74" i="2"/>
  <c r="FA74" i="2" s="1"/>
  <c r="ES80" i="2"/>
  <c r="FA80" i="2" s="1"/>
  <c r="ES82" i="2"/>
  <c r="FA82" i="2" s="1"/>
  <c r="ES84" i="2"/>
  <c r="FA84" i="2" s="1"/>
  <c r="ES86" i="2"/>
  <c r="FA86" i="2" s="1"/>
  <c r="ES88" i="2"/>
  <c r="FA88" i="2" s="1"/>
  <c r="ES90" i="2"/>
  <c r="FA90" i="2" s="1"/>
  <c r="ES92" i="2"/>
  <c r="FA92" i="2" s="1"/>
  <c r="ES94" i="2"/>
  <c r="FA94" i="2" s="1"/>
  <c r="ES96" i="2"/>
  <c r="ES100" i="2"/>
  <c r="ES104" i="2"/>
  <c r="ES106" i="2"/>
  <c r="FA106" i="2" s="1"/>
  <c r="ES137" i="2"/>
  <c r="FA137" i="2" s="1"/>
  <c r="ES140" i="2"/>
  <c r="J149" i="2"/>
  <c r="J6" i="5" s="1"/>
  <c r="J7" i="5" s="1"/>
  <c r="BF149" i="2"/>
  <c r="BF6" i="5" s="1"/>
  <c r="BF7" i="5" s="1"/>
  <c r="DB149" i="2"/>
  <c r="DB6" i="5" s="1"/>
  <c r="DB7" i="5" s="1"/>
  <c r="ES8" i="2"/>
  <c r="DN149" i="2"/>
  <c r="DN6" i="5" s="1"/>
  <c r="DN7" i="5" s="1"/>
  <c r="F149" i="2"/>
  <c r="F6" i="5" s="1"/>
  <c r="F7" i="5" s="1"/>
  <c r="AD149" i="2"/>
  <c r="AD6" i="5" s="1"/>
  <c r="AD7" i="5" s="1"/>
  <c r="BB149" i="2"/>
  <c r="BB6" i="5" s="1"/>
  <c r="BB7" i="5" s="1"/>
  <c r="BZ149" i="2"/>
  <c r="BZ6" i="5" s="1"/>
  <c r="BZ7" i="5" s="1"/>
  <c r="DV149" i="2"/>
  <c r="DV6" i="5" s="1"/>
  <c r="DV7" i="5" s="1"/>
  <c r="ES7" i="2"/>
  <c r="FA7" i="2" s="1"/>
  <c r="ES9" i="2"/>
  <c r="ES11" i="2"/>
  <c r="FA11" i="2" s="1"/>
  <c r="ES13" i="2"/>
  <c r="FA13" i="2" s="1"/>
  <c r="ES15" i="2"/>
  <c r="FA15" i="2" s="1"/>
  <c r="ES17" i="2"/>
  <c r="ES19" i="2"/>
  <c r="ES21" i="2"/>
  <c r="ES25" i="2"/>
  <c r="FA25" i="2" s="1"/>
  <c r="ES29" i="2"/>
  <c r="FA29" i="2" s="1"/>
  <c r="ES33" i="2"/>
  <c r="FA33" i="2" s="1"/>
  <c r="ES37" i="2"/>
  <c r="FA37" i="2" s="1"/>
  <c r="ES41" i="2"/>
  <c r="FA41" i="2" s="1"/>
  <c r="ES108" i="2"/>
  <c r="FA108" i="2" s="1"/>
  <c r="ES110" i="2"/>
  <c r="FA110" i="2" s="1"/>
  <c r="ES141" i="2"/>
  <c r="FA141" i="2" s="1"/>
  <c r="V149" i="2"/>
  <c r="V6" i="5" s="1"/>
  <c r="V7" i="5" s="1"/>
  <c r="ES16" i="2"/>
  <c r="ES27" i="2"/>
  <c r="FA27" i="2" s="1"/>
  <c r="ES44" i="2"/>
  <c r="FA44" i="2" s="1"/>
  <c r="ES70" i="2"/>
  <c r="FA70" i="2" s="1"/>
  <c r="ES72" i="2"/>
  <c r="FA72" i="2" s="1"/>
  <c r="ES76" i="2"/>
  <c r="FA76" i="2" s="1"/>
  <c r="R149" i="2"/>
  <c r="R6" i="5" s="1"/>
  <c r="R7" i="5" s="1"/>
  <c r="AP149" i="2"/>
  <c r="AP6" i="5" s="1"/>
  <c r="AP7" i="5" s="1"/>
  <c r="BN149" i="2"/>
  <c r="BN6" i="5" s="1"/>
  <c r="BN7" i="5" s="1"/>
  <c r="CX149" i="2"/>
  <c r="CX6" i="5" s="1"/>
  <c r="CX7" i="5" s="1"/>
  <c r="EH149" i="2"/>
  <c r="EH6" i="5" s="1"/>
  <c r="EH7" i="5" s="1"/>
  <c r="ES146" i="2"/>
  <c r="ES5" i="2"/>
  <c r="FA5" i="2" s="1"/>
  <c r="AH149" i="2"/>
  <c r="AH6" i="5" s="1"/>
  <c r="AH7" i="5" s="1"/>
  <c r="DZ149" i="2"/>
  <c r="DZ6" i="5" s="1"/>
  <c r="DZ7" i="5" s="1"/>
  <c r="EL149" i="2"/>
  <c r="EL6" i="5" s="1"/>
  <c r="EL7" i="5" s="1"/>
  <c r="ES12" i="2"/>
  <c r="FA12" i="2" s="1"/>
  <c r="ES52" i="2"/>
  <c r="ES56" i="2"/>
  <c r="FA56" i="2" s="1"/>
  <c r="H149" i="2"/>
  <c r="H6" i="5" s="1"/>
  <c r="H7" i="5" s="1"/>
  <c r="T149" i="2"/>
  <c r="T6" i="5" s="1"/>
  <c r="T7" i="5" s="1"/>
  <c r="AF149" i="2"/>
  <c r="AF6" i="5" s="1"/>
  <c r="AF7" i="5" s="1"/>
  <c r="AR149" i="2"/>
  <c r="AR6" i="5" s="1"/>
  <c r="AR7" i="5" s="1"/>
  <c r="BD149" i="2"/>
  <c r="BD6" i="5" s="1"/>
  <c r="BD7" i="5" s="1"/>
  <c r="BP149" i="2"/>
  <c r="BP6" i="5" s="1"/>
  <c r="BP7" i="5" s="1"/>
  <c r="CB149" i="2"/>
  <c r="CB6" i="5" s="1"/>
  <c r="CB7" i="5" s="1"/>
  <c r="CZ149" i="2"/>
  <c r="CZ6" i="5" s="1"/>
  <c r="CZ7" i="5" s="1"/>
  <c r="DL149" i="2"/>
  <c r="DL6" i="5" s="1"/>
  <c r="DL7" i="5" s="1"/>
  <c r="DX149" i="2"/>
  <c r="DX6" i="5" s="1"/>
  <c r="DX7" i="5" s="1"/>
  <c r="EJ149" i="2"/>
  <c r="EJ6" i="5" s="1"/>
  <c r="EJ7" i="5" s="1"/>
  <c r="ES31" i="2"/>
  <c r="FA31" i="2" s="1"/>
  <c r="ES35" i="2"/>
  <c r="FA35" i="2" s="1"/>
  <c r="ES39" i="2"/>
  <c r="FA39" i="2" s="1"/>
  <c r="ES43" i="2"/>
  <c r="FA43" i="2" s="1"/>
  <c r="ES45" i="2"/>
  <c r="FA45" i="2" s="1"/>
  <c r="ES132" i="2"/>
  <c r="FA132" i="2" s="1"/>
  <c r="ES134" i="2"/>
  <c r="FA134" i="2" s="1"/>
  <c r="ES135" i="2"/>
  <c r="FA135" i="2" s="1"/>
  <c r="ES139" i="2"/>
  <c r="FA139" i="2" s="1"/>
  <c r="ES47" i="2"/>
  <c r="FA47" i="2" s="1"/>
  <c r="ES112" i="2"/>
  <c r="ES116" i="2"/>
  <c r="ES120" i="2"/>
  <c r="FA120" i="2" s="1"/>
  <c r="ES124" i="2"/>
  <c r="FA124" i="2" s="1"/>
  <c r="ES128" i="2"/>
  <c r="FA128" i="2" s="1"/>
  <c r="ES136" i="2"/>
  <c r="ES145" i="2"/>
  <c r="FA145" i="2" s="1"/>
  <c r="ES147" i="2"/>
  <c r="FA147" i="2" s="1"/>
  <c r="FA118" i="2"/>
  <c r="FA130" i="2"/>
  <c r="FA10" i="2"/>
  <c r="FA14" i="2"/>
  <c r="FA22" i="2"/>
  <c r="FA26" i="2"/>
  <c r="FA28" i="2"/>
  <c r="FA32" i="2"/>
  <c r="FA36" i="2"/>
  <c r="FA122" i="2"/>
  <c r="FA126" i="2"/>
  <c r="FA40" i="2"/>
  <c r="FA42" i="2"/>
  <c r="FA51" i="2"/>
  <c r="FA55" i="2"/>
  <c r="FA59" i="2"/>
  <c r="FA63" i="2"/>
  <c r="FA67" i="2"/>
  <c r="FA71" i="2"/>
  <c r="FA75" i="2"/>
  <c r="FA79" i="2"/>
  <c r="FA83" i="2"/>
  <c r="FA87" i="2"/>
  <c r="FA91" i="2"/>
  <c r="FA95" i="2"/>
  <c r="FA99" i="2"/>
  <c r="FA103" i="2"/>
  <c r="FA107" i="2"/>
  <c r="FA109" i="2"/>
  <c r="ES111" i="2"/>
  <c r="FA111" i="2" s="1"/>
  <c r="FA115" i="2"/>
  <c r="FA119" i="2"/>
  <c r="FA123" i="2"/>
  <c r="FA127" i="2"/>
  <c r="FA131" i="2"/>
  <c r="FA6" i="2"/>
  <c r="FA18" i="2"/>
  <c r="FA24" i="2"/>
  <c r="FA30" i="2"/>
  <c r="FA34" i="2"/>
  <c r="FA38" i="2"/>
  <c r="FA73" i="2"/>
  <c r="FA77" i="2"/>
  <c r="FA81" i="2"/>
  <c r="FA85" i="2"/>
  <c r="FA89" i="2"/>
  <c r="FA93" i="2"/>
  <c r="FA125" i="2"/>
  <c r="FA58" i="2"/>
  <c r="FA66" i="2"/>
  <c r="FA69" i="2"/>
  <c r="FA101" i="2"/>
  <c r="FA48" i="2"/>
  <c r="FA50" i="2"/>
  <c r="FA53" i="2"/>
  <c r="FA62" i="2"/>
  <c r="FA97" i="2"/>
  <c r="FA60" i="2"/>
  <c r="FA64" i="2"/>
  <c r="FA68" i="2"/>
  <c r="FA148" i="2"/>
  <c r="FA16" i="2"/>
  <c r="FA52" i="2"/>
  <c r="FA96" i="2"/>
  <c r="FA100" i="2"/>
  <c r="FA104" i="2"/>
  <c r="FA140" i="2"/>
  <c r="FA8" i="2"/>
  <c r="FA19" i="2"/>
  <c r="FA9" i="2"/>
  <c r="FA17" i="2"/>
  <c r="FA21" i="2"/>
  <c r="FA146" i="2"/>
  <c r="FA112" i="2"/>
  <c r="FA116" i="2"/>
  <c r="FA136" i="2"/>
  <c r="EN149" i="2"/>
  <c r="EN6" i="5" s="1"/>
  <c r="EN7" i="5" s="1"/>
  <c r="Y149" i="2"/>
  <c r="Y6" i="5" s="1"/>
  <c r="Y7" i="5" s="1"/>
  <c r="AK149" i="2"/>
  <c r="AK6" i="5" s="1"/>
  <c r="AK7" i="5" s="1"/>
  <c r="AW149" i="2"/>
  <c r="AW6" i="5" s="1"/>
  <c r="AW7" i="5" s="1"/>
  <c r="BU149" i="2"/>
  <c r="BU6" i="5" s="1"/>
  <c r="BU7" i="5" s="1"/>
  <c r="CG149" i="2"/>
  <c r="CG6" i="5" s="1"/>
  <c r="CG7" i="5" s="1"/>
  <c r="DE149" i="2"/>
  <c r="DE6" i="5" s="1"/>
  <c r="DE7" i="5" s="1"/>
  <c r="EO149" i="2"/>
  <c r="EO6" i="5" s="1"/>
  <c r="EO7" i="5" s="1"/>
  <c r="O149" i="2"/>
  <c r="O6" i="5" s="1"/>
  <c r="O7" i="5" s="1"/>
  <c r="AA149" i="2"/>
  <c r="AA6" i="5" s="1"/>
  <c r="AA7" i="5" s="1"/>
  <c r="AM149" i="2"/>
  <c r="AM6" i="5" s="1"/>
  <c r="AM7" i="5" s="1"/>
  <c r="AY149" i="2"/>
  <c r="AY6" i="5" s="1"/>
  <c r="AY7" i="5" s="1"/>
  <c r="BK149" i="2"/>
  <c r="BK6" i="5" s="1"/>
  <c r="BK7" i="5" s="1"/>
  <c r="BW149" i="2"/>
  <c r="BW6" i="5" s="1"/>
  <c r="BW7" i="5" s="1"/>
  <c r="CU149" i="2"/>
  <c r="CU6" i="5" s="1"/>
  <c r="CU7" i="5" s="1"/>
  <c r="DS149" i="2"/>
  <c r="DS6" i="5" s="1"/>
  <c r="DS7" i="5" s="1"/>
  <c r="EQ149" i="2"/>
  <c r="EQ6" i="5" s="1"/>
  <c r="EQ7" i="5" s="1"/>
  <c r="AE149" i="2"/>
  <c r="AE6" i="5" s="1"/>
  <c r="AE7" i="5" s="1"/>
  <c r="G149" i="2"/>
  <c r="G6" i="5" s="1"/>
  <c r="G7" i="5" s="1"/>
  <c r="S149" i="2"/>
  <c r="S6" i="5" s="1"/>
  <c r="S7" i="5" s="1"/>
  <c r="BC149" i="2"/>
  <c r="BC6" i="5" s="1"/>
  <c r="BC7" i="5" s="1"/>
  <c r="BO149" i="2"/>
  <c r="BO6" i="5" s="1"/>
  <c r="BO7" i="5" s="1"/>
  <c r="CA149" i="2"/>
  <c r="CA6" i="5" s="1"/>
  <c r="CA7" i="5" s="1"/>
  <c r="CY149" i="2"/>
  <c r="CY6" i="5" s="1"/>
  <c r="CY7" i="5" s="1"/>
  <c r="AQ149" i="2"/>
  <c r="AQ6" i="5" s="1"/>
  <c r="AQ7" i="5" s="1"/>
  <c r="DQ149" i="2"/>
  <c r="DQ6" i="5" s="1"/>
  <c r="DQ7" i="5" s="1"/>
  <c r="M149" i="2"/>
  <c r="M6" i="5" s="1"/>
  <c r="M7" i="5" s="1"/>
  <c r="BI149" i="2"/>
  <c r="BI6" i="5" s="1"/>
  <c r="BI7" i="5" s="1"/>
  <c r="P149" i="2"/>
  <c r="P6" i="5" s="1"/>
  <c r="P7" i="5" s="1"/>
  <c r="AZ149" i="2"/>
  <c r="AZ6" i="5" s="1"/>
  <c r="AZ7" i="5" s="1"/>
  <c r="AB149" i="2"/>
  <c r="AB6" i="5" s="1"/>
  <c r="AB7" i="5" s="1"/>
  <c r="AN149" i="2"/>
  <c r="AN6" i="5" s="1"/>
  <c r="AN7" i="5" s="1"/>
  <c r="BL149" i="2"/>
  <c r="BL6" i="5" s="1"/>
  <c r="BL7" i="5" s="1"/>
  <c r="BX149" i="2"/>
  <c r="BX6" i="5" s="1"/>
  <c r="BX7" i="5" s="1"/>
  <c r="CV149" i="2"/>
  <c r="CV6" i="5" s="1"/>
  <c r="CV7" i="5" s="1"/>
  <c r="DT149" i="2"/>
  <c r="DT6" i="5" s="1"/>
  <c r="DT7" i="5" s="1"/>
  <c r="ER149" i="2"/>
  <c r="ER6" i="5" s="1"/>
  <c r="ER7" i="5" s="1"/>
  <c r="E149" i="2"/>
  <c r="E6" i="5" s="1"/>
  <c r="Q149" i="2"/>
  <c r="Q6" i="5" s="1"/>
  <c r="Q7" i="5" s="1"/>
  <c r="AC149" i="2"/>
  <c r="AC6" i="5" s="1"/>
  <c r="AC7" i="5" s="1"/>
  <c r="AO149" i="2"/>
  <c r="AO6" i="5" s="1"/>
  <c r="AO7" i="5" s="1"/>
  <c r="BA149" i="2"/>
  <c r="BA6" i="5" s="1"/>
  <c r="BA7" i="5" s="1"/>
  <c r="BM149" i="2"/>
  <c r="BM6" i="5" s="1"/>
  <c r="BM7" i="5" s="1"/>
  <c r="BY149" i="2"/>
  <c r="BY6" i="5" s="1"/>
  <c r="BY7" i="5" s="1"/>
  <c r="CW149" i="2"/>
  <c r="CW6" i="5" s="1"/>
  <c r="CW7" i="5" s="1"/>
  <c r="DU149" i="2"/>
  <c r="DU6" i="5" s="1"/>
  <c r="DU7" i="5" s="1"/>
  <c r="EI149" i="2"/>
  <c r="EI6" i="5" s="1"/>
  <c r="EI7" i="5" s="1"/>
  <c r="AG149" i="2"/>
  <c r="AG6" i="5" s="1"/>
  <c r="AG7" i="5" s="1"/>
  <c r="DY149" i="2"/>
  <c r="DY6" i="5" s="1"/>
  <c r="DY7" i="5" s="1"/>
  <c r="AS149" i="2"/>
  <c r="AS6" i="5" s="1"/>
  <c r="AS7" i="5" s="1"/>
  <c r="EK149" i="2"/>
  <c r="EK6" i="5" s="1"/>
  <c r="EK7" i="5" s="1"/>
  <c r="DK149" i="2"/>
  <c r="DK6" i="5" s="1"/>
  <c r="DK7" i="5" s="1"/>
  <c r="DW149" i="2"/>
  <c r="DW6" i="5" s="1"/>
  <c r="DW7" i="5" s="1"/>
  <c r="I149" i="2"/>
  <c r="I6" i="5" s="1"/>
  <c r="I7" i="5" s="1"/>
  <c r="U149" i="2"/>
  <c r="U6" i="5" s="1"/>
  <c r="U7" i="5" s="1"/>
  <c r="BE149" i="2"/>
  <c r="BE6" i="5" s="1"/>
  <c r="BE7" i="5" s="1"/>
  <c r="BQ149" i="2"/>
  <c r="BQ6" i="5" s="1"/>
  <c r="BQ7" i="5" s="1"/>
  <c r="CC149" i="2"/>
  <c r="CC6" i="5" s="1"/>
  <c r="CC7" i="5" s="1"/>
  <c r="DA149" i="2"/>
  <c r="DA6" i="5" s="1"/>
  <c r="DA7" i="5" s="1"/>
  <c r="DM149" i="2"/>
  <c r="DM6" i="5" s="1"/>
  <c r="DM7" i="5" s="1"/>
  <c r="EW149" i="2"/>
  <c r="G8" i="4" s="1"/>
  <c r="C25" i="4" s="1"/>
  <c r="K149" i="2"/>
  <c r="K6" i="5" s="1"/>
  <c r="K7" i="5" s="1"/>
  <c r="W149" i="2"/>
  <c r="W6" i="5" s="1"/>
  <c r="W7" i="5" s="1"/>
  <c r="AI149" i="2"/>
  <c r="AI6" i="5" s="1"/>
  <c r="AI7" i="5" s="1"/>
  <c r="AU149" i="2"/>
  <c r="AU6" i="5" s="1"/>
  <c r="AU7" i="5" s="1"/>
  <c r="BG149" i="2"/>
  <c r="BG6" i="5" s="1"/>
  <c r="BG7" i="5" s="1"/>
  <c r="BS149" i="2"/>
  <c r="BS6" i="5" s="1"/>
  <c r="BS7" i="5" s="1"/>
  <c r="CE149" i="2"/>
  <c r="CE6" i="5" s="1"/>
  <c r="CE7" i="5" s="1"/>
  <c r="CQ149" i="2"/>
  <c r="CQ6" i="5" s="1"/>
  <c r="CQ7" i="5" s="1"/>
  <c r="DC149" i="2"/>
  <c r="DC6" i="5" s="1"/>
  <c r="DC7" i="5" s="1"/>
  <c r="DO149" i="2"/>
  <c r="DO6" i="5" s="1"/>
  <c r="DO7" i="5" s="1"/>
  <c r="EA149" i="2"/>
  <c r="EA6" i="5" s="1"/>
  <c r="EA7" i="5" s="1"/>
  <c r="EM149" i="2"/>
  <c r="EM6" i="5" s="1"/>
  <c r="EM7" i="5" s="1"/>
  <c r="E7" i="5" l="1"/>
  <c r="ET149" i="2"/>
  <c r="D8" i="4" s="1"/>
  <c r="EV149" i="2"/>
  <c r="F8" i="4" s="1"/>
  <c r="C24" i="4" s="1"/>
  <c r="EX149" i="2"/>
  <c r="H8" i="4" s="1"/>
  <c r="C26" i="4" s="1"/>
  <c r="C8" i="4" l="1"/>
  <c r="C23" i="4"/>
  <c r="ES58" i="1" l="1"/>
  <c r="EX58" i="1" s="1"/>
  <c r="FB58" i="2" s="1"/>
  <c r="ES64" i="1"/>
  <c r="EX64" i="1" s="1"/>
  <c r="FB64" i="2" s="1"/>
  <c r="ES112" i="1"/>
  <c r="EX112" i="1" s="1"/>
  <c r="FB112" i="2" s="1"/>
  <c r="ES136" i="1"/>
  <c r="EX136" i="1" s="1"/>
  <c r="FB136" i="2" s="1"/>
  <c r="ES28" i="1"/>
  <c r="EX28" i="1" s="1"/>
  <c r="FB28" i="2" s="1"/>
  <c r="ES40" i="1"/>
  <c r="EX40" i="1" s="1"/>
  <c r="FB40" i="2" s="1"/>
  <c r="P149" i="1"/>
  <c r="AB149" i="1"/>
  <c r="AN149" i="1"/>
  <c r="AZ149" i="1"/>
  <c r="ES137" i="1"/>
  <c r="EX137" i="1" s="1"/>
  <c r="FB137" i="2" s="1"/>
  <c r="ES143" i="1"/>
  <c r="EX143" i="1" s="1"/>
  <c r="ES103" i="1"/>
  <c r="EX103" i="1" s="1"/>
  <c r="FB103" i="2" s="1"/>
  <c r="ES109" i="1"/>
  <c r="EX109" i="1" s="1"/>
  <c r="FB109" i="2" s="1"/>
  <c r="ES115" i="1"/>
  <c r="EX115" i="1" s="1"/>
  <c r="FB115" i="2" s="1"/>
  <c r="ES127" i="1"/>
  <c r="EX127" i="1" s="1"/>
  <c r="FB127" i="2" s="1"/>
  <c r="ES140" i="1"/>
  <c r="EX140" i="1" s="1"/>
  <c r="FB140" i="2" s="1"/>
  <c r="ES146" i="1"/>
  <c r="EX146" i="1" s="1"/>
  <c r="FB146" i="2" s="1"/>
  <c r="ES24" i="1"/>
  <c r="EX24" i="1" s="1"/>
  <c r="FB24" i="2" s="1"/>
  <c r="ES27" i="1"/>
  <c r="EX27" i="1" s="1"/>
  <c r="FB27" i="2" s="1"/>
  <c r="ES36" i="1"/>
  <c r="EX36" i="1" s="1"/>
  <c r="FB36" i="2" s="1"/>
  <c r="ES42" i="1"/>
  <c r="EX42" i="1" s="1"/>
  <c r="FB42" i="2" s="1"/>
  <c r="ES54" i="1"/>
  <c r="EX54" i="1" s="1"/>
  <c r="FB54" i="2" s="1"/>
  <c r="ES66" i="1"/>
  <c r="EX66" i="1" s="1"/>
  <c r="FB66" i="2" s="1"/>
  <c r="ES81" i="1"/>
  <c r="EX81" i="1" s="1"/>
  <c r="FB81" i="2" s="1"/>
  <c r="ES84" i="1"/>
  <c r="EX84" i="1" s="1"/>
  <c r="FB84" i="2" s="1"/>
  <c r="ES87" i="1"/>
  <c r="EX87" i="1" s="1"/>
  <c r="FB87" i="2" s="1"/>
  <c r="ES93" i="1"/>
  <c r="EX93" i="1" s="1"/>
  <c r="FB93" i="2" s="1"/>
  <c r="ES21" i="1"/>
  <c r="EX21" i="1" s="1"/>
  <c r="FB21" i="2" s="1"/>
  <c r="ES39" i="1"/>
  <c r="EX39" i="1" s="1"/>
  <c r="FB39" i="2" s="1"/>
  <c r="ES48" i="1"/>
  <c r="EX48" i="1" s="1"/>
  <c r="FB48" i="2" s="1"/>
  <c r="ES12" i="1"/>
  <c r="EX12" i="1" s="1"/>
  <c r="FB12" i="2" s="1"/>
  <c r="ES15" i="1"/>
  <c r="EX15" i="1" s="1"/>
  <c r="FB15" i="2" s="1"/>
  <c r="ES90" i="1"/>
  <c r="EX90" i="1" s="1"/>
  <c r="FB90" i="2" s="1"/>
  <c r="ES5" i="1"/>
  <c r="EX5" i="1" s="1"/>
  <c r="FB5" i="2" s="1"/>
  <c r="ES8" i="1"/>
  <c r="EX8" i="1" s="1"/>
  <c r="FB8" i="2" s="1"/>
  <c r="ES11" i="1"/>
  <c r="EX11" i="1" s="1"/>
  <c r="FB11" i="2" s="1"/>
  <c r="ES20" i="1"/>
  <c r="EX20" i="1" s="1"/>
  <c r="FB20" i="2" s="1"/>
  <c r="ES6" i="1"/>
  <c r="EX6" i="1" s="1"/>
  <c r="FB6" i="2" s="1"/>
  <c r="ES18" i="1"/>
  <c r="EX18" i="1" s="1"/>
  <c r="FB18" i="2" s="1"/>
  <c r="ES33" i="1"/>
  <c r="EX33" i="1" s="1"/>
  <c r="FB33" i="2" s="1"/>
  <c r="ES97" i="1"/>
  <c r="EX97" i="1" s="1"/>
  <c r="FB97" i="2" s="1"/>
  <c r="ES100" i="1"/>
  <c r="EX100" i="1" s="1"/>
  <c r="FB100" i="2" s="1"/>
  <c r="ES106" i="1"/>
  <c r="EX106" i="1" s="1"/>
  <c r="FB106" i="2" s="1"/>
  <c r="ES118" i="1"/>
  <c r="EX118" i="1" s="1"/>
  <c r="FB118" i="2" s="1"/>
  <c r="ES121" i="1"/>
  <c r="EX121" i="1" s="1"/>
  <c r="FB121" i="2" s="1"/>
  <c r="ES124" i="1"/>
  <c r="EX124" i="1" s="1"/>
  <c r="FB124" i="2" s="1"/>
  <c r="ES130" i="1"/>
  <c r="EX130" i="1" s="1"/>
  <c r="FB130" i="2" s="1"/>
  <c r="ES133" i="1"/>
  <c r="EX133" i="1" s="1"/>
  <c r="FB133" i="2" s="1"/>
  <c r="ES142" i="1"/>
  <c r="EX142" i="1" s="1"/>
  <c r="ES145" i="1"/>
  <c r="EX145" i="1" s="1"/>
  <c r="FB145" i="2" s="1"/>
  <c r="ES148" i="1"/>
  <c r="EX148" i="1" s="1"/>
  <c r="FB148" i="2" s="1"/>
  <c r="ES70" i="1"/>
  <c r="EX70" i="1" s="1"/>
  <c r="FB70" i="2" s="1"/>
  <c r="ES139" i="1"/>
  <c r="EX139" i="1" s="1"/>
  <c r="FB139" i="2" s="1"/>
  <c r="ES10" i="1"/>
  <c r="EX10" i="1" s="1"/>
  <c r="FB10" i="2" s="1"/>
  <c r="ES22" i="1"/>
  <c r="EX22" i="1" s="1"/>
  <c r="FB22" i="2" s="1"/>
  <c r="ES31" i="1"/>
  <c r="EX31" i="1" s="1"/>
  <c r="FB31" i="2" s="1"/>
  <c r="ES37" i="1"/>
  <c r="EX37" i="1" s="1"/>
  <c r="FB37" i="2" s="1"/>
  <c r="ES49" i="1"/>
  <c r="EX49" i="1" s="1"/>
  <c r="FB49" i="2" s="1"/>
  <c r="ES52" i="1"/>
  <c r="EX52" i="1" s="1"/>
  <c r="FB52" i="2" s="1"/>
  <c r="ES61" i="1"/>
  <c r="EX61" i="1" s="1"/>
  <c r="FB61" i="2" s="1"/>
  <c r="ES73" i="1"/>
  <c r="EX73" i="1" s="1"/>
  <c r="FB73" i="2" s="1"/>
  <c r="ES79" i="1"/>
  <c r="EX79" i="1" s="1"/>
  <c r="FB79" i="2" s="1"/>
  <c r="ES88" i="1"/>
  <c r="EX88" i="1" s="1"/>
  <c r="FB88" i="2" s="1"/>
  <c r="ES91" i="1"/>
  <c r="EX91" i="1" s="1"/>
  <c r="FB91" i="2" s="1"/>
  <c r="ES94" i="1"/>
  <c r="EX94" i="1" s="1"/>
  <c r="FB94" i="2" s="1"/>
  <c r="ES7" i="1"/>
  <c r="EX7" i="1" s="1"/>
  <c r="FB7" i="2" s="1"/>
  <c r="ES13" i="1"/>
  <c r="EX13" i="1" s="1"/>
  <c r="FB13" i="2" s="1"/>
  <c r="ES19" i="1"/>
  <c r="EX19" i="1" s="1"/>
  <c r="FB19" i="2" s="1"/>
  <c r="ES25" i="1"/>
  <c r="EX25" i="1" s="1"/>
  <c r="FB25" i="2" s="1"/>
  <c r="ES34" i="1"/>
  <c r="EX34" i="1" s="1"/>
  <c r="FB34" i="2" s="1"/>
  <c r="ES82" i="1"/>
  <c r="EX82" i="1" s="1"/>
  <c r="FB82" i="2" s="1"/>
  <c r="ES85" i="1"/>
  <c r="EX85" i="1" s="1"/>
  <c r="FB85" i="2" s="1"/>
  <c r="ES16" i="1"/>
  <c r="EX16" i="1" s="1"/>
  <c r="FB16" i="2" s="1"/>
  <c r="BL149" i="1"/>
  <c r="BX149" i="1"/>
  <c r="CJ149" i="1"/>
  <c r="CV149" i="1"/>
  <c r="DH149" i="1"/>
  <c r="DT149" i="1"/>
  <c r="EF149" i="1"/>
  <c r="ER149" i="1"/>
  <c r="ES98" i="1"/>
  <c r="EX98" i="1" s="1"/>
  <c r="FB98" i="2" s="1"/>
  <c r="ES104" i="1"/>
  <c r="EX104" i="1" s="1"/>
  <c r="FB104" i="2" s="1"/>
  <c r="ES107" i="1"/>
  <c r="EX107" i="1" s="1"/>
  <c r="FB107" i="2" s="1"/>
  <c r="ES110" i="1"/>
  <c r="EX110" i="1" s="1"/>
  <c r="FB110" i="2" s="1"/>
  <c r="ES113" i="1"/>
  <c r="EX113" i="1" s="1"/>
  <c r="FB113" i="2" s="1"/>
  <c r="ES116" i="1"/>
  <c r="EX116" i="1" s="1"/>
  <c r="FB116" i="2" s="1"/>
  <c r="ES119" i="1"/>
  <c r="EX119" i="1" s="1"/>
  <c r="FB119" i="2" s="1"/>
  <c r="ES125" i="1"/>
  <c r="EX125" i="1" s="1"/>
  <c r="FB125" i="2" s="1"/>
  <c r="ES128" i="1"/>
  <c r="EX128" i="1" s="1"/>
  <c r="FB128" i="2" s="1"/>
  <c r="ES131" i="1"/>
  <c r="EX131" i="1" s="1"/>
  <c r="FB131" i="2" s="1"/>
  <c r="ES17" i="1"/>
  <c r="EX17" i="1" s="1"/>
  <c r="FB17" i="2" s="1"/>
  <c r="ES26" i="1"/>
  <c r="EX26" i="1" s="1"/>
  <c r="FB26" i="2" s="1"/>
  <c r="ES29" i="1"/>
  <c r="EX29" i="1" s="1"/>
  <c r="FB29" i="2" s="1"/>
  <c r="ES50" i="1"/>
  <c r="EX50" i="1" s="1"/>
  <c r="FB50" i="2" s="1"/>
  <c r="ES53" i="1"/>
  <c r="EX53" i="1" s="1"/>
  <c r="FB53" i="2" s="1"/>
  <c r="ES122" i="1"/>
  <c r="EX122" i="1" s="1"/>
  <c r="FB122" i="2" s="1"/>
  <c r="ES134" i="1"/>
  <c r="EX134" i="1" s="1"/>
  <c r="FB134" i="2" s="1"/>
  <c r="ES55" i="1"/>
  <c r="EX55" i="1" s="1"/>
  <c r="FB55" i="2" s="1"/>
  <c r="ES23" i="1"/>
  <c r="EX23" i="1" s="1"/>
  <c r="FB23" i="2" s="1"/>
  <c r="ES32" i="1"/>
  <c r="EX32" i="1" s="1"/>
  <c r="FB32" i="2" s="1"/>
  <c r="ES47" i="1"/>
  <c r="EX47" i="1" s="1"/>
  <c r="FB47" i="2" s="1"/>
  <c r="ES41" i="1"/>
  <c r="EX41" i="1" s="1"/>
  <c r="FB41" i="2" s="1"/>
  <c r="ES44" i="1"/>
  <c r="EX44" i="1" s="1"/>
  <c r="FB44" i="2" s="1"/>
  <c r="ES59" i="1"/>
  <c r="EX59" i="1" s="1"/>
  <c r="FB59" i="2" s="1"/>
  <c r="ES65" i="1"/>
  <c r="EX65" i="1" s="1"/>
  <c r="FB65" i="2" s="1"/>
  <c r="ES68" i="1"/>
  <c r="EX68" i="1" s="1"/>
  <c r="FB68" i="2" s="1"/>
  <c r="ES71" i="1"/>
  <c r="EX71" i="1" s="1"/>
  <c r="FB71" i="2" s="1"/>
  <c r="ES77" i="1"/>
  <c r="EX77" i="1" s="1"/>
  <c r="FB77" i="2" s="1"/>
  <c r="ES86" i="1"/>
  <c r="EX86" i="1" s="1"/>
  <c r="FB86" i="2" s="1"/>
  <c r="ES95" i="1"/>
  <c r="ES14" i="1"/>
  <c r="EX14" i="1" s="1"/>
  <c r="FB14" i="2" s="1"/>
  <c r="ES101" i="1"/>
  <c r="EX101" i="1" s="1"/>
  <c r="FB101" i="2" s="1"/>
  <c r="ES83" i="1"/>
  <c r="EX83" i="1" s="1"/>
  <c r="FB83" i="2" s="1"/>
  <c r="ES89" i="1"/>
  <c r="EX89" i="1" s="1"/>
  <c r="FB89" i="2" s="1"/>
  <c r="ES92" i="1"/>
  <c r="EX92" i="1" s="1"/>
  <c r="FB92" i="2" s="1"/>
  <c r="ES35" i="1"/>
  <c r="EX35" i="1" s="1"/>
  <c r="FB35" i="2" s="1"/>
  <c r="ES38" i="1"/>
  <c r="EX38" i="1" s="1"/>
  <c r="FB38" i="2" s="1"/>
  <c r="ES99" i="1"/>
  <c r="EX99" i="1" s="1"/>
  <c r="FB99" i="2" s="1"/>
  <c r="ES102" i="1"/>
  <c r="EX102" i="1" s="1"/>
  <c r="FB102" i="2" s="1"/>
  <c r="ES105" i="1"/>
  <c r="EX105" i="1" s="1"/>
  <c r="FB105" i="2" s="1"/>
  <c r="ES111" i="1"/>
  <c r="EX111" i="1" s="1"/>
  <c r="FB111" i="2" s="1"/>
  <c r="ES114" i="1"/>
  <c r="EX114" i="1" s="1"/>
  <c r="FB114" i="2" s="1"/>
  <c r="ES123" i="1"/>
  <c r="EX123" i="1" s="1"/>
  <c r="FB123" i="2" s="1"/>
  <c r="ES126" i="1"/>
  <c r="EX126" i="1" s="1"/>
  <c r="FB126" i="2" s="1"/>
  <c r="ES135" i="1"/>
  <c r="EX135" i="1" s="1"/>
  <c r="FB135" i="2" s="1"/>
  <c r="ES138" i="1"/>
  <c r="EX138" i="1" s="1"/>
  <c r="FB138" i="2" s="1"/>
  <c r="ES144" i="1"/>
  <c r="EX144" i="1" s="1"/>
  <c r="ES147" i="1"/>
  <c r="EX147" i="1" s="1"/>
  <c r="FB147" i="2" s="1"/>
  <c r="ES46" i="1"/>
  <c r="EX46" i="1" s="1"/>
  <c r="FB46" i="2" s="1"/>
  <c r="ES9" i="1"/>
  <c r="EX9" i="1" s="1"/>
  <c r="FB9" i="2" s="1"/>
  <c r="ES30" i="1"/>
  <c r="EX30" i="1" s="1"/>
  <c r="FB30" i="2" s="1"/>
  <c r="ES57" i="1"/>
  <c r="EX57" i="1" s="1"/>
  <c r="FB57" i="2" s="1"/>
  <c r="ES72" i="1"/>
  <c r="EX72" i="1" s="1"/>
  <c r="FB72" i="2" s="1"/>
  <c r="ES96" i="1"/>
  <c r="EX96" i="1" s="1"/>
  <c r="FB96" i="2" s="1"/>
  <c r="ES108" i="1"/>
  <c r="EX108" i="1" s="1"/>
  <c r="FB108" i="2" s="1"/>
  <c r="ES117" i="1"/>
  <c r="EX117" i="1" s="1"/>
  <c r="FB117" i="2" s="1"/>
  <c r="ES120" i="1"/>
  <c r="EX120" i="1" s="1"/>
  <c r="FB120" i="2" s="1"/>
  <c r="ES129" i="1"/>
  <c r="EX129" i="1" s="1"/>
  <c r="FB129" i="2" s="1"/>
  <c r="ES132" i="1"/>
  <c r="EX132" i="1" s="1"/>
  <c r="FB132" i="2" s="1"/>
  <c r="ES141" i="1"/>
  <c r="EX141" i="1" s="1"/>
  <c r="FB141" i="2" s="1"/>
  <c r="ES62" i="1"/>
  <c r="EX62" i="1" s="1"/>
  <c r="FB62" i="2" s="1"/>
  <c r="ES78" i="1"/>
  <c r="EX78" i="1" s="1"/>
  <c r="FB78" i="2" s="1"/>
  <c r="AO149" i="1"/>
  <c r="CW149" i="1"/>
  <c r="R149" i="1"/>
  <c r="AP149" i="1"/>
  <c r="BB149" i="1"/>
  <c r="BN149" i="1"/>
  <c r="CL149" i="1"/>
  <c r="CX149" i="1"/>
  <c r="DJ149" i="1"/>
  <c r="DV149" i="1"/>
  <c r="EH149" i="1"/>
  <c r="AC149" i="1"/>
  <c r="BM149" i="1"/>
  <c r="CK149" i="1"/>
  <c r="EG149" i="1"/>
  <c r="EG154" i="1" s="1"/>
  <c r="F149" i="1"/>
  <c r="AD149" i="1"/>
  <c r="BZ149" i="1"/>
  <c r="G149" i="1"/>
  <c r="S149" i="1"/>
  <c r="S154" i="1" s="1"/>
  <c r="AE149" i="1"/>
  <c r="AQ149" i="1"/>
  <c r="BC149" i="1"/>
  <c r="BC154" i="1" s="1"/>
  <c r="BO149" i="1"/>
  <c r="CA149" i="1"/>
  <c r="CM149" i="1"/>
  <c r="CY149" i="1"/>
  <c r="DK149" i="1"/>
  <c r="DW149" i="1"/>
  <c r="EI149" i="1"/>
  <c r="EU150" i="1"/>
  <c r="EU151" i="1" s="1"/>
  <c r="ES43" i="1"/>
  <c r="EX43" i="1" s="1"/>
  <c r="FB43" i="2" s="1"/>
  <c r="ES67" i="1"/>
  <c r="EX67" i="1" s="1"/>
  <c r="FB67" i="2" s="1"/>
  <c r="ES80" i="1"/>
  <c r="EX80" i="1" s="1"/>
  <c r="FB80" i="2" s="1"/>
  <c r="Q149" i="1"/>
  <c r="BY149" i="1"/>
  <c r="DU149" i="1"/>
  <c r="H149" i="1"/>
  <c r="AR149" i="1"/>
  <c r="BP149" i="1"/>
  <c r="CN149" i="1"/>
  <c r="DL149" i="1"/>
  <c r="EJ149" i="1"/>
  <c r="ES75" i="1"/>
  <c r="EX75" i="1" s="1"/>
  <c r="FB75" i="2" s="1"/>
  <c r="ET149" i="1"/>
  <c r="T149" i="1"/>
  <c r="AF149" i="1"/>
  <c r="BD149" i="1"/>
  <c r="CB149" i="1"/>
  <c r="CZ149" i="1"/>
  <c r="DX149" i="1"/>
  <c r="I149" i="1"/>
  <c r="U149" i="1"/>
  <c r="AG149" i="1"/>
  <c r="AS149" i="1"/>
  <c r="BE149" i="1"/>
  <c r="BQ149" i="1"/>
  <c r="CC149" i="1"/>
  <c r="CO149" i="1"/>
  <c r="DA149" i="1"/>
  <c r="DM149" i="1"/>
  <c r="DY149" i="1"/>
  <c r="EK149" i="1"/>
  <c r="ES56" i="1"/>
  <c r="EX56" i="1" s="1"/>
  <c r="FB56" i="2" s="1"/>
  <c r="E149" i="1"/>
  <c r="BA149" i="1"/>
  <c r="DI149" i="1"/>
  <c r="J149" i="1"/>
  <c r="V149" i="1"/>
  <c r="AH149" i="1"/>
  <c r="AT149" i="1"/>
  <c r="BF149" i="1"/>
  <c r="BR149" i="1"/>
  <c r="CD149" i="1"/>
  <c r="CP149" i="1"/>
  <c r="DB149" i="1"/>
  <c r="DN149" i="1"/>
  <c r="DZ149" i="1"/>
  <c r="EL149" i="1"/>
  <c r="AI149" i="1"/>
  <c r="EA149" i="1"/>
  <c r="ES69" i="1"/>
  <c r="EX69" i="1" s="1"/>
  <c r="FB69" i="2" s="1"/>
  <c r="BG149" i="1"/>
  <c r="DC149" i="1"/>
  <c r="L149" i="1"/>
  <c r="X149" i="1"/>
  <c r="AJ149" i="1"/>
  <c r="AV149" i="1"/>
  <c r="BH149" i="1"/>
  <c r="BT149" i="1"/>
  <c r="CF149" i="1"/>
  <c r="CR149" i="1"/>
  <c r="DD149" i="1"/>
  <c r="DP149" i="1"/>
  <c r="EB149" i="1"/>
  <c r="EN149" i="1"/>
  <c r="ES74" i="1"/>
  <c r="EX74" i="1" s="1"/>
  <c r="FB74" i="2" s="1"/>
  <c r="W149" i="1"/>
  <c r="CE149" i="1"/>
  <c r="EM149" i="1"/>
  <c r="M149" i="1"/>
  <c r="AK149" i="1"/>
  <c r="BI149" i="1"/>
  <c r="BU149" i="1"/>
  <c r="CS149" i="1"/>
  <c r="DE149" i="1"/>
  <c r="DQ149" i="1"/>
  <c r="EC149" i="1"/>
  <c r="ES63" i="1"/>
  <c r="EX63" i="1" s="1"/>
  <c r="FB63" i="2" s="1"/>
  <c r="AU149" i="1"/>
  <c r="CQ149" i="1"/>
  <c r="EO149" i="1"/>
  <c r="N149" i="1"/>
  <c r="AL149" i="1"/>
  <c r="BJ149" i="1"/>
  <c r="CH149" i="1"/>
  <c r="DF149" i="1"/>
  <c r="ED149" i="1"/>
  <c r="ES51" i="1"/>
  <c r="EX51" i="1" s="1"/>
  <c r="FB51" i="2" s="1"/>
  <c r="ES76" i="1"/>
  <c r="EX76" i="1" s="1"/>
  <c r="FB76" i="2" s="1"/>
  <c r="K149" i="1"/>
  <c r="BS149" i="1"/>
  <c r="DO149" i="1"/>
  <c r="Y149" i="1"/>
  <c r="AW149" i="1"/>
  <c r="CG149" i="1"/>
  <c r="Z149" i="1"/>
  <c r="AX149" i="1"/>
  <c r="BV149" i="1"/>
  <c r="CT149" i="1"/>
  <c r="DR149" i="1"/>
  <c r="EP149" i="1"/>
  <c r="O149" i="1"/>
  <c r="AA149" i="1"/>
  <c r="AM149" i="1"/>
  <c r="AY149" i="1"/>
  <c r="BK149" i="1"/>
  <c r="BW149" i="1"/>
  <c r="CI149" i="1"/>
  <c r="CU149" i="1"/>
  <c r="DG149" i="1"/>
  <c r="DS149" i="1"/>
  <c r="EE149" i="1"/>
  <c r="EQ149" i="1"/>
  <c r="ES45" i="1"/>
  <c r="EX45" i="1" s="1"/>
  <c r="FB45" i="2" s="1"/>
  <c r="ES60" i="1"/>
  <c r="EX60" i="1" s="1"/>
  <c r="FB60" i="2" s="1"/>
  <c r="DN156" i="1"/>
  <c r="P154" i="1"/>
  <c r="AB154" i="1"/>
  <c r="AN154" i="1"/>
  <c r="BL154" i="1"/>
  <c r="CJ154" i="1"/>
  <c r="CV154" i="1"/>
  <c r="DH154" i="1"/>
  <c r="DT154" i="1"/>
  <c r="EF154" i="1"/>
  <c r="ER154" i="1"/>
  <c r="CA154" i="1" l="1"/>
  <c r="BO154" i="1"/>
  <c r="DW154" i="1"/>
  <c r="DK154" i="1"/>
  <c r="G154" i="1"/>
  <c r="CY154" i="1"/>
  <c r="CM154" i="1"/>
  <c r="AZ154" i="1"/>
  <c r="EX95" i="1"/>
  <c r="FB95" i="2" s="1"/>
  <c r="AE154" i="1"/>
  <c r="AQ154" i="1"/>
  <c r="EI154" i="1"/>
  <c r="BX154" i="1"/>
  <c r="BE154" i="1"/>
  <c r="BV154" i="1"/>
  <c r="BN154" i="1"/>
  <c r="CI154" i="1"/>
  <c r="CH154" i="1"/>
  <c r="BW154" i="1"/>
  <c r="CG154" i="1"/>
  <c r="BK154" i="1"/>
  <c r="AW154" i="1"/>
  <c r="AL154" i="1"/>
  <c r="AV154" i="1"/>
  <c r="AY154" i="1"/>
  <c r="BI154" i="1"/>
  <c r="ES149" i="1"/>
  <c r="AA154" i="1"/>
  <c r="EQ154" i="1"/>
  <c r="CP154" i="1"/>
  <c r="AM154" i="1"/>
  <c r="Y154" i="1"/>
  <c r="AK154" i="1"/>
  <c r="AJ154" i="1"/>
  <c r="CD154" i="1"/>
  <c r="AS154" i="1"/>
  <c r="BZ154" i="1"/>
  <c r="BB154" i="1"/>
  <c r="M154" i="1"/>
  <c r="X154" i="1"/>
  <c r="BR154" i="1"/>
  <c r="AG154" i="1"/>
  <c r="EJ154" i="1"/>
  <c r="AD154" i="1"/>
  <c r="AP154" i="1"/>
  <c r="DO154" i="1"/>
  <c r="O154" i="1"/>
  <c r="BS154" i="1"/>
  <c r="ED154" i="1"/>
  <c r="ED151" i="1"/>
  <c r="EM154" i="1"/>
  <c r="L154" i="1"/>
  <c r="BF154" i="1"/>
  <c r="U154" i="1"/>
  <c r="DL154" i="1"/>
  <c r="F154" i="1"/>
  <c r="R154" i="1"/>
  <c r="EP154" i="1"/>
  <c r="K154" i="1"/>
  <c r="DF154" i="1"/>
  <c r="CE154" i="1"/>
  <c r="EN154" i="1"/>
  <c r="DC154" i="1"/>
  <c r="AT154" i="1"/>
  <c r="I154" i="1"/>
  <c r="CN154" i="1"/>
  <c r="CW154" i="1"/>
  <c r="EE154" i="1"/>
  <c r="EE151" i="1"/>
  <c r="DR154" i="1"/>
  <c r="W154" i="1"/>
  <c r="EB154" i="1"/>
  <c r="BG154" i="1"/>
  <c r="EA154" i="1"/>
  <c r="AH154" i="1"/>
  <c r="EK154" i="1"/>
  <c r="BP154" i="1"/>
  <c r="CK154" i="1"/>
  <c r="AO154" i="1"/>
  <c r="DS154" i="1"/>
  <c r="CT154" i="1"/>
  <c r="BJ154" i="1"/>
  <c r="DP154" i="1"/>
  <c r="AI154" i="1"/>
  <c r="V154" i="1"/>
  <c r="DY154" i="1"/>
  <c r="DX154" i="1"/>
  <c r="AR154" i="1"/>
  <c r="BM154" i="1"/>
  <c r="EC154" i="1"/>
  <c r="EC151" i="1"/>
  <c r="DD154" i="1"/>
  <c r="J154" i="1"/>
  <c r="DM154" i="1"/>
  <c r="CZ154" i="1"/>
  <c r="H154" i="1"/>
  <c r="AC154" i="1"/>
  <c r="EH154" i="1"/>
  <c r="DG154" i="1"/>
  <c r="CU154" i="1"/>
  <c r="AX154" i="1"/>
  <c r="N154" i="1"/>
  <c r="DQ154" i="1"/>
  <c r="CR154" i="1"/>
  <c r="EL154" i="1"/>
  <c r="DI154" i="1"/>
  <c r="DA154" i="1"/>
  <c r="CB154" i="1"/>
  <c r="DU154" i="1"/>
  <c r="DV154" i="1"/>
  <c r="Z154" i="1"/>
  <c r="EO154" i="1"/>
  <c r="DE154" i="1"/>
  <c r="CF154" i="1"/>
  <c r="DZ154" i="1"/>
  <c r="BA154" i="1"/>
  <c r="CO154" i="1"/>
  <c r="BD154" i="1"/>
  <c r="BY154" i="1"/>
  <c r="DJ154" i="1"/>
  <c r="CQ154" i="1"/>
  <c r="CS154" i="1"/>
  <c r="BT154" i="1"/>
  <c r="DN154" i="1"/>
  <c r="E154" i="1"/>
  <c r="CC154" i="1"/>
  <c r="AF154" i="1"/>
  <c r="Q154" i="1"/>
  <c r="CX154" i="1"/>
  <c r="AU154" i="1"/>
  <c r="BU154" i="1"/>
  <c r="BH154" i="1"/>
  <c r="DB154" i="1"/>
  <c r="BQ154" i="1"/>
  <c r="T154" i="1"/>
  <c r="CL154" i="1"/>
  <c r="EV149" i="1" l="1"/>
  <c r="EX149" i="1" l="1"/>
  <c r="EW149" i="1"/>
  <c r="DH149" i="2" l="1"/>
  <c r="DH6" i="5" s="1"/>
  <c r="DH7" i="5" s="1"/>
  <c r="CJ149" i="2"/>
  <c r="CJ6" i="5" s="1"/>
  <c r="CJ7" i="5" s="1"/>
  <c r="CM149" i="2"/>
  <c r="CM6" i="5" s="1"/>
  <c r="CM7" i="5" s="1"/>
  <c r="EF149" i="2"/>
  <c r="EF6" i="5" s="1"/>
  <c r="EF7" i="5" s="1"/>
  <c r="CI149" i="2"/>
  <c r="CI6" i="5" s="1"/>
  <c r="CI7" i="5" s="1"/>
  <c r="ED149" i="2"/>
  <c r="ED6" i="5" s="1"/>
  <c r="ED7" i="5" s="1"/>
  <c r="DF149" i="2"/>
  <c r="DF6" i="5" s="1"/>
  <c r="DF7" i="5" s="1"/>
  <c r="CO149" i="2"/>
  <c r="CO6" i="5" s="1"/>
  <c r="CO7" i="5" s="1"/>
  <c r="CN149" i="2"/>
  <c r="CN6" i="5" s="1"/>
  <c r="CN7" i="5" s="1"/>
  <c r="CP149" i="2"/>
  <c r="CP6" i="5" s="1"/>
  <c r="CP7" i="5" s="1"/>
  <c r="CH149" i="2"/>
  <c r="CH6" i="5" s="1"/>
  <c r="ES143" i="2"/>
  <c r="FA143" i="2" s="1"/>
  <c r="FB143" i="2" s="1"/>
  <c r="ES144" i="2"/>
  <c r="FA144" i="2" s="1"/>
  <c r="FB144" i="2" s="1"/>
  <c r="DG149" i="2"/>
  <c r="DG6" i="5" s="1"/>
  <c r="DG7" i="5" s="1"/>
  <c r="DI149" i="2"/>
  <c r="DI6" i="5" s="1"/>
  <c r="DI7" i="5" s="1"/>
  <c r="CL149" i="2"/>
  <c r="CL6" i="5" s="1"/>
  <c r="CL7" i="5" s="1"/>
  <c r="CS149" i="2"/>
  <c r="CS6" i="5" s="1"/>
  <c r="CS7" i="5" s="1"/>
  <c r="DJ149" i="2"/>
  <c r="DJ6" i="5" s="1"/>
  <c r="DJ7" i="5" s="1"/>
  <c r="EC149" i="2"/>
  <c r="EC6" i="5" s="1"/>
  <c r="EC7" i="5" s="1"/>
  <c r="CK149" i="2"/>
  <c r="CK6" i="5" s="1"/>
  <c r="CK7" i="5" s="1"/>
  <c r="EE149" i="2"/>
  <c r="EE6" i="5" s="1"/>
  <c r="EE7" i="5" s="1"/>
  <c r="ES149" i="2"/>
  <c r="E5" i="4" s="1"/>
  <c r="EG149" i="2"/>
  <c r="EG6" i="5" s="1"/>
  <c r="EG7" i="5" s="1"/>
  <c r="ES142" i="2"/>
  <c r="FA142" i="2" s="1"/>
  <c r="FA149" i="2" l="1"/>
  <c r="FB142" i="2"/>
  <c r="FB149" i="2" s="1"/>
  <c r="CH7" i="5"/>
  <c r="ES6" i="5"/>
  <c r="C22" i="4"/>
  <c r="C21" i="4" s="1"/>
  <c r="C5" i="4"/>
  <c r="CW20" i="5"/>
  <c r="BI20" i="5"/>
  <c r="M20" i="5"/>
  <c r="EU6" i="5" l="1"/>
  <c r="ES7" i="5"/>
  <c r="EU7" i="5"/>
  <c r="CK20" i="5"/>
  <c r="AO20" i="5"/>
  <c r="P20" i="5"/>
  <c r="ER12" i="5"/>
  <c r="ER14" i="5" s="1"/>
  <c r="CV12" i="5"/>
  <c r="CV19" i="5" s="1"/>
  <c r="CV20" i="5"/>
  <c r="E12" i="5"/>
  <c r="E14" i="5" s="1"/>
  <c r="E20" i="5"/>
  <c r="Q12" i="5"/>
  <c r="Q19" i="5" s="1"/>
  <c r="Q20" i="5"/>
  <c r="AC12" i="5"/>
  <c r="AC19" i="5" s="1"/>
  <c r="AC20" i="5"/>
  <c r="BA12" i="5"/>
  <c r="BA19" i="5" s="1"/>
  <c r="BA20" i="5"/>
  <c r="BM12" i="5"/>
  <c r="BM19" i="5" s="1"/>
  <c r="BM20" i="5"/>
  <c r="BY12" i="5"/>
  <c r="BY19" i="5" s="1"/>
  <c r="BY20" i="5"/>
  <c r="DI12" i="5"/>
  <c r="DI19" i="5" s="1"/>
  <c r="DI20" i="5"/>
  <c r="DU12" i="5"/>
  <c r="DU19" i="5" s="1"/>
  <c r="DU20" i="5"/>
  <c r="EJ20" i="5"/>
  <c r="EJ12" i="5"/>
  <c r="EJ17" i="5" s="1"/>
  <c r="EJ19" i="5" s="1"/>
  <c r="F12" i="5"/>
  <c r="F19" i="5" s="1"/>
  <c r="F20" i="5"/>
  <c r="R20" i="5"/>
  <c r="R12" i="5"/>
  <c r="R19" i="5" s="1"/>
  <c r="AD12" i="5"/>
  <c r="AD19" i="5" s="1"/>
  <c r="AD20" i="5"/>
  <c r="AP20" i="5"/>
  <c r="AP12" i="5"/>
  <c r="AP19" i="5" s="1"/>
  <c r="BB20" i="5"/>
  <c r="BB12" i="5"/>
  <c r="BB19" i="5" s="1"/>
  <c r="BN12" i="5"/>
  <c r="BN19" i="5" s="1"/>
  <c r="BN20" i="5"/>
  <c r="BZ12" i="5"/>
  <c r="BZ19" i="5" s="1"/>
  <c r="BZ20" i="5"/>
  <c r="CX12" i="5"/>
  <c r="CX19" i="5" s="1"/>
  <c r="CX20" i="5"/>
  <c r="DJ20" i="5"/>
  <c r="DJ12" i="5"/>
  <c r="DJ19" i="5" s="1"/>
  <c r="DV12" i="5"/>
  <c r="DV19" i="5" s="1"/>
  <c r="DV20" i="5"/>
  <c r="EK20" i="5"/>
  <c r="EK12" i="5"/>
  <c r="EK17" i="5" s="1"/>
  <c r="EK19" i="5" s="1"/>
  <c r="AB12" i="5"/>
  <c r="AB19" i="5" s="1"/>
  <c r="AB20" i="5"/>
  <c r="G20" i="5"/>
  <c r="G12" i="5"/>
  <c r="G19" i="5" s="1"/>
  <c r="S12" i="5"/>
  <c r="S19" i="5" s="1"/>
  <c r="AE12" i="5"/>
  <c r="AE19" i="5" s="1"/>
  <c r="AE20" i="5"/>
  <c r="AQ20" i="5"/>
  <c r="AQ12" i="5"/>
  <c r="AQ19" i="5" s="1"/>
  <c r="BC12" i="5"/>
  <c r="BC19" i="5" s="1"/>
  <c r="BO12" i="5"/>
  <c r="BO19" i="5" s="1"/>
  <c r="CA20" i="5"/>
  <c r="CA12" i="5"/>
  <c r="CA19" i="5" s="1"/>
  <c r="CY20" i="5"/>
  <c r="CY12" i="5"/>
  <c r="CY19" i="5" s="1"/>
  <c r="DW12" i="5"/>
  <c r="DW19" i="5" s="1"/>
  <c r="ER20" i="5"/>
  <c r="DT20" i="5"/>
  <c r="DT12" i="5"/>
  <c r="H20" i="5"/>
  <c r="H12" i="5"/>
  <c r="H19" i="5" s="1"/>
  <c r="T12" i="5"/>
  <c r="T19" i="5" s="1"/>
  <c r="AF12" i="5"/>
  <c r="AF19" i="5" s="1"/>
  <c r="AR20" i="5"/>
  <c r="AR12" i="5"/>
  <c r="AR19" i="5" s="1"/>
  <c r="BD12" i="5"/>
  <c r="BD19" i="5" s="1"/>
  <c r="BP20" i="5"/>
  <c r="BP12" i="5"/>
  <c r="BP19" i="5" s="1"/>
  <c r="CB20" i="5"/>
  <c r="CB12" i="5"/>
  <c r="CB19" i="5" s="1"/>
  <c r="CZ20" i="5"/>
  <c r="CZ12" i="5"/>
  <c r="CZ19" i="5" s="1"/>
  <c r="DL20" i="5"/>
  <c r="DL12" i="5"/>
  <c r="DL14" i="5" s="1"/>
  <c r="DX20" i="5"/>
  <c r="DX12" i="5"/>
  <c r="DX19" i="5" s="1"/>
  <c r="EM12" i="5"/>
  <c r="EM14" i="5" s="1"/>
  <c r="EM20" i="5"/>
  <c r="BX12" i="5"/>
  <c r="BX19" i="5" s="1"/>
  <c r="BX20" i="5"/>
  <c r="I20" i="5"/>
  <c r="I12" i="5"/>
  <c r="I19" i="5" s="1"/>
  <c r="U20" i="5"/>
  <c r="U12" i="5"/>
  <c r="U19" i="5" s="1"/>
  <c r="AG20" i="5"/>
  <c r="AG12" i="5"/>
  <c r="AG19" i="5" s="1"/>
  <c r="AS20" i="5"/>
  <c r="AS12" i="5"/>
  <c r="AS19" i="5" s="1"/>
  <c r="BE20" i="5"/>
  <c r="BE12" i="5"/>
  <c r="BE19" i="5" s="1"/>
  <c r="BQ20" i="5"/>
  <c r="BQ12" i="5"/>
  <c r="BQ19" i="5" s="1"/>
  <c r="CC20" i="5"/>
  <c r="CC12" i="5"/>
  <c r="CC19" i="5" s="1"/>
  <c r="DA20" i="5"/>
  <c r="DA12" i="5"/>
  <c r="DM20" i="5"/>
  <c r="DM12" i="5"/>
  <c r="DM19" i="5" s="1"/>
  <c r="DY20" i="5"/>
  <c r="DY12" i="5"/>
  <c r="DY19" i="5" s="1"/>
  <c r="EN20" i="5"/>
  <c r="EN12" i="5"/>
  <c r="S20" i="5"/>
  <c r="BC20" i="5"/>
  <c r="BO20" i="5"/>
  <c r="DW20" i="5"/>
  <c r="AZ20" i="5"/>
  <c r="AZ12" i="5"/>
  <c r="AZ19" i="5" s="1"/>
  <c r="J12" i="5"/>
  <c r="J19" i="5" s="1"/>
  <c r="V20" i="5"/>
  <c r="V12" i="5"/>
  <c r="V19" i="5" s="1"/>
  <c r="AH20" i="5"/>
  <c r="AH12" i="5"/>
  <c r="AT20" i="5"/>
  <c r="AT12" i="5"/>
  <c r="AT19" i="5" s="1"/>
  <c r="BF20" i="5"/>
  <c r="BF12" i="5"/>
  <c r="BF19" i="5" s="1"/>
  <c r="BR12" i="5"/>
  <c r="BR19" i="5" s="1"/>
  <c r="BR20" i="5"/>
  <c r="CD12" i="5"/>
  <c r="CD19" i="5" s="1"/>
  <c r="CD20" i="5"/>
  <c r="CP20" i="5"/>
  <c r="CP12" i="5"/>
  <c r="CP19" i="5" s="1"/>
  <c r="DB20" i="5"/>
  <c r="DB12" i="5"/>
  <c r="DB19" i="5" s="1"/>
  <c r="DN20" i="5"/>
  <c r="DN12" i="5"/>
  <c r="DN19" i="5" s="1"/>
  <c r="DZ20" i="5"/>
  <c r="DZ12" i="5"/>
  <c r="DZ19" i="5" s="1"/>
  <c r="EO12" i="5"/>
  <c r="EO17" i="5" s="1"/>
  <c r="EO19" i="5" s="1"/>
  <c r="EO20" i="5"/>
  <c r="T20" i="5"/>
  <c r="AF20" i="5"/>
  <c r="BD20" i="5"/>
  <c r="CJ20" i="5"/>
  <c r="BI12" i="5"/>
  <c r="BI19" i="5" s="1"/>
  <c r="M12" i="5"/>
  <c r="K20" i="5"/>
  <c r="K12" i="5"/>
  <c r="K19" i="5" s="1"/>
  <c r="W20" i="5"/>
  <c r="W12" i="5"/>
  <c r="W19" i="5" s="1"/>
  <c r="AI20" i="5"/>
  <c r="AI12" i="5"/>
  <c r="AI19" i="5" s="1"/>
  <c r="AU20" i="5"/>
  <c r="AU12" i="5"/>
  <c r="AU19" i="5" s="1"/>
  <c r="BG20" i="5"/>
  <c r="BG12" i="5"/>
  <c r="BG19" i="5" s="1"/>
  <c r="BS12" i="5"/>
  <c r="BS19" i="5" s="1"/>
  <c r="BS20" i="5"/>
  <c r="CE20" i="5"/>
  <c r="CE12" i="5"/>
  <c r="CE19" i="5" s="1"/>
  <c r="CQ20" i="5"/>
  <c r="CQ12" i="5"/>
  <c r="DC20" i="5"/>
  <c r="DC12" i="5"/>
  <c r="DO20" i="5"/>
  <c r="DO12" i="5"/>
  <c r="DO19" i="5" s="1"/>
  <c r="EA20" i="5"/>
  <c r="EA12" i="5"/>
  <c r="EA19" i="5" s="1"/>
  <c r="EP12" i="5"/>
  <c r="EP17" i="5" s="1"/>
  <c r="EP19" i="5" s="1"/>
  <c r="EP20" i="5"/>
  <c r="EC12" i="5"/>
  <c r="EC14" i="5" s="1"/>
  <c r="EC20" i="5"/>
  <c r="H14" i="5"/>
  <c r="BL12" i="5"/>
  <c r="BL19" i="5" s="1"/>
  <c r="BL20" i="5"/>
  <c r="L20" i="5"/>
  <c r="L12" i="5"/>
  <c r="L19" i="5" s="1"/>
  <c r="X12" i="5"/>
  <c r="X19" i="5" s="1"/>
  <c r="X20" i="5"/>
  <c r="AJ12" i="5"/>
  <c r="AJ19" i="5" s="1"/>
  <c r="AJ20" i="5"/>
  <c r="AV12" i="5"/>
  <c r="AV19" i="5" s="1"/>
  <c r="AV20" i="5"/>
  <c r="BH12" i="5"/>
  <c r="BH19" i="5" s="1"/>
  <c r="BH20" i="5"/>
  <c r="BT12" i="5"/>
  <c r="BT19" i="5" s="1"/>
  <c r="BT20" i="5"/>
  <c r="CF12" i="5"/>
  <c r="CF19" i="5" s="1"/>
  <c r="CF20" i="5"/>
  <c r="CR12" i="5"/>
  <c r="CR19" i="5" s="1"/>
  <c r="CR20" i="5"/>
  <c r="DD12" i="5"/>
  <c r="DD19" i="5" s="1"/>
  <c r="DD20" i="5"/>
  <c r="EB20" i="5"/>
  <c r="EB12" i="5"/>
  <c r="EB19" i="5" s="1"/>
  <c r="EQ20" i="5"/>
  <c r="EQ12" i="5"/>
  <c r="EQ17" i="5" s="1"/>
  <c r="EQ19" i="5" s="1"/>
  <c r="ED12" i="5"/>
  <c r="ED17" i="5" s="1"/>
  <c r="ED19" i="5" s="1"/>
  <c r="ED20" i="5"/>
  <c r="J20" i="5"/>
  <c r="BP14" i="5"/>
  <c r="AN12" i="5"/>
  <c r="AN19" i="5" s="1"/>
  <c r="AN20" i="5"/>
  <c r="P12" i="5"/>
  <c r="P19" i="5" s="1"/>
  <c r="AZ14" i="5"/>
  <c r="DT14" i="5"/>
  <c r="AC14" i="5"/>
  <c r="AO12" i="5"/>
  <c r="AO19" i="5" s="1"/>
  <c r="BA14" i="5"/>
  <c r="CK12" i="5"/>
  <c r="CK19" i="5" s="1"/>
  <c r="CW12" i="5"/>
  <c r="CW19" i="5" s="1"/>
  <c r="EJ14" i="5"/>
  <c r="Y20" i="5"/>
  <c r="Y12" i="5"/>
  <c r="Y19" i="5" s="1"/>
  <c r="AK20" i="5"/>
  <c r="AK12" i="5"/>
  <c r="AW20" i="5"/>
  <c r="AW12" i="5"/>
  <c r="AW19" i="5" s="1"/>
  <c r="BU12" i="5"/>
  <c r="BU19" i="5" s="1"/>
  <c r="BU20" i="5"/>
  <c r="CG12" i="5"/>
  <c r="CG19" i="5" s="1"/>
  <c r="CG20" i="5"/>
  <c r="CS20" i="5"/>
  <c r="CS12" i="5"/>
  <c r="CS14" i="5" s="1"/>
  <c r="DE20" i="5"/>
  <c r="DE12" i="5"/>
  <c r="DE19" i="5" s="1"/>
  <c r="DQ20" i="5"/>
  <c r="DQ12" i="5"/>
  <c r="DQ19" i="5" s="1"/>
  <c r="EE12" i="5"/>
  <c r="EE17" i="5" s="1"/>
  <c r="EE19" i="5" s="1"/>
  <c r="EE20" i="5"/>
  <c r="DH12" i="5"/>
  <c r="DH19" i="5" s="1"/>
  <c r="DH20" i="5"/>
  <c r="BL14" i="5"/>
  <c r="F14" i="5"/>
  <c r="AD14" i="5"/>
  <c r="BN14" i="5"/>
  <c r="BZ14" i="5"/>
  <c r="CX14" i="5"/>
  <c r="DV14" i="5"/>
  <c r="N12" i="5"/>
  <c r="N19" i="5" s="1"/>
  <c r="N20" i="5"/>
  <c r="Z20" i="5"/>
  <c r="Z12" i="5"/>
  <c r="Z19" i="5" s="1"/>
  <c r="AL20" i="5"/>
  <c r="AL12" i="5"/>
  <c r="AL19" i="5" s="1"/>
  <c r="AX20" i="5"/>
  <c r="AX12" i="5"/>
  <c r="AX19" i="5" s="1"/>
  <c r="BJ12" i="5"/>
  <c r="BJ19" i="5" s="1"/>
  <c r="BJ20" i="5"/>
  <c r="BV12" i="5"/>
  <c r="BV19" i="5" s="1"/>
  <c r="BV20" i="5"/>
  <c r="CH12" i="5"/>
  <c r="CH20" i="5"/>
  <c r="CT20" i="5"/>
  <c r="CT12" i="5"/>
  <c r="CT19" i="5" s="1"/>
  <c r="DF20" i="5"/>
  <c r="DR20" i="5"/>
  <c r="DR12" i="5"/>
  <c r="DR19" i="5" s="1"/>
  <c r="EI20" i="5"/>
  <c r="EI12" i="5"/>
  <c r="EI14" i="5" s="1"/>
  <c r="G14" i="5"/>
  <c r="AE14" i="5"/>
  <c r="AQ14" i="5"/>
  <c r="BC14" i="5"/>
  <c r="BO14" i="5"/>
  <c r="CA14" i="5"/>
  <c r="O20" i="5"/>
  <c r="O12" i="5"/>
  <c r="O19" i="5" s="1"/>
  <c r="AA12" i="5"/>
  <c r="AA19" i="5" s="1"/>
  <c r="AA20" i="5"/>
  <c r="AM20" i="5"/>
  <c r="AM12" i="5"/>
  <c r="AM19" i="5" s="1"/>
  <c r="AY12" i="5"/>
  <c r="AY19" i="5" s="1"/>
  <c r="AY20" i="5"/>
  <c r="BK20" i="5"/>
  <c r="BK12" i="5"/>
  <c r="BW12" i="5"/>
  <c r="BW20" i="5"/>
  <c r="CI20" i="5"/>
  <c r="CU12" i="5"/>
  <c r="CU19" i="5" s="1"/>
  <c r="CU20" i="5"/>
  <c r="DG20" i="5"/>
  <c r="DS12" i="5"/>
  <c r="DS19" i="5" s="1"/>
  <c r="DS20" i="5"/>
  <c r="EH12" i="5"/>
  <c r="EH20" i="5"/>
  <c r="DU14" i="5" l="1"/>
  <c r="AP14" i="5"/>
  <c r="Q14" i="5"/>
  <c r="P14" i="5"/>
  <c r="DG12" i="5"/>
  <c r="DG19" i="5" s="1"/>
  <c r="CK14" i="5"/>
  <c r="BX14" i="5"/>
  <c r="AB14" i="5"/>
  <c r="BY14" i="5"/>
  <c r="DI14" i="5"/>
  <c r="CV14" i="5"/>
  <c r="BD14" i="5"/>
  <c r="DH14" i="5"/>
  <c r="AF14" i="5"/>
  <c r="EK14" i="5"/>
  <c r="CY14" i="5"/>
  <c r="AN14" i="5"/>
  <c r="EO14" i="5"/>
  <c r="BM14" i="5"/>
  <c r="DZ14" i="5"/>
  <c r="BB14" i="5"/>
  <c r="CI12" i="5"/>
  <c r="EE14" i="5"/>
  <c r="AU14" i="5"/>
  <c r="I14" i="5"/>
  <c r="AR14" i="5"/>
  <c r="T14" i="5"/>
  <c r="R14" i="5"/>
  <c r="N14" i="5"/>
  <c r="CD14" i="5"/>
  <c r="V14" i="5"/>
  <c r="DG14" i="5"/>
  <c r="BJ14" i="5"/>
  <c r="BE14" i="5"/>
  <c r="M19" i="5"/>
  <c r="Y14" i="5"/>
  <c r="DA19" i="5"/>
  <c r="BK14" i="5"/>
  <c r="BK19" i="5"/>
  <c r="O14" i="5"/>
  <c r="AH19" i="5"/>
  <c r="CT14" i="5"/>
  <c r="Z14" i="5"/>
  <c r="M14" i="5"/>
  <c r="EB14" i="5"/>
  <c r="BT14" i="5"/>
  <c r="AJ14" i="5"/>
  <c r="DO14" i="5"/>
  <c r="CE14" i="5"/>
  <c r="EH17" i="5"/>
  <c r="EH19" i="5" s="1"/>
  <c r="DJ14" i="5"/>
  <c r="DQ14" i="5"/>
  <c r="DD14" i="5"/>
  <c r="DT19" i="5"/>
  <c r="AI14" i="5"/>
  <c r="DB14" i="5"/>
  <c r="DA14" i="5"/>
  <c r="AS14" i="5"/>
  <c r="CQ19" i="5"/>
  <c r="CP14" i="5"/>
  <c r="CF14" i="5"/>
  <c r="ER17" i="5"/>
  <c r="ER19" i="5" s="1"/>
  <c r="DC19" i="5"/>
  <c r="DF12" i="5"/>
  <c r="EC19" i="5"/>
  <c r="EH14" i="5"/>
  <c r="AY14" i="5"/>
  <c r="BV14" i="5"/>
  <c r="DE14" i="5"/>
  <c r="ED14" i="5"/>
  <c r="BH14" i="5"/>
  <c r="DC14" i="5"/>
  <c r="J14" i="5"/>
  <c r="CO20" i="5"/>
  <c r="CO12" i="5"/>
  <c r="CO19" i="5" s="1"/>
  <c r="CN20" i="5"/>
  <c r="CN12" i="5"/>
  <c r="CN19" i="5" s="1"/>
  <c r="AO14" i="5"/>
  <c r="CU14" i="5"/>
  <c r="AM14" i="5"/>
  <c r="AL14" i="5"/>
  <c r="CJ12" i="5"/>
  <c r="EM17" i="5"/>
  <c r="EM19" i="5" s="1"/>
  <c r="X14" i="5"/>
  <c r="W14" i="5"/>
  <c r="DY14" i="5"/>
  <c r="CC14" i="5"/>
  <c r="AG14" i="5"/>
  <c r="CH19" i="5"/>
  <c r="AT14" i="5"/>
  <c r="S14" i="5"/>
  <c r="BU14" i="5"/>
  <c r="EN14" i="5"/>
  <c r="EN17" i="5"/>
  <c r="EN19" i="5" s="1"/>
  <c r="BF14" i="5"/>
  <c r="BS14" i="5"/>
  <c r="DN14" i="5"/>
  <c r="E19" i="5"/>
  <c r="CH14" i="5"/>
  <c r="CG14" i="5"/>
  <c r="EP14" i="5"/>
  <c r="CS17" i="5"/>
  <c r="BW14" i="5"/>
  <c r="BW19" i="5"/>
  <c r="CI14" i="5"/>
  <c r="CI19" i="5"/>
  <c r="DW14" i="5"/>
  <c r="AK19" i="5"/>
  <c r="DL19" i="5"/>
  <c r="CR14" i="5"/>
  <c r="CQ14" i="5"/>
  <c r="BG14" i="5"/>
  <c r="K14" i="5"/>
  <c r="BR14" i="5"/>
  <c r="DX14" i="5"/>
  <c r="BQ14" i="5"/>
  <c r="U14" i="5"/>
  <c r="CB14" i="5"/>
  <c r="CW14" i="5"/>
  <c r="AX14" i="5"/>
  <c r="AW14" i="5"/>
  <c r="CZ14" i="5"/>
  <c r="EQ14" i="5"/>
  <c r="AV14" i="5"/>
  <c r="L14" i="5"/>
  <c r="AH14" i="5"/>
  <c r="DM14" i="5"/>
  <c r="EI17" i="5"/>
  <c r="EI19" i="5" s="1"/>
  <c r="DS14" i="5"/>
  <c r="AA14" i="5"/>
  <c r="BI14" i="5"/>
  <c r="DR14" i="5"/>
  <c r="AK14" i="5"/>
  <c r="EA14" i="5"/>
  <c r="CN14" i="5" l="1"/>
  <c r="CS19" i="5"/>
  <c r="CJ19" i="5"/>
  <c r="CJ14" i="5"/>
  <c r="DF19" i="5"/>
  <c r="CL20" i="5"/>
  <c r="CL12" i="5"/>
  <c r="CO14" i="5"/>
  <c r="DF14" i="5"/>
  <c r="CM20" i="5" l="1"/>
  <c r="CM12" i="5"/>
  <c r="CM19" i="5" s="1"/>
  <c r="CL19" i="5"/>
  <c r="CL14" i="5"/>
  <c r="DK12" i="5"/>
  <c r="DK14" i="5" s="1"/>
  <c r="DK20" i="5"/>
  <c r="CM14" i="5" l="1"/>
  <c r="DK19" i="5"/>
  <c r="EF12" i="5" l="1"/>
  <c r="EF20" i="5"/>
  <c r="EF17" i="5" l="1"/>
  <c r="EF19" i="5" s="1"/>
  <c r="EF14" i="5"/>
  <c r="EG20" i="5"/>
  <c r="EG12" i="5"/>
  <c r="EL20" i="5"/>
  <c r="EL12" i="5"/>
  <c r="EL14" i="5" l="1"/>
  <c r="EL17" i="5"/>
  <c r="EL19" i="5" s="1"/>
  <c r="EG14" i="5"/>
  <c r="EG17" i="5"/>
  <c r="EG19" i="5" s="1"/>
  <c r="ES27" i="5"/>
  <c r="EU27" i="5" s="1"/>
  <c r="ES26" i="5"/>
  <c r="EU26" i="5" s="1"/>
  <c r="ES28" i="5"/>
  <c r="EU28" i="5" s="1"/>
  <c r="ES25" i="5"/>
  <c r="EU25" i="5" s="1"/>
  <c r="ES24" i="5" l="1"/>
  <c r="ES18" i="5"/>
  <c r="EU18" i="5"/>
  <c r="ES23" i="5"/>
  <c r="EU23" i="5" s="1"/>
  <c r="ES11" i="5"/>
  <c r="EU11" i="5" s="1"/>
  <c r="ES10" i="5"/>
  <c r="EU10" i="5" s="1"/>
  <c r="ES17" i="5"/>
  <c r="EU17" i="5"/>
  <c r="ES9" i="5"/>
  <c r="EU9" i="5" s="1"/>
  <c r="DP20" i="5"/>
  <c r="DP12" i="5"/>
  <c r="EU13" i="5"/>
  <c r="DP19" i="5" l="1"/>
  <c r="ES19" i="5" s="1"/>
  <c r="EU19" i="5" s="1"/>
  <c r="ES12" i="5"/>
  <c r="EU24" i="5"/>
  <c r="ES20" i="5"/>
  <c r="DP14" i="5"/>
  <c r="EU20" i="5" l="1"/>
  <c r="EU12" i="5"/>
  <c r="EU14" i="5"/>
</calcChain>
</file>

<file path=xl/sharedStrings.xml><?xml version="1.0" encoding="utf-8"?>
<sst xmlns="http://schemas.openxmlformats.org/spreadsheetml/2006/main" count="1529" uniqueCount="655">
  <si>
    <t>Impuestos</t>
  </si>
  <si>
    <t>Cultivo de frijol</t>
  </si>
  <si>
    <t>Cultivo de maíz</t>
  </si>
  <si>
    <t>Cultivo de otros cereales, legumbres y semillas oleaginosas n.c.p.</t>
  </si>
  <si>
    <t>Cultivo de arroz</t>
  </si>
  <si>
    <t>Cultivo de melón</t>
  </si>
  <si>
    <t>Cultivo de cebolla</t>
  </si>
  <si>
    <t>Cultivo de chayote</t>
  </si>
  <si>
    <t>Cultivo de papa</t>
  </si>
  <si>
    <t>Cultivo de raíces y tubérculos</t>
  </si>
  <si>
    <t>Cultivo de otras hortalizas</t>
  </si>
  <si>
    <t>Cultivo de caña de azúcar</t>
  </si>
  <si>
    <t>Cultivo de flores</t>
  </si>
  <si>
    <t>Cultivo de follajes</t>
  </si>
  <si>
    <t>Cultivo de banano</t>
  </si>
  <si>
    <t>Cultivo de plátano</t>
  </si>
  <si>
    <t>Cultivo de piña</t>
  </si>
  <si>
    <t>Cultivo de palma africana (aceitera)</t>
  </si>
  <si>
    <t>Cultivo de café</t>
  </si>
  <si>
    <t>Cultivo de otras frutas, nueces y otros frutos oleaginosas</t>
  </si>
  <si>
    <t>Cultivo de otras plantas no perennes y perennes</t>
  </si>
  <si>
    <t>Propagación de plantas</t>
  </si>
  <si>
    <t>Cría de ganado vacuno</t>
  </si>
  <si>
    <t>Cría de cerdos</t>
  </si>
  <si>
    <t>Cría de pollos</t>
  </si>
  <si>
    <t>Cría de otros animales</t>
  </si>
  <si>
    <t>Actividades de apoyo a la agricultura, la ganadería y actividades postcosecha</t>
  </si>
  <si>
    <t>Silvicultura y extracción de madera y caza</t>
  </si>
  <si>
    <t>Pesca marítima y de agua dulce</t>
  </si>
  <si>
    <t>Acuicultura marítima y de agua dulce</t>
  </si>
  <si>
    <t>Extracción de piedra, arena y arcilla</t>
  </si>
  <si>
    <t>Extracción de sal</t>
  </si>
  <si>
    <t>Explotación de otras minas y canteras n.c.p.</t>
  </si>
  <si>
    <t>Elaboración y conservación de carne y embutidos de aves</t>
  </si>
  <si>
    <t>Elaboración y conservación de carne y embutidos de ganado vacuno y porcino y otros tipos de carne</t>
  </si>
  <si>
    <t xml:space="preserve">Procesamiento y conservación de pescados, crustáceos y moluscos </t>
  </si>
  <si>
    <t>Procesamiento y conservación de frutas y vegetales</t>
  </si>
  <si>
    <t>Elaboración de aceites y grasas de origen vegetal y animal</t>
  </si>
  <si>
    <t>Elaboración de productos lácteos</t>
  </si>
  <si>
    <t>Beneficio de arroz</t>
  </si>
  <si>
    <t>Elaboración de productos de molinería, excepto arroz, y almidones y productos elaborados del almidón</t>
  </si>
  <si>
    <t>Elaboración de productos de panadería y tortillas</t>
  </si>
  <si>
    <t>Elaboración de azúcar</t>
  </si>
  <si>
    <t>Elaboración de cacao, chocolate y productos de confitería</t>
  </si>
  <si>
    <t>Elaboración de macarrones, fideos y productos farináceos análogos</t>
  </si>
  <si>
    <t>Elaboración de café oro</t>
  </si>
  <si>
    <t>Producción de productos de café</t>
  </si>
  <si>
    <t>Elaboración de comidas, platos preparados y otros productos alimenticios</t>
  </si>
  <si>
    <t>Elaboración de alimentos preparados para animales</t>
  </si>
  <si>
    <t>Destilación, rectificación, mezcla de bebidas alcohólicas y vinos</t>
  </si>
  <si>
    <t>Elaboración de bebidas malteadas, de malta, bebidas no alcohólicas, aguas minerales, y otras aguas embotelladas</t>
  </si>
  <si>
    <t>Elaboración de productos de tabaco</t>
  </si>
  <si>
    <t>Fabricación de productos textiles</t>
  </si>
  <si>
    <t>Fabricación de prendas de vestir</t>
  </si>
  <si>
    <t>Fabricación de cuero y productos conexos excepto calzado</t>
  </si>
  <si>
    <t>Fabricación de calzado</t>
  </si>
  <si>
    <t>Producción de madera y fabricación de productos de madera y corcho, excepto muebles; fabricación de artículos de paja y de materiales trenzables</t>
  </si>
  <si>
    <t>Fabricación de papel y productos de papel</t>
  </si>
  <si>
    <t>Actividades de impresión, edición y reproducción de grabaciones excepto de programas informáticos</t>
  </si>
  <si>
    <t>Fabricación de los productos de la refinación del petróleo y de coque</t>
  </si>
  <si>
    <t>Fabricación de sustancias químicas básicas, abonos, compuestos de nitrógeno, pesticidas y otros productos químicos de uso agropecuario</t>
  </si>
  <si>
    <t>Fabricación de plásticos y de caucho sintético en formas primarias</t>
  </si>
  <si>
    <t>Fabricación de pinturas, barnices y productos de revestimiento similares, tintas de imprenta y masillas</t>
  </si>
  <si>
    <t>Fabricación de jabones y detergentes, preparados para limpiar y pulir, perfumes y preparados de tocador</t>
  </si>
  <si>
    <t>Fabricación de otros productos químicos n.c.p. y de fibras manufacturadas</t>
  </si>
  <si>
    <t>Fabricación de productos farmacéuticos, sustancias químicas medicinales y de productos botánicos</t>
  </si>
  <si>
    <t>Fabricación de productos de caucho</t>
  </si>
  <si>
    <t>Fabricación de productos de plástico</t>
  </si>
  <si>
    <t>Fabricación de vidrio y de productos de vidrio</t>
  </si>
  <si>
    <t xml:space="preserve">Fabricación de productos refractarios, materiales de construcción de arcilla y de otros productos de porcelana y cerámica </t>
  </si>
  <si>
    <t>Fabricación de cemento, cal, yeso y artículos de hormigón, cemento y yeso  y otros minerales no metálicos, n.c.p.</t>
  </si>
  <si>
    <t>Fabricación de metales comunes</t>
  </si>
  <si>
    <t>Fabricación de productos elaborados de metal, excepto maquinaria y equipo</t>
  </si>
  <si>
    <t>Fabricación de componentes y tableros electrónicos, computadoras y equipo periférico</t>
  </si>
  <si>
    <t>Fabricación de productos de electrónica y de óptica</t>
  </si>
  <si>
    <t>Fabricación de equipo eléctrico y de maquinaria n.c.p.</t>
  </si>
  <si>
    <t>Fabricación de vehículos automotores, remolques y semirremolques</t>
  </si>
  <si>
    <t>Fabricación de otros tipos de equipos de transporte</t>
  </si>
  <si>
    <t>Fabricación de muebles</t>
  </si>
  <si>
    <t>Fabricación de instrumentos y suministros médicos y dentales</t>
  </si>
  <si>
    <t>Otras industrias manufactureras</t>
  </si>
  <si>
    <t>Reparación e instalación de maquinaria y equipo</t>
  </si>
  <si>
    <t>Suministro de energía eléctrica, gas, vapor y aire acondicionado</t>
  </si>
  <si>
    <t>Suministro de agua potable</t>
  </si>
  <si>
    <t>Evacuación de aguas residuales</t>
  </si>
  <si>
    <t>Gestión de desechos y de descontaminación</t>
  </si>
  <si>
    <t>Construcción de edificios residenciales (M - UF - NM)</t>
  </si>
  <si>
    <t>Construcción de edificios no residenciales (M - UF - NM)</t>
  </si>
  <si>
    <t>Construcción de carreteras y vías férreas (M - UF)</t>
  </si>
  <si>
    <t>Construcción de obras de servicio público y de otras de ingeniería civil (M - UF)</t>
  </si>
  <si>
    <t>Actividades especializadas de las construcción</t>
  </si>
  <si>
    <t>Comercio</t>
  </si>
  <si>
    <t>Mantenimiento y reparación de vehículos automotores</t>
  </si>
  <si>
    <t>Transporte por ferrocarril</t>
  </si>
  <si>
    <t>Transporte terrestre de pasajeros excepto taxis</t>
  </si>
  <si>
    <t>Transporte de pasajeros por taxi</t>
  </si>
  <si>
    <t>Transporte de carga por carretera, vía marítima y aérea</t>
  </si>
  <si>
    <t>Transporte  de pasajeros por vía marítima y aérea</t>
  </si>
  <si>
    <t>Almacenamiento y depósito</t>
  </si>
  <si>
    <t>Actividades de apoyo al transporte</t>
  </si>
  <si>
    <t>Actividades postales y de mensajería</t>
  </si>
  <si>
    <t>Actividades de alojamiento</t>
  </si>
  <si>
    <t>Actividades de servicio de comida y bebidas</t>
  </si>
  <si>
    <t>Actividades de producción películas, videos y programas de televisión, grabación de sonido, edición de música, programación y transmisión</t>
  </si>
  <si>
    <t>Actividades de telecomunicaciones</t>
  </si>
  <si>
    <t>Servicios de información, programación y consultoría informática, edición de programas informáticos y afines</t>
  </si>
  <si>
    <t>Actividad de Banca Central</t>
  </si>
  <si>
    <t>Actividad de otros tipos de intermediación monetaria</t>
  </si>
  <si>
    <t>Actividades de sociedades de cartera, fondos y sociedades de inversión y otras actividades de servicios financieros</t>
  </si>
  <si>
    <t>Actividad de seguros, reaseguros y fondos de pensiones, excepto los planes de seguridad social de afiliación obligatoria</t>
  </si>
  <si>
    <t>Actividades auxiliares de servicios financieros, seguros y fondos de pensiones</t>
  </si>
  <si>
    <t>Actividades de alquiler de vivienda y otros servicios  inmobiliarios (M - UF)</t>
  </si>
  <si>
    <t>Actividades jurídicas</t>
  </si>
  <si>
    <t>Actividades de contabilidad, teneduría de libros, consultoría fiscal y otras actividades contables</t>
  </si>
  <si>
    <t>Actividades de consultoría en gestión financiera, recursos humanos, mercadeo, oficinas principales y afines</t>
  </si>
  <si>
    <t>Actividades de arquitectura e ingeniería; ensayos y análisis técnicos</t>
  </si>
  <si>
    <t>Actividades de investigación científica y desarrollo (M - UF - NM)</t>
  </si>
  <si>
    <t>Publicidad y estudios de mercado</t>
  </si>
  <si>
    <t>Otras actividades profesionales, científicas y técnicas</t>
  </si>
  <si>
    <t>Actividades veterinarias</t>
  </si>
  <si>
    <t>Actividades de alquiler y arrendamiento de vehículos automotores</t>
  </si>
  <si>
    <t>Actividades de alquiler y arrendamiento de efectos personales y enseres domésticos</t>
  </si>
  <si>
    <t>Actividades de alquiler y arrendamiento de  otros activos tangibles e intangibles no financieros</t>
  </si>
  <si>
    <t>Actividades de arrendamiento de propiedad intelectual y productos similares, excepto obras protegidas por derechos de autor</t>
  </si>
  <si>
    <t>Actividades de empleo</t>
  </si>
  <si>
    <t>Actividades de agencias de viajes, operadores turísticos, servicios de reservas y actividades conexas</t>
  </si>
  <si>
    <t>Actividades de seguridad e investigación</t>
  </si>
  <si>
    <t>Actividades limpieza  general  de edificios y de paisajismo</t>
  </si>
  <si>
    <t>Actividades administrativas y de apoyo de oficina y otras actividades de apoyo a las empresas</t>
  </si>
  <si>
    <t>Administración del estado y aplicación de la política económica y social de la comunidad</t>
  </si>
  <si>
    <t>Prestación de servicios a la comunidad en general</t>
  </si>
  <si>
    <t>Actividades de planes de seguridad social de afiliación obligatoria</t>
  </si>
  <si>
    <t>Enseñanza (M - NM)</t>
  </si>
  <si>
    <t>Actividades de atención de la salud humana y de asistencia social (M - NM)</t>
  </si>
  <si>
    <t>Actividades creativas, artisticas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</si>
  <si>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</si>
  <si>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</si>
  <si>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</si>
  <si>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Actividades de asociaciones (M - NM)</t>
  </si>
  <si>
    <t>Reparación de computadoras, efectos personales y enseres domésticos</t>
  </si>
  <si>
    <t>Actividades de lavado y secado limpieza de prendas de tela y de piel</t>
  </si>
  <si>
    <t>Actividades de peluquería y otros tratamientos de belleza</t>
  </si>
  <si>
    <t>Actividades de funerales y actividades conexas</t>
  </si>
  <si>
    <t>Otras actividades de servicios n.c.p.</t>
  </si>
  <si>
    <t>Actividades de los hogares en calidad de empleadores de personal doméstico</t>
  </si>
  <si>
    <t>AE001</t>
  </si>
  <si>
    <t>AE002</t>
  </si>
  <si>
    <t>AE003</t>
  </si>
  <si>
    <t>AE004</t>
  </si>
  <si>
    <t>AE005</t>
  </si>
  <si>
    <t>AE006</t>
  </si>
  <si>
    <t>AE007</t>
  </si>
  <si>
    <t>AE008</t>
  </si>
  <si>
    <t>AE009</t>
  </si>
  <si>
    <t>AE010</t>
  </si>
  <si>
    <t>AE011</t>
  </si>
  <si>
    <t>AE012</t>
  </si>
  <si>
    <t>AE013</t>
  </si>
  <si>
    <t>AE014</t>
  </si>
  <si>
    <t>AE015</t>
  </si>
  <si>
    <t>AE016</t>
  </si>
  <si>
    <t>AE017</t>
  </si>
  <si>
    <t>AE018</t>
  </si>
  <si>
    <t>AE019</t>
  </si>
  <si>
    <t>AE020</t>
  </si>
  <si>
    <t>AE021</t>
  </si>
  <si>
    <t>AE022</t>
  </si>
  <si>
    <t>AE023</t>
  </si>
  <si>
    <t>AE024</t>
  </si>
  <si>
    <t>AE025</t>
  </si>
  <si>
    <t>AE026</t>
  </si>
  <si>
    <t>AE027</t>
  </si>
  <si>
    <t>AE028</t>
  </si>
  <si>
    <t>AE029</t>
  </si>
  <si>
    <t>AE030</t>
  </si>
  <si>
    <t>AE031</t>
  </si>
  <si>
    <t>AE032</t>
  </si>
  <si>
    <t>AE033</t>
  </si>
  <si>
    <t>AE034</t>
  </si>
  <si>
    <t>AE035</t>
  </si>
  <si>
    <t>AE036</t>
  </si>
  <si>
    <t>AE037</t>
  </si>
  <si>
    <t>AE038</t>
  </si>
  <si>
    <t>AE039</t>
  </si>
  <si>
    <t>AE040</t>
  </si>
  <si>
    <t>AE041</t>
  </si>
  <si>
    <t>AE042</t>
  </si>
  <si>
    <t>AE043</t>
  </si>
  <si>
    <t>AE044</t>
  </si>
  <si>
    <t>AE045</t>
  </si>
  <si>
    <t>AE046</t>
  </si>
  <si>
    <t>AE047</t>
  </si>
  <si>
    <t>AE048</t>
  </si>
  <si>
    <t>AE049</t>
  </si>
  <si>
    <t>AE050</t>
  </si>
  <si>
    <t>AE051</t>
  </si>
  <si>
    <t>AE052</t>
  </si>
  <si>
    <t>AE053</t>
  </si>
  <si>
    <t>AE054</t>
  </si>
  <si>
    <t>AE055</t>
  </si>
  <si>
    <t>AE056</t>
  </si>
  <si>
    <t>AE057</t>
  </si>
  <si>
    <t>AE058</t>
  </si>
  <si>
    <t>AE059</t>
  </si>
  <si>
    <t>AE060</t>
  </si>
  <si>
    <t>AE061</t>
  </si>
  <si>
    <t>AE062</t>
  </si>
  <si>
    <t>AE063</t>
  </si>
  <si>
    <t>AE064</t>
  </si>
  <si>
    <t>AE065</t>
  </si>
  <si>
    <t>AE066</t>
  </si>
  <si>
    <t>AE067</t>
  </si>
  <si>
    <t>AE068</t>
  </si>
  <si>
    <t>AE069</t>
  </si>
  <si>
    <t>AE070</t>
  </si>
  <si>
    <t>AE071</t>
  </si>
  <si>
    <t>AE072</t>
  </si>
  <si>
    <t>AE073</t>
  </si>
  <si>
    <t>AE074</t>
  </si>
  <si>
    <t>AE075</t>
  </si>
  <si>
    <t>AE076</t>
  </si>
  <si>
    <t>AE077</t>
  </si>
  <si>
    <t>AE078</t>
  </si>
  <si>
    <t>AE079</t>
  </si>
  <si>
    <t>AE080</t>
  </si>
  <si>
    <t>AE081</t>
  </si>
  <si>
    <t>AE082</t>
  </si>
  <si>
    <t>AE083</t>
  </si>
  <si>
    <t>AE084</t>
  </si>
  <si>
    <t>AE085</t>
  </si>
  <si>
    <t>AE086M - AE086UF - AE086NM</t>
  </si>
  <si>
    <t>AE087M - AE087UF - AE087NM</t>
  </si>
  <si>
    <t>AE088M - AE088UF</t>
  </si>
  <si>
    <t>AE089M - AE089UF</t>
  </si>
  <si>
    <t>AE090</t>
  </si>
  <si>
    <t>AE091</t>
  </si>
  <si>
    <t>AE092</t>
  </si>
  <si>
    <t>AE093</t>
  </si>
  <si>
    <t>AE094</t>
  </si>
  <si>
    <t>AE095</t>
  </si>
  <si>
    <t>AE096</t>
  </si>
  <si>
    <t>AE097</t>
  </si>
  <si>
    <t>AE098</t>
  </si>
  <si>
    <t>AE099</t>
  </si>
  <si>
    <t>AE100</t>
  </si>
  <si>
    <t>AE101</t>
  </si>
  <si>
    <t>AE102</t>
  </si>
  <si>
    <t>AE103</t>
  </si>
  <si>
    <t>AE104</t>
  </si>
  <si>
    <t>AE105</t>
  </si>
  <si>
    <t>AE106</t>
  </si>
  <si>
    <t>AE107</t>
  </si>
  <si>
    <t>AE108</t>
  </si>
  <si>
    <t>AE109</t>
  </si>
  <si>
    <t>AE110</t>
  </si>
  <si>
    <t>AE111M / AE111UF</t>
  </si>
  <si>
    <t>AE112</t>
  </si>
  <si>
    <t>AE113</t>
  </si>
  <si>
    <t>AE114</t>
  </si>
  <si>
    <t>AE115</t>
  </si>
  <si>
    <t>AE116M - AE116UF - AE116NM</t>
  </si>
  <si>
    <t>AE117</t>
  </si>
  <si>
    <t>AE118</t>
  </si>
  <si>
    <t>AE119</t>
  </si>
  <si>
    <t>AE120</t>
  </si>
  <si>
    <t>AE121</t>
  </si>
  <si>
    <t>AE122</t>
  </si>
  <si>
    <t>AE123</t>
  </si>
  <si>
    <t>AE124</t>
  </si>
  <si>
    <t>AE125</t>
  </si>
  <si>
    <t>AE126</t>
  </si>
  <si>
    <t>AE127</t>
  </si>
  <si>
    <t>AE128</t>
  </si>
  <si>
    <t>AE129</t>
  </si>
  <si>
    <t>AE130</t>
  </si>
  <si>
    <t>AE131</t>
  </si>
  <si>
    <t>AE132M - AE132NM</t>
  </si>
  <si>
    <t>AE133M - AE133NM</t>
  </si>
  <si>
    <t>AE134</t>
  </si>
  <si>
    <t>AE135</t>
  </si>
  <si>
    <t>AE136</t>
  </si>
  <si>
    <t>AE137</t>
  </si>
  <si>
    <t>AE138M - AE138NM</t>
  </si>
  <si>
    <t>AE139</t>
  </si>
  <si>
    <t>AE140</t>
  </si>
  <si>
    <t>AE141</t>
  </si>
  <si>
    <t>AE142</t>
  </si>
  <si>
    <t>AE143</t>
  </si>
  <si>
    <t>AE144</t>
  </si>
  <si>
    <t>Frijol</t>
  </si>
  <si>
    <t>NP001</t>
  </si>
  <si>
    <t>Maíz</t>
  </si>
  <si>
    <t>NP002</t>
  </si>
  <si>
    <t>Trigo - Otros cereales - Legumbres y otras semillas oleaginosas</t>
  </si>
  <si>
    <t>NP003 - NP004 - NP005</t>
  </si>
  <si>
    <t>Arroz</t>
  </si>
  <si>
    <t>NP006</t>
  </si>
  <si>
    <t>Melón</t>
  </si>
  <si>
    <t>NP007</t>
  </si>
  <si>
    <t>Cebolla</t>
  </si>
  <si>
    <t>NP008</t>
  </si>
  <si>
    <t>Chayote</t>
  </si>
  <si>
    <t>NP009</t>
  </si>
  <si>
    <t>Papa</t>
  </si>
  <si>
    <t>NP010</t>
  </si>
  <si>
    <t>Raíces y tubérculos</t>
  </si>
  <si>
    <t>NP011</t>
  </si>
  <si>
    <t>Hortalizas</t>
  </si>
  <si>
    <t>NP012</t>
  </si>
  <si>
    <t>Caña de azúcar</t>
  </si>
  <si>
    <t>NP013</t>
  </si>
  <si>
    <t>Flores</t>
  </si>
  <si>
    <t>NP014</t>
  </si>
  <si>
    <t>Follajes</t>
  </si>
  <si>
    <t>NP015</t>
  </si>
  <si>
    <t>Banano</t>
  </si>
  <si>
    <t>NP016</t>
  </si>
  <si>
    <t>Plátano</t>
  </si>
  <si>
    <t>NP017</t>
  </si>
  <si>
    <t>Piña</t>
  </si>
  <si>
    <t>NP018</t>
  </si>
  <si>
    <t>Palma aceitera</t>
  </si>
  <si>
    <t>NP019</t>
  </si>
  <si>
    <t>Café en fruta</t>
  </si>
  <si>
    <t>NP020</t>
  </si>
  <si>
    <t>Sandía - Mango - Naranja - Otras frutas, nueces y otros frutos oleaginosos</t>
  </si>
  <si>
    <t>NP021 - NP022 - NP023 - NP024</t>
  </si>
  <si>
    <t>Palmito - Otros productos de plantas no perennes y perennes n.c.p.</t>
  </si>
  <si>
    <t>NP025 - NP026</t>
  </si>
  <si>
    <t>Plantas y raíces vivas</t>
  </si>
  <si>
    <t>NP027</t>
  </si>
  <si>
    <t>Ganado bovino - Leche cruda</t>
  </si>
  <si>
    <t>NP028 - NP033</t>
  </si>
  <si>
    <t>Ganado porcino</t>
  </si>
  <si>
    <t>NP029</t>
  </si>
  <si>
    <t>Pollo en pie - Huevos</t>
  </si>
  <si>
    <t>NP030 - NP032</t>
  </si>
  <si>
    <t>Otros animales vivos - Otros productos animales n.c.p.</t>
  </si>
  <si>
    <t>NP031 - NP034</t>
  </si>
  <si>
    <t>Servicios de apoyo a la agricultura, la ganadería y actividades postcosecha</t>
  </si>
  <si>
    <t>NP035</t>
  </si>
  <si>
    <t>Productos de la silvicultura, de la extracción de la madera y de la caza</t>
  </si>
  <si>
    <t>NP036</t>
  </si>
  <si>
    <t>Productos de la pesca</t>
  </si>
  <si>
    <t>NP037</t>
  </si>
  <si>
    <t>Productos de la acuicultura</t>
  </si>
  <si>
    <t>NP038</t>
  </si>
  <si>
    <t>Piedra, arena y arcilla</t>
  </si>
  <si>
    <t>NP039</t>
  </si>
  <si>
    <t>Sal</t>
  </si>
  <si>
    <t>NP040</t>
  </si>
  <si>
    <t xml:space="preserve">Petróleo y gas natural - Otros minerales metálicos, no metálicos y servicios de apoyo </t>
  </si>
  <si>
    <t>NP041 - NP042</t>
  </si>
  <si>
    <t>Carne y despojos comestibles de aves</t>
  </si>
  <si>
    <t>NP043</t>
  </si>
  <si>
    <t>Carne y despojos comestibles de ganado vacuno - Carne y despojos comestibles de ganado porcino - Embutidos y otros productos cárnicos</t>
  </si>
  <si>
    <t>NP044 - NP045 - NP046</t>
  </si>
  <si>
    <t>Pescados, crustáceos y moluscos conservados</t>
  </si>
  <si>
    <t>NP047</t>
  </si>
  <si>
    <t>Frutas, legumbres y hortalizas en conserva</t>
  </si>
  <si>
    <t>NP048</t>
  </si>
  <si>
    <t>Aceites y grasas de origen vegetal y animal</t>
  </si>
  <si>
    <t>NP049</t>
  </si>
  <si>
    <t>Productos lácteos</t>
  </si>
  <si>
    <t>NP050</t>
  </si>
  <si>
    <t xml:space="preserve">Arroz descascarillado, elaborado y semielaborado </t>
  </si>
  <si>
    <t>NP051</t>
  </si>
  <si>
    <t>Harina de Trigo - Otros productos de molinería n.c.p., almidones y sus derivados</t>
  </si>
  <si>
    <t>NP052 - NP053</t>
  </si>
  <si>
    <t>Productos de panadería y tortillas de trigo y maíz</t>
  </si>
  <si>
    <t>NP054</t>
  </si>
  <si>
    <t>Azúcar de caña, melazas, jarabes y otros azúcares</t>
  </si>
  <si>
    <t>NP055</t>
  </si>
  <si>
    <t>Cacao, chocolates y productos de confitería</t>
  </si>
  <si>
    <t>NP056</t>
  </si>
  <si>
    <t>Macarrones, fideos y productos farináceos análogos</t>
  </si>
  <si>
    <t>NP057</t>
  </si>
  <si>
    <t>Café oro</t>
  </si>
  <si>
    <t>NP058</t>
  </si>
  <si>
    <t>Café molido, soluble, extractos y concentrados</t>
  </si>
  <si>
    <t>NP059</t>
  </si>
  <si>
    <t>Comidas y platos preparados - Otros productos alimenticios n.c.p.</t>
  </si>
  <si>
    <t>NP060 - NP061</t>
  </si>
  <si>
    <t>Alimentos preparados para animales</t>
  </si>
  <si>
    <t>NP062</t>
  </si>
  <si>
    <t>Bebidas alcohólicas destiladas y vinos</t>
  </si>
  <si>
    <t>NP063</t>
  </si>
  <si>
    <t>Cerveza, malta, bebidas no alcohólicas y agua embotellada</t>
  </si>
  <si>
    <t>NP064</t>
  </si>
  <si>
    <t>Productos de tabaco</t>
  </si>
  <si>
    <t>NP065</t>
  </si>
  <si>
    <t>Hilado y tejidos - Productos textiles, excepto prendas de vestir</t>
  </si>
  <si>
    <t>NP066 - NP067</t>
  </si>
  <si>
    <t>Prendas de vestir</t>
  </si>
  <si>
    <t>NP068</t>
  </si>
  <si>
    <t>Cuero y productos conexos, excepto calzado</t>
  </si>
  <si>
    <t>NP069</t>
  </si>
  <si>
    <t>Calzado</t>
  </si>
  <si>
    <t>NP070</t>
  </si>
  <si>
    <t>Madera y corcho, productos de madera y corcho, excepto muebles; artículos de paja y materiales trenzables</t>
  </si>
  <si>
    <t>NP071</t>
  </si>
  <si>
    <t>Papel y productos de papel</t>
  </si>
  <si>
    <t>NP072</t>
  </si>
  <si>
    <t>Productos de la edición, impresión y grabaciones excepto de programas informáticos</t>
  </si>
  <si>
    <t>NP073</t>
  </si>
  <si>
    <t>Gasolina - Diesel - Bunker - Aceites y grasas lubricantes - Otros productos derivados del petróleo y de coque</t>
  </si>
  <si>
    <t>NP074 - NP075 - NP076 - NP077 - NP077</t>
  </si>
  <si>
    <t>Sustancias químicas básicas y abonos, compuestos de nitrógeno, pesticidas y otros productos químicos de uso agropecuario</t>
  </si>
  <si>
    <t>NP079</t>
  </si>
  <si>
    <t>Plásticos y caucho sintético en formas primarias</t>
  </si>
  <si>
    <t>NP080</t>
  </si>
  <si>
    <t>Pinturas, barnices, revestimientos, tintas de imprenta y masillas</t>
  </si>
  <si>
    <t>NP081</t>
  </si>
  <si>
    <t>Jabones, detergentes, perfumes y preparados de tocador</t>
  </si>
  <si>
    <t>NP082</t>
  </si>
  <si>
    <t>Fibras artificiales y productos químicos n.c.p</t>
  </si>
  <si>
    <t>NP083</t>
  </si>
  <si>
    <t>Productos farmacéuticos y medicinales</t>
  </si>
  <si>
    <t>NP084</t>
  </si>
  <si>
    <t>Productos de caucho</t>
  </si>
  <si>
    <t>NP085</t>
  </si>
  <si>
    <t>Productos de plástico</t>
  </si>
  <si>
    <t>NP086</t>
  </si>
  <si>
    <t>Vidrio y productos de vidrio</t>
  </si>
  <si>
    <t>NP087</t>
  </si>
  <si>
    <t>Productos refractarios, materiales de construcción de arcilla y otros productos de porcelana y cerámica</t>
  </si>
  <si>
    <t>NP088</t>
  </si>
  <si>
    <t xml:space="preserve">Cemento, cal y yeso - Artículos de hormigón, cemento y yeso y otros productos minerales no metálicos n.c.p. </t>
  </si>
  <si>
    <t>NP089 - NP090</t>
  </si>
  <si>
    <t>Productos Básicos de Hierro y Acero - Productos primarios de aluminio, zinc, oro, plata y otros semiacabados por un proceso de fundición</t>
  </si>
  <si>
    <t>NP091 - NP092</t>
  </si>
  <si>
    <t>Productos de metal</t>
  </si>
  <si>
    <t>NP093</t>
  </si>
  <si>
    <t>Componentes y tableros electrónicos, computadoras y equipo periférico</t>
  </si>
  <si>
    <t>NP094</t>
  </si>
  <si>
    <t>Equipos de comunicaciones y aparatos electrónicos de consumo - Equipo de medición, prueba, navegación y control y de relojes - Equipo de irradiación, electrónico, médico y terapéutico - Instrumentos ópticos, fotográfico, soportes magnéticos y ópticos</t>
  </si>
  <si>
    <t>NP095 - NP096 - NP097 - NP098</t>
  </si>
  <si>
    <t>Pilas, baterías, acumuladores, cables y dispositivos de cableado - Refrigeradoras, cocinas, lavadoras y otros aparatos de uso doméstico - Maquinaria de uso general y especial, partes y piezas - Motores, generadores, transformadores y otro equipo eléctrico - Servicios de manufactura</t>
  </si>
  <si>
    <t>NP099 - NP100 - NP101 - NP102 - NP112</t>
  </si>
  <si>
    <t>Vehículos automotores, carrocerías, remolques y semirremolques - Otros tipos de equipo de transporte</t>
  </si>
  <si>
    <t>NP103 - NP104</t>
  </si>
  <si>
    <t>Otros tipos de equipo de transporte</t>
  </si>
  <si>
    <t>NP105</t>
  </si>
  <si>
    <t>Muebles de madera - Muebles de otro tipo de material, excepto de piedra, hormigón y cerámica</t>
  </si>
  <si>
    <t>NP106 - NP107</t>
  </si>
  <si>
    <t>Instrumentos y suministros médicos y dentales</t>
  </si>
  <si>
    <t>NP108</t>
  </si>
  <si>
    <t>Otros productos manufactureros</t>
  </si>
  <si>
    <t>NP109</t>
  </si>
  <si>
    <t>Servicios de reparación e instalación de maquinaria y equipo</t>
  </si>
  <si>
    <t>NP111</t>
  </si>
  <si>
    <t>Energía eléctrica, gas, vapor y aire acondicionado</t>
  </si>
  <si>
    <t>NP113</t>
  </si>
  <si>
    <t>Agua potable</t>
  </si>
  <si>
    <t>NP114</t>
  </si>
  <si>
    <t>Servicios de evacuación de aguas residuales</t>
  </si>
  <si>
    <t>NP115</t>
  </si>
  <si>
    <t>Servicios de recogida, tratamiento y eliminación de desechos; recuperación de materiales - Servicios de protección del medio ambiente - Desperdicios y desechos</t>
  </si>
  <si>
    <t>NP116 - NP117 - NP110</t>
  </si>
  <si>
    <t>Edificaciones residenciales</t>
  </si>
  <si>
    <t>NP118</t>
  </si>
  <si>
    <t>Edificaciones no residenciales</t>
  </si>
  <si>
    <t>NP119</t>
  </si>
  <si>
    <t>Carreteras y vías férreas</t>
  </si>
  <si>
    <t>NP120</t>
  </si>
  <si>
    <t>Construcción de proyectos de servicio público y otras obras de ingeniería civil</t>
  </si>
  <si>
    <t>NP121</t>
  </si>
  <si>
    <t>Servicios especializados de la construcción</t>
  </si>
  <si>
    <t>NP122</t>
  </si>
  <si>
    <t>Servicios de Comercio</t>
  </si>
  <si>
    <t>NP123</t>
  </si>
  <si>
    <t>NP124</t>
  </si>
  <si>
    <t>NP125</t>
  </si>
  <si>
    <t>Servicios de transporte terrestre de pasajeros excepto taxis</t>
  </si>
  <si>
    <t>NP126</t>
  </si>
  <si>
    <t>Servicio de taxis</t>
  </si>
  <si>
    <t>NP127</t>
  </si>
  <si>
    <t>Transporte de carga</t>
  </si>
  <si>
    <t>NP128</t>
  </si>
  <si>
    <t>Transporte de pasajeros por vía marítima - Transporte de pasajeros por vía aérea</t>
  </si>
  <si>
    <t>NP129 - NP130</t>
  </si>
  <si>
    <t>Servicios de almacenamiento y depósito</t>
  </si>
  <si>
    <t>NP131</t>
  </si>
  <si>
    <t>Servicios de estacionamientos - Carga, descarga y otros servicios vinculados al transporte - Otros servicios de apoyo al transporte</t>
  </si>
  <si>
    <t>NP132 - NP133 - NP134</t>
  </si>
  <si>
    <t>Servicios postales y de mensajería</t>
  </si>
  <si>
    <t>NP135</t>
  </si>
  <si>
    <t>Servicios de alojamiento</t>
  </si>
  <si>
    <t>NP136</t>
  </si>
  <si>
    <t>Servicio de suministro de comida y bebidas</t>
  </si>
  <si>
    <t>NP137</t>
  </si>
  <si>
    <t>Servicios de radio, de televisión, películas, videos y otros afines</t>
  </si>
  <si>
    <t>NP138</t>
  </si>
  <si>
    <t>Servicios de telefonía e internet - Otros servicios de telecomunicaciones</t>
  </si>
  <si>
    <t>NP139 - NP140</t>
  </si>
  <si>
    <t>NP141</t>
  </si>
  <si>
    <t>Servicios de banca central</t>
  </si>
  <si>
    <t>NP142</t>
  </si>
  <si>
    <t>Otros servicios explícitos de intermediación monetaria - Servicios de intermediación financiera medidos indirectamente (SIFMI)</t>
  </si>
  <si>
    <t>NP143 - NP144</t>
  </si>
  <si>
    <t>Otros servicios financieros y de banca de inversión</t>
  </si>
  <si>
    <t>NP145</t>
  </si>
  <si>
    <t>Servicios de seguros, reaseguros y fondos de pensiones</t>
  </si>
  <si>
    <t>NP146</t>
  </si>
  <si>
    <t>Servicios auxiliares de la intermediación monetaria y financiera - Servicios auxiliares de seguros y fondos de pensiones</t>
  </si>
  <si>
    <t>NP147 - NP148</t>
  </si>
  <si>
    <t>Servicios de alquiler de viviendas - Servicios de alquiler de inmuebles no residenciales y otros servicios inmobiliarios</t>
  </si>
  <si>
    <t>NP149 - NP150</t>
  </si>
  <si>
    <t>Servicios jurídicos</t>
  </si>
  <si>
    <t>NP151</t>
  </si>
  <si>
    <t>Servicios de contabilidad, consultoría fiscal y otros</t>
  </si>
  <si>
    <t>NP152</t>
  </si>
  <si>
    <t>Servicios de consultoría en gestión financiera, recursos humanos, mercadeo, oficinas principales y afines</t>
  </si>
  <si>
    <t>NP153</t>
  </si>
  <si>
    <t>Servicios de arquitectura, ingeniería y conexos</t>
  </si>
  <si>
    <t>NP154</t>
  </si>
  <si>
    <t>Servicios de investigación científica y desarrollo</t>
  </si>
  <si>
    <t>NP155</t>
  </si>
  <si>
    <t>Servicios de publicidad, provisión de espacios de publicidad y estudios de mercado</t>
  </si>
  <si>
    <t>NP156</t>
  </si>
  <si>
    <t>Otros servicios profesionales, científicos y técnicos</t>
  </si>
  <si>
    <t>NP157</t>
  </si>
  <si>
    <t>Servicios veterinarios</t>
  </si>
  <si>
    <t>NP158</t>
  </si>
  <si>
    <t>Servicios de alquiler de automotores</t>
  </si>
  <si>
    <t>NP159</t>
  </si>
  <si>
    <t>Servicios de alquiler de efectos personales y enseres domésticos</t>
  </si>
  <si>
    <t>NP160</t>
  </si>
  <si>
    <t>Servicios de alquiler de maquinaria y equipo</t>
  </si>
  <si>
    <t>NP161</t>
  </si>
  <si>
    <t>Alquiler y arrendamiento de licencias, derechos de autor, patentes y franquicias</t>
  </si>
  <si>
    <t>NP162</t>
  </si>
  <si>
    <t>Servicios de agencias de empleo</t>
  </si>
  <si>
    <t>NP163</t>
  </si>
  <si>
    <t>Servicios de agencias de viajes, operadores turísticos, servicios de reservas y actividades conexas</t>
  </si>
  <si>
    <t>NP164</t>
  </si>
  <si>
    <t>Servicios de seguridad  e investigación</t>
  </si>
  <si>
    <t>NP165</t>
  </si>
  <si>
    <t>Limpieza de edificios y cuidado del paisaje y mantenimiento</t>
  </si>
  <si>
    <t>NP166</t>
  </si>
  <si>
    <t>Servicios administrativos y de apoyo de oficina y otras actividades de apoyo a las empresas</t>
  </si>
  <si>
    <t>NP167</t>
  </si>
  <si>
    <t xml:space="preserve">Servicios públicos generales del gobierno </t>
  </si>
  <si>
    <t>NP168</t>
  </si>
  <si>
    <t>Servicios a la comunidad en general</t>
  </si>
  <si>
    <t>NP169</t>
  </si>
  <si>
    <t>Servicios administrativos de los regímenes de seguridad social obligatoria</t>
  </si>
  <si>
    <t>NP170</t>
  </si>
  <si>
    <t>Servicios de enseñanza</t>
  </si>
  <si>
    <t>NP171</t>
  </si>
  <si>
    <t>Servicios de atención de la salud humana y de asistencia social</t>
  </si>
  <si>
    <t>NP172</t>
  </si>
  <si>
    <t>Sevicios creativos, artisticos y de entretenimiento</t>
  </si>
  <si>
    <t>NP173</t>
  </si>
  <si>
    <t>Servicios de bibliotecas, archivos y museos y otros culturales</t>
  </si>
  <si>
    <t>NP174</t>
  </si>
  <si>
    <t>Servicios de juegos de azar y apuestas</t>
  </si>
  <si>
    <t>NP175</t>
  </si>
  <si>
    <t>Servicios deportivos - Servicios de esparcimiento y recreativos</t>
  </si>
  <si>
    <t>NP176 - NP177</t>
  </si>
  <si>
    <t>Servicios de asociaciones empresariales, profesionales, sindicatos, políticas y afines</t>
  </si>
  <si>
    <t>NP178</t>
  </si>
  <si>
    <t>Servicios de reparación de computadoras, efectos personales y enseres domésticos</t>
  </si>
  <si>
    <t>NP179</t>
  </si>
  <si>
    <t>Servicios de lavado, secado y limpieza de prendas</t>
  </si>
  <si>
    <t>NP180</t>
  </si>
  <si>
    <t>Servicios de peluquería y otros tratamientos de belleza</t>
  </si>
  <si>
    <t>NP181</t>
  </si>
  <si>
    <t>Servicios funerarios y conexos</t>
  </si>
  <si>
    <t>NP182</t>
  </si>
  <si>
    <t>Otros servicios n.c.p.</t>
  </si>
  <si>
    <t>NP183</t>
  </si>
  <si>
    <t>Servicios domésticos</t>
  </si>
  <si>
    <t>NP184</t>
  </si>
  <si>
    <t>Valor Bruto de Producción</t>
  </si>
  <si>
    <t>Importaciones</t>
  </si>
  <si>
    <t>Margenes de Comercio</t>
  </si>
  <si>
    <t>Margenes de transporte</t>
  </si>
  <si>
    <t>Oferta a precios de mercado</t>
  </si>
  <si>
    <t>TOTAL</t>
  </si>
  <si>
    <t>TOTAL OFERTA</t>
  </si>
  <si>
    <t>CONSUMO INTERMEDIO</t>
  </si>
  <si>
    <t>Gasto de consumo final de los hogares</t>
  </si>
  <si>
    <t>Gasto de consumo final de las instituciones sin fines de lucro que sirven a los hogares (ISFLSH)</t>
  </si>
  <si>
    <t>Gasto de consumo final del Gobierno</t>
  </si>
  <si>
    <t>Formación bruta de capital fijo</t>
  </si>
  <si>
    <t>Variación de existencias</t>
  </si>
  <si>
    <t>Adquisiciones menos disposición de objetos valiosos</t>
  </si>
  <si>
    <t>Exportaciones</t>
  </si>
  <si>
    <t>Demanda</t>
  </si>
  <si>
    <t xml:space="preserve">Discrepancia estadística </t>
  </si>
  <si>
    <t xml:space="preserve">    PIB</t>
  </si>
  <si>
    <t xml:space="preserve">  -     CI   </t>
  </si>
  <si>
    <t>PRODUCCIÓN :</t>
  </si>
  <si>
    <t xml:space="preserve"> + GCFH</t>
  </si>
  <si>
    <t xml:space="preserve"> + GCISFLSH</t>
  </si>
  <si>
    <t xml:space="preserve"> +   GCFG</t>
  </si>
  <si>
    <t xml:space="preserve">  +  FBKF</t>
  </si>
  <si>
    <t xml:space="preserve">    +    V.E.</t>
  </si>
  <si>
    <t>+OBJ.VAL.</t>
  </si>
  <si>
    <t xml:space="preserve">     +      X       </t>
  </si>
  <si>
    <t xml:space="preserve">  -      M       </t>
  </si>
  <si>
    <t>GASTO            :</t>
  </si>
  <si>
    <t>INGRESO         :</t>
  </si>
  <si>
    <t>CALCULO DEL PRODUCTO INTERNO BRUTO POR LOS TRES ENFOQUES:</t>
  </si>
  <si>
    <t>+ VBP</t>
  </si>
  <si>
    <t>+ IMPUESTO
- SUBVENCIONES</t>
  </si>
  <si>
    <t>+Sueldos y salarios</t>
  </si>
  <si>
    <t>+ Contrub. Social empleadores</t>
  </si>
  <si>
    <t>+ Otros impuestos sobre producción</t>
  </si>
  <si>
    <t>Excedente de explotación e ingreso mixto</t>
  </si>
  <si>
    <t>OFERTA</t>
  </si>
  <si>
    <t xml:space="preserve">  VBP</t>
  </si>
  <si>
    <t xml:space="preserve">  Importaciones</t>
  </si>
  <si>
    <t xml:space="preserve">  Impuestos</t>
  </si>
  <si>
    <t>DEMANDA</t>
  </si>
  <si>
    <t xml:space="preserve"> CI</t>
  </si>
  <si>
    <t xml:space="preserve"> GCFH + GCFISFLH</t>
  </si>
  <si>
    <t xml:space="preserve"> GCFG</t>
  </si>
  <si>
    <t xml:space="preserve"> FBKF</t>
  </si>
  <si>
    <t xml:space="preserve"> VE + OBJ VAL</t>
  </si>
  <si>
    <t xml:space="preserve"> Exportaciones</t>
  </si>
  <si>
    <t>OFERTA = DEMANDA</t>
  </si>
  <si>
    <t>VALOR AGREGADO</t>
  </si>
  <si>
    <t>VALOR BRUTO DE PRODUCCIÓN</t>
  </si>
  <si>
    <t>TOTAL UTILIZACIÓN</t>
  </si>
  <si>
    <t>D11. SUELDOS Y SALARIOS 2/</t>
  </si>
  <si>
    <t>D12. CONTRIBUCIONES SOCIALES DE LOS EMPLEADORES 3/</t>
  </si>
  <si>
    <t>D29. OTROS IMPUESTOS SOBRE LA PRODUCCIÓN</t>
  </si>
  <si>
    <t xml:space="preserve">                  VALOR AGREGADO</t>
  </si>
  <si>
    <t>PO1</t>
  </si>
  <si>
    <t>Asalariados</t>
  </si>
  <si>
    <t>PO2</t>
  </si>
  <si>
    <t>Cuenta propia</t>
  </si>
  <si>
    <t>PO3</t>
  </si>
  <si>
    <t>Empresarios, empleadores, patronos</t>
  </si>
  <si>
    <t>PO4</t>
  </si>
  <si>
    <t>Trabajadores familiares no remunerados</t>
  </si>
  <si>
    <t>PO5</t>
  </si>
  <si>
    <t>Otros trabajadores no remunerados</t>
  </si>
  <si>
    <t>PO6</t>
  </si>
  <si>
    <t>Personal de otros establecimientos (services)</t>
  </si>
  <si>
    <t xml:space="preserve">                  PERSONAL OCUPADO</t>
  </si>
  <si>
    <t>B2b EXCEDENTE DE EXPLOTACIÓN, BRUTO</t>
  </si>
  <si>
    <t>B2b  INGRESO MIXTO, BRUTO</t>
  </si>
  <si>
    <t>EXCEDENTE DE EXPLOTACIÓN E INGRESO MIXTO NETO</t>
  </si>
  <si>
    <t>P51c1</t>
  </si>
  <si>
    <t>Consumo de capital fijo sobre el excedente bruto de explotacón</t>
  </si>
  <si>
    <t>P51c2</t>
  </si>
  <si>
    <t>Consumo de capital fijo sobre el ingreso mixto</t>
  </si>
  <si>
    <t>B2n</t>
  </si>
  <si>
    <t>Excedente de explotación, neto</t>
  </si>
  <si>
    <t>B3n</t>
  </si>
  <si>
    <t>Ingreso mixto, neto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</si>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</sst>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_-* #,##0_-;\-* #,##0_-;_-* \-??_-;_-@_-"/>
    <numFmt numFmtId="166" formatCode="#,##0.000"/>
    <numFmt numFmtId="167" formatCode="#,##0.0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thick">
        <color auto="1"/>
      </top>
      <bottom/>
      <diagonal/>
    </border>
    <border>
      <left/>
      <right style="medium">
        <color theme="0" tint="-0.2499465926084170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</borders>
  <cellStyleXfs count="5">
    <xf numFmtId="0" fontId="0" fillId="0" borderId="0"/>
    <xf numFmtId="164" fontId="1" fillId="0" borderId="0" applyBorder="0" applyProtection="0"/>
    <xf numFmtId="164" fontId="1" fillId="0" borderId="0" applyBorder="0" applyProtection="0"/>
    <xf numFmtId="0" fontId="4" fillId="0" borderId="0"/>
    <xf numFmtId="0" fontId="6" fillId="0" borderId="0"/>
  </cellStyleXfs>
  <cellXfs count="81">
    <xf numFmtId="0" fontId="0" fillId="0" borderId="0" xfId="0"/>
    <xf numFmtId="165" fontId="2" fillId="0" borderId="0" xfId="1" applyNumberFormat="1" applyFont="1"/>
    <xf numFmtId="165" fontId="3" fillId="2" borderId="1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4" fontId="2" fillId="0" borderId="0" xfId="1" applyFont="1"/>
    <xf numFmtId="165" fontId="2" fillId="0" borderId="5" xfId="1" applyNumberFormat="1" applyFont="1" applyBorder="1"/>
    <xf numFmtId="164" fontId="2" fillId="0" borderId="5" xfId="1" applyFont="1" applyBorder="1"/>
    <xf numFmtId="165" fontId="3" fillId="2" borderId="7" xfId="1" applyNumberFormat="1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wrapText="1"/>
    </xf>
    <xf numFmtId="164" fontId="2" fillId="0" borderId="4" xfId="1" applyFont="1" applyBorder="1" applyAlignment="1">
      <alignment wrapText="1"/>
    </xf>
    <xf numFmtId="164" fontId="2" fillId="0" borderId="6" xfId="1" applyFont="1" applyBorder="1" applyAlignment="1">
      <alignment wrapText="1"/>
    </xf>
    <xf numFmtId="164" fontId="2" fillId="0" borderId="0" xfId="1" applyFont="1" applyAlignment="1">
      <alignment wrapText="1"/>
    </xf>
    <xf numFmtId="3" fontId="5" fillId="3" borderId="1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Continuous"/>
    </xf>
    <xf numFmtId="3" fontId="5" fillId="3" borderId="12" xfId="0" quotePrefix="1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left" vertical="top"/>
    </xf>
    <xf numFmtId="0" fontId="7" fillId="4" borderId="13" xfId="4" applyFont="1" applyFill="1" applyBorder="1" applyAlignment="1">
      <alignment vertical="center"/>
    </xf>
    <xf numFmtId="0" fontId="7" fillId="4" borderId="12" xfId="4" applyFont="1" applyFill="1" applyBorder="1" applyAlignment="1">
      <alignment horizontal="left" vertical="top" wrapText="1"/>
    </xf>
    <xf numFmtId="0" fontId="7" fillId="4" borderId="13" xfId="4" applyFont="1" applyFill="1" applyBorder="1" applyAlignment="1">
      <alignment horizontal="left" vertical="center" wrapText="1"/>
    </xf>
    <xf numFmtId="0" fontId="7" fillId="4" borderId="12" xfId="4" applyFont="1" applyFill="1" applyBorder="1" applyAlignment="1">
      <alignment horizontal="left" vertical="top" textRotation="90"/>
    </xf>
    <xf numFmtId="3" fontId="8" fillId="0" borderId="14" xfId="4" applyNumberFormat="1" applyFont="1" applyBorder="1" applyAlignment="1">
      <alignment vertical="center"/>
    </xf>
    <xf numFmtId="3" fontId="8" fillId="5" borderId="15" xfId="4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164" fontId="1" fillId="0" borderId="14" xfId="1" applyBorder="1"/>
    <xf numFmtId="164" fontId="1" fillId="0" borderId="15" xfId="1" applyBorder="1"/>
    <xf numFmtId="3" fontId="10" fillId="3" borderId="0" xfId="0" applyNumberFormat="1" applyFont="1" applyFill="1"/>
    <xf numFmtId="3" fontId="5" fillId="3" borderId="13" xfId="0" quotePrefix="1" applyNumberFormat="1" applyFont="1" applyFill="1" applyBorder="1" applyAlignment="1">
      <alignment horizontal="left"/>
    </xf>
    <xf numFmtId="3" fontId="5" fillId="3" borderId="13" xfId="0" applyNumberFormat="1" applyFont="1" applyFill="1" applyBorder="1"/>
    <xf numFmtId="3" fontId="10" fillId="3" borderId="0" xfId="0" quotePrefix="1" applyNumberFormat="1" applyFont="1" applyFill="1" applyAlignment="1">
      <alignment horizontal="right"/>
    </xf>
    <xf numFmtId="3" fontId="5" fillId="3" borderId="16" xfId="0" applyNumberFormat="1" applyFont="1" applyFill="1" applyBorder="1"/>
    <xf numFmtId="3" fontId="5" fillId="3" borderId="17" xfId="0" applyNumberFormat="1" applyFont="1" applyFill="1" applyBorder="1"/>
    <xf numFmtId="3" fontId="10" fillId="3" borderId="0" xfId="0" applyNumberFormat="1" applyFont="1" applyFill="1" applyBorder="1"/>
    <xf numFmtId="3" fontId="10" fillId="3" borderId="20" xfId="0" applyNumberFormat="1" applyFont="1" applyFill="1" applyBorder="1"/>
    <xf numFmtId="3" fontId="5" fillId="3" borderId="19" xfId="0" quotePrefix="1" applyNumberFormat="1" applyFont="1" applyFill="1" applyBorder="1" applyAlignment="1">
      <alignment horizontal="center" vertical="center" wrapText="1"/>
    </xf>
    <xf numFmtId="3" fontId="5" fillId="3" borderId="16" xfId="0" quotePrefix="1" applyNumberFormat="1" applyFont="1" applyFill="1" applyBorder="1" applyAlignment="1">
      <alignment horizontal="left"/>
    </xf>
    <xf numFmtId="3" fontId="10" fillId="3" borderId="17" xfId="0" applyNumberFormat="1" applyFont="1" applyFill="1" applyBorder="1"/>
    <xf numFmtId="166" fontId="5" fillId="3" borderId="20" xfId="0" applyNumberFormat="1" applyFont="1" applyFill="1" applyBorder="1"/>
    <xf numFmtId="3" fontId="5" fillId="3" borderId="19" xfId="0" quotePrefix="1" applyNumberFormat="1" applyFont="1" applyFill="1" applyBorder="1" applyAlignment="1">
      <alignment horizontal="center"/>
    </xf>
    <xf numFmtId="3" fontId="10" fillId="3" borderId="17" xfId="0" quotePrefix="1" applyNumberFormat="1" applyFont="1" applyFill="1" applyBorder="1" applyAlignment="1">
      <alignment horizontal="right"/>
    </xf>
    <xf numFmtId="3" fontId="5" fillId="3" borderId="19" xfId="0" applyNumberFormat="1" applyFont="1" applyFill="1" applyBorder="1" applyAlignment="1">
      <alignment horizontal="center"/>
    </xf>
    <xf numFmtId="3" fontId="5" fillId="3" borderId="0" xfId="0" quotePrefix="1" applyNumberFormat="1" applyFont="1" applyFill="1" applyBorder="1" applyAlignment="1">
      <alignment horizontal="left"/>
    </xf>
    <xf numFmtId="3" fontId="5" fillId="3" borderId="0" xfId="0" applyNumberFormat="1" applyFont="1" applyFill="1" applyBorder="1"/>
    <xf numFmtId="166" fontId="5" fillId="3" borderId="0" xfId="0" applyNumberFormat="1" applyFont="1" applyFill="1" applyBorder="1"/>
    <xf numFmtId="3" fontId="5" fillId="3" borderId="0" xfId="0" quotePrefix="1" applyNumberFormat="1" applyFont="1" applyFill="1" applyBorder="1" applyAlignment="1">
      <alignment horizontal="center"/>
    </xf>
    <xf numFmtId="0" fontId="7" fillId="4" borderId="21" xfId="4" applyFont="1" applyFill="1" applyBorder="1" applyAlignment="1">
      <alignment horizontal="left" vertical="center" wrapText="1"/>
    </xf>
    <xf numFmtId="3" fontId="12" fillId="3" borderId="10" xfId="0" applyNumberFormat="1" applyFont="1" applyFill="1" applyBorder="1" applyAlignment="1">
      <alignment vertical="center"/>
    </xf>
    <xf numFmtId="165" fontId="3" fillId="2" borderId="24" xfId="1" applyNumberFormat="1" applyFont="1" applyFill="1" applyBorder="1" applyAlignment="1">
      <alignment horizontal="center" vertical="center"/>
    </xf>
    <xf numFmtId="0" fontId="7" fillId="4" borderId="25" xfId="4" applyFont="1" applyFill="1" applyBorder="1" applyAlignment="1">
      <alignment horizontal="left" vertical="top"/>
    </xf>
    <xf numFmtId="0" fontId="7" fillId="4" borderId="13" xfId="4" applyFont="1" applyFill="1" applyBorder="1" applyAlignment="1">
      <alignment horizontal="left" vertical="top" wrapText="1"/>
    </xf>
    <xf numFmtId="3" fontId="8" fillId="6" borderId="15" xfId="4" applyNumberFormat="1" applyFont="1" applyFill="1" applyBorder="1" applyAlignment="1">
      <alignment vertical="center"/>
    </xf>
    <xf numFmtId="3" fontId="8" fillId="7" borderId="15" xfId="4" applyNumberFormat="1" applyFont="1" applyFill="1" applyBorder="1" applyAlignment="1">
      <alignment vertical="center"/>
    </xf>
    <xf numFmtId="164" fontId="1" fillId="0" borderId="0" xfId="1"/>
    <xf numFmtId="167" fontId="8" fillId="5" borderId="15" xfId="4" applyNumberFormat="1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horizontal="center"/>
    </xf>
    <xf numFmtId="3" fontId="9" fillId="3" borderId="17" xfId="0" applyNumberFormat="1" applyFont="1" applyFill="1" applyBorder="1" applyAlignment="1">
      <alignment horizontal="center"/>
    </xf>
    <xf numFmtId="3" fontId="9" fillId="3" borderId="18" xfId="0" applyNumberFormat="1" applyFont="1" applyFill="1" applyBorder="1" applyAlignment="1">
      <alignment horizontal="center"/>
    </xf>
    <xf numFmtId="0" fontId="7" fillId="4" borderId="13" xfId="4" applyFont="1" applyFill="1" applyBorder="1" applyAlignment="1">
      <alignment horizontal="left" vertical="top" wrapText="1"/>
    </xf>
    <xf numFmtId="0" fontId="7" fillId="4" borderId="21" xfId="4" applyFont="1" applyFill="1" applyBorder="1" applyAlignment="1">
      <alignment horizontal="left" vertical="top" wrapText="1"/>
    </xf>
    <xf numFmtId="0" fontId="7" fillId="4" borderId="26" xfId="4" applyFont="1" applyFill="1" applyBorder="1" applyAlignment="1">
      <alignment horizontal="left" vertical="top" wrapText="1"/>
    </xf>
    <xf numFmtId="0" fontId="7" fillId="4" borderId="27" xfId="4" applyFont="1" applyFill="1" applyBorder="1" applyAlignment="1">
      <alignment horizontal="left" vertical="top" wrapText="1"/>
    </xf>
    <xf numFmtId="3" fontId="9" fillId="3" borderId="16" xfId="0" applyNumberFormat="1" applyFont="1" applyFill="1" applyBorder="1" applyAlignment="1">
      <alignment horizontal="left"/>
    </xf>
    <xf numFmtId="3" fontId="9" fillId="3" borderId="17" xfId="0" applyNumberFormat="1" applyFont="1" applyFill="1" applyBorder="1" applyAlignment="1">
      <alignment horizontal="left"/>
    </xf>
    <xf numFmtId="3" fontId="9" fillId="3" borderId="18" xfId="0" applyNumberFormat="1" applyFont="1" applyFill="1" applyBorder="1" applyAlignment="1">
      <alignment horizontal="left"/>
    </xf>
    <xf numFmtId="0" fontId="7" fillId="4" borderId="20" xfId="4" applyFont="1" applyFill="1" applyBorder="1" applyAlignment="1">
      <alignment horizontal="center" vertical="top" wrapText="1"/>
    </xf>
    <xf numFmtId="0" fontId="7" fillId="4" borderId="28" xfId="4" applyFont="1" applyFill="1" applyBorder="1" applyAlignment="1">
      <alignment horizontal="center" vertical="top" wrapText="1"/>
    </xf>
    <xf numFmtId="0" fontId="7" fillId="4" borderId="22" xfId="4" applyFont="1" applyFill="1" applyBorder="1" applyAlignment="1">
      <alignment horizontal="left" vertical="top"/>
    </xf>
    <xf numFmtId="0" fontId="7" fillId="4" borderId="23" xfId="4" applyFont="1" applyFill="1" applyBorder="1" applyAlignment="1">
      <alignment horizontal="left" vertical="top"/>
    </xf>
    <xf numFmtId="0" fontId="7" fillId="4" borderId="13" xfId="4" applyFont="1" applyFill="1" applyBorder="1" applyAlignment="1">
      <alignment horizontal="left" vertical="top"/>
    </xf>
    <xf numFmtId="0" fontId="7" fillId="4" borderId="21" xfId="4" applyFont="1" applyFill="1" applyBorder="1" applyAlignment="1">
      <alignment horizontal="left" vertical="top"/>
    </xf>
    <xf numFmtId="3" fontId="11" fillId="3" borderId="20" xfId="0" quotePrefix="1" applyNumberFormat="1" applyFont="1" applyFill="1" applyBorder="1" applyAlignment="1">
      <alignment horizontal="center"/>
    </xf>
    <xf numFmtId="3" fontId="11" fillId="3" borderId="19" xfId="0" quotePrefix="1" applyNumberFormat="1" applyFont="1" applyFill="1" applyBorder="1" applyAlignment="1">
      <alignment horizontal="center"/>
    </xf>
    <xf numFmtId="3" fontId="5" fillId="3" borderId="0" xfId="0" quotePrefix="1" applyNumberFormat="1" applyFont="1" applyFill="1" applyBorder="1" applyAlignment="1">
      <alignment horizontal="center"/>
    </xf>
  </cellXfs>
  <cellStyles count="5">
    <cellStyle name="Millares" xfId="1" builtinId="3"/>
    <cellStyle name="Millares 2" xfId="2" xr:uid="{CD7F0038-EEF2-4952-A567-26A46A2799DC}"/>
    <cellStyle name="Normal" xfId="0" builtinId="0"/>
    <cellStyle name="Normal 2" xfId="3" xr:uid="{DDD18627-D43E-4108-AB6F-A0E56017A855}"/>
    <cellStyle name="Normal_01-01" xfId="4" xr:uid="{7211490E-B127-443A-AE41-FE04521A0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0</xdr:rowOff>
    </xdr:from>
    <xdr:to>
      <xdr:col>4</xdr:col>
      <xdr:colOff>0</xdr:colOff>
      <xdr:row>3</xdr:row>
      <xdr:rowOff>324970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416A091-A2A0-4D5D-9411-636E6FE7EBA5}"/>
            </a:ext>
          </a:extLst>
        </xdr:cNvPr>
        <xdr:cNvSpPr/>
      </xdr:nvSpPr>
      <xdr:spPr>
        <a:xfrm>
          <a:off x="22412" y="0"/>
          <a:ext cx="4347882" cy="1826558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2000">
              <a:latin typeface="Arial" panose="020B0604020202020204" pitchFamily="34" charset="0"/>
              <a:cs typeface="Arial" panose="020B0604020202020204" pitchFamily="34" charset="0"/>
            </a:rPr>
            <a:t>Banco</a:t>
          </a:r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 Central de Costa Rica</a:t>
          </a:r>
        </a:p>
        <a:p>
          <a:pPr algn="l"/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Departamento de Estadística Macroeconómica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Cuadro de Oferta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Año: 2016</a:t>
          </a:r>
          <a:endParaRPr lang="es-CR" sz="25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0</xdr:rowOff>
    </xdr:from>
    <xdr:to>
      <xdr:col>4</xdr:col>
      <xdr:colOff>0</xdr:colOff>
      <xdr:row>3</xdr:row>
      <xdr:rowOff>324970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311F521-5B34-415A-BCFD-124510E9D9C4}"/>
            </a:ext>
          </a:extLst>
        </xdr:cNvPr>
        <xdr:cNvSpPr/>
      </xdr:nvSpPr>
      <xdr:spPr>
        <a:xfrm>
          <a:off x="22412" y="0"/>
          <a:ext cx="4340038" cy="182992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2000">
              <a:latin typeface="Arial" panose="020B0604020202020204" pitchFamily="34" charset="0"/>
              <a:cs typeface="Arial" panose="020B0604020202020204" pitchFamily="34" charset="0"/>
            </a:rPr>
            <a:t>Banco</a:t>
          </a:r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 Central de Costa Rica</a:t>
          </a:r>
        </a:p>
        <a:p>
          <a:pPr algn="l"/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Departamento de Estadística Macroeconómica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Cuadro de Utilización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Año: 2016</a:t>
          </a:r>
          <a:endParaRPr lang="es-CR" sz="25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0</xdr:rowOff>
    </xdr:from>
    <xdr:to>
      <xdr:col>4</xdr:col>
      <xdr:colOff>0</xdr:colOff>
      <xdr:row>3</xdr:row>
      <xdr:rowOff>324970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5EB92D2-2FFF-4D9F-B489-84785C9D64D0}"/>
            </a:ext>
          </a:extLst>
        </xdr:cNvPr>
        <xdr:cNvSpPr/>
      </xdr:nvSpPr>
      <xdr:spPr>
        <a:xfrm>
          <a:off x="22412" y="0"/>
          <a:ext cx="4340038" cy="182992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2000">
              <a:latin typeface="Arial" panose="020B0604020202020204" pitchFamily="34" charset="0"/>
              <a:cs typeface="Arial" panose="020B0604020202020204" pitchFamily="34" charset="0"/>
            </a:rPr>
            <a:t>Banco</a:t>
          </a:r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 Central de Costa Rica</a:t>
          </a:r>
        </a:p>
        <a:p>
          <a:pPr algn="l"/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Departamento de Estadística Macroeconómica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Valor Agregado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Año: 2016</a:t>
          </a:r>
          <a:endParaRPr lang="es-CR" sz="25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5408C-9691-4B6D-B4E0-DF16AEC89BA5}">
  <sheetPr>
    <tabColor rgb="FF8FAADC"/>
  </sheetPr>
  <dimension ref="A1:AMK156"/>
  <sheetViews>
    <sheetView showGridLines="0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40" sqref="F140"/>
    </sheetView>
  </sheetViews>
  <sheetFormatPr baseColWidth="10" defaultColWidth="9.140625" defaultRowHeight="15" x14ac:dyDescent="0.25"/>
  <cols>
    <col min="1" max="1" width="5.85546875" style="1" customWidth="1"/>
    <col min="2" max="2" width="4.42578125" style="5" customWidth="1"/>
    <col min="3" max="3" width="30" style="5" customWidth="1"/>
    <col min="4" max="4" width="25.140625" style="14" customWidth="1"/>
    <col min="5" max="91" width="21.7109375" style="5" customWidth="1"/>
    <col min="92" max="92" width="19.7109375" style="5" customWidth="1"/>
    <col min="93" max="154" width="21.7109375" style="5" customWidth="1"/>
    <col min="155" max="1017" width="9.140625" style="5"/>
  </cols>
  <sheetData>
    <row r="1" spans="1:1025" s="1" customFormat="1" ht="14.25" thickTop="1" thickBot="1" x14ac:dyDescent="0.25">
      <c r="D1" s="11"/>
      <c r="E1" s="2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>
        <v>39</v>
      </c>
      <c r="AR1" s="3">
        <v>40</v>
      </c>
      <c r="AS1" s="3">
        <v>41</v>
      </c>
      <c r="AT1" s="3">
        <v>42</v>
      </c>
      <c r="AU1" s="3">
        <v>43</v>
      </c>
      <c r="AV1" s="3">
        <v>44</v>
      </c>
      <c r="AW1" s="3">
        <v>45</v>
      </c>
      <c r="AX1" s="3">
        <v>46</v>
      </c>
      <c r="AY1" s="3">
        <v>47</v>
      </c>
      <c r="AZ1" s="3">
        <v>48</v>
      </c>
      <c r="BA1" s="3">
        <v>49</v>
      </c>
      <c r="BB1" s="3">
        <v>50</v>
      </c>
      <c r="BC1" s="3">
        <v>51</v>
      </c>
      <c r="BD1" s="3">
        <v>52</v>
      </c>
      <c r="BE1" s="3">
        <v>53</v>
      </c>
      <c r="BF1" s="3">
        <v>54</v>
      </c>
      <c r="BG1" s="3">
        <v>55</v>
      </c>
      <c r="BH1" s="3">
        <v>56</v>
      </c>
      <c r="BI1" s="3">
        <v>57</v>
      </c>
      <c r="BJ1" s="3">
        <v>58</v>
      </c>
      <c r="BK1" s="3">
        <v>59</v>
      </c>
      <c r="BL1" s="3">
        <v>60</v>
      </c>
      <c r="BM1" s="3">
        <v>61</v>
      </c>
      <c r="BN1" s="3">
        <v>62</v>
      </c>
      <c r="BO1" s="3">
        <v>63</v>
      </c>
      <c r="BP1" s="3">
        <v>64</v>
      </c>
      <c r="BQ1" s="3">
        <v>65</v>
      </c>
      <c r="BR1" s="3">
        <v>66</v>
      </c>
      <c r="BS1" s="3">
        <v>67</v>
      </c>
      <c r="BT1" s="3">
        <v>68</v>
      </c>
      <c r="BU1" s="3">
        <v>69</v>
      </c>
      <c r="BV1" s="3">
        <v>70</v>
      </c>
      <c r="BW1" s="3">
        <v>71</v>
      </c>
      <c r="BX1" s="3">
        <v>72</v>
      </c>
      <c r="BY1" s="3">
        <v>73</v>
      </c>
      <c r="BZ1" s="3">
        <v>74</v>
      </c>
      <c r="CA1" s="3">
        <v>75</v>
      </c>
      <c r="CB1" s="3">
        <v>76</v>
      </c>
      <c r="CC1" s="3">
        <v>77</v>
      </c>
      <c r="CD1" s="3">
        <v>78</v>
      </c>
      <c r="CE1" s="3">
        <v>79</v>
      </c>
      <c r="CF1" s="3">
        <v>80</v>
      </c>
      <c r="CG1" s="3">
        <v>81</v>
      </c>
      <c r="CH1" s="3">
        <v>82</v>
      </c>
      <c r="CI1" s="3">
        <v>83</v>
      </c>
      <c r="CJ1" s="3">
        <v>84</v>
      </c>
      <c r="CK1" s="3">
        <v>85</v>
      </c>
      <c r="CL1" s="3">
        <v>86</v>
      </c>
      <c r="CM1" s="3">
        <v>87</v>
      </c>
      <c r="CN1" s="3">
        <v>88</v>
      </c>
      <c r="CO1" s="3">
        <v>89</v>
      </c>
      <c r="CP1" s="3">
        <v>90</v>
      </c>
      <c r="CQ1" s="3">
        <v>91</v>
      </c>
      <c r="CR1" s="3">
        <v>92</v>
      </c>
      <c r="CS1" s="3">
        <v>93</v>
      </c>
      <c r="CT1" s="3">
        <v>94</v>
      </c>
      <c r="CU1" s="3">
        <v>95</v>
      </c>
      <c r="CV1" s="3">
        <v>96</v>
      </c>
      <c r="CW1" s="3">
        <v>97</v>
      </c>
      <c r="CX1" s="3">
        <v>98</v>
      </c>
      <c r="CY1" s="3">
        <v>99</v>
      </c>
      <c r="CZ1" s="3">
        <v>100</v>
      </c>
      <c r="DA1" s="3">
        <v>101</v>
      </c>
      <c r="DB1" s="3">
        <v>102</v>
      </c>
      <c r="DC1" s="3">
        <v>103</v>
      </c>
      <c r="DD1" s="3">
        <v>104</v>
      </c>
      <c r="DE1" s="3">
        <v>105</v>
      </c>
      <c r="DF1" s="3">
        <v>106</v>
      </c>
      <c r="DG1" s="3">
        <v>107</v>
      </c>
      <c r="DH1" s="3">
        <v>108</v>
      </c>
      <c r="DI1" s="3">
        <v>109</v>
      </c>
      <c r="DJ1" s="3">
        <v>110</v>
      </c>
      <c r="DK1" s="3">
        <v>111</v>
      </c>
      <c r="DL1" s="3">
        <v>112</v>
      </c>
      <c r="DM1" s="3">
        <v>113</v>
      </c>
      <c r="DN1" s="3">
        <v>114</v>
      </c>
      <c r="DO1" s="3">
        <v>115</v>
      </c>
      <c r="DP1" s="3">
        <v>116</v>
      </c>
      <c r="DQ1" s="3">
        <v>117</v>
      </c>
      <c r="DR1" s="3">
        <v>118</v>
      </c>
      <c r="DS1" s="3">
        <v>119</v>
      </c>
      <c r="DT1" s="3">
        <v>120</v>
      </c>
      <c r="DU1" s="3">
        <v>121</v>
      </c>
      <c r="DV1" s="3">
        <v>122</v>
      </c>
      <c r="DW1" s="3">
        <v>123</v>
      </c>
      <c r="DX1" s="3">
        <v>124</v>
      </c>
      <c r="DY1" s="3">
        <v>125</v>
      </c>
      <c r="DZ1" s="3">
        <v>126</v>
      </c>
      <c r="EA1" s="3">
        <v>127</v>
      </c>
      <c r="EB1" s="3">
        <v>128</v>
      </c>
      <c r="EC1" s="3">
        <v>129</v>
      </c>
      <c r="ED1" s="3">
        <v>130</v>
      </c>
      <c r="EE1" s="3">
        <v>131</v>
      </c>
      <c r="EF1" s="3">
        <v>132</v>
      </c>
      <c r="EG1" s="3">
        <v>133</v>
      </c>
      <c r="EH1" s="3">
        <v>134</v>
      </c>
      <c r="EI1" s="3">
        <v>135</v>
      </c>
      <c r="EJ1" s="3">
        <v>136</v>
      </c>
      <c r="EK1" s="3">
        <v>137</v>
      </c>
      <c r="EL1" s="3">
        <v>138</v>
      </c>
      <c r="EM1" s="3">
        <v>139</v>
      </c>
      <c r="EN1" s="3">
        <v>140</v>
      </c>
      <c r="EO1" s="3">
        <v>141</v>
      </c>
      <c r="EP1" s="3">
        <v>142</v>
      </c>
      <c r="EQ1" s="3">
        <v>143</v>
      </c>
      <c r="ER1" s="3">
        <v>144</v>
      </c>
      <c r="ES1" s="4"/>
      <c r="ET1" s="4">
        <v>145</v>
      </c>
      <c r="EU1" s="4"/>
      <c r="EV1" s="4"/>
      <c r="EW1" s="4"/>
      <c r="EX1" s="4"/>
    </row>
    <row r="2" spans="1:1025" s="5" customFormat="1" ht="14.25" customHeight="1" thickTop="1" thickBot="1" x14ac:dyDescent="0.3">
      <c r="A2" s="1"/>
      <c r="D2" s="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8"/>
      <c r="ET2" s="18"/>
      <c r="EU2" s="18"/>
      <c r="EV2" s="18"/>
      <c r="EW2" s="18"/>
      <c r="EX2" s="18"/>
      <c r="AMD2"/>
      <c r="AME2"/>
      <c r="AMF2"/>
      <c r="AMG2"/>
      <c r="AMH2"/>
      <c r="AMI2"/>
      <c r="AMJ2"/>
      <c r="AMK2"/>
    </row>
    <row r="3" spans="1:1025" s="5" customFormat="1" ht="90" thickBot="1" x14ac:dyDescent="0.3">
      <c r="A3" s="1"/>
      <c r="D3" s="12"/>
      <c r="E3" s="16" t="s">
        <v>1</v>
      </c>
      <c r="F3" s="16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17" t="s">
        <v>29</v>
      </c>
      <c r="AH3" s="17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7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17" t="s">
        <v>59</v>
      </c>
      <c r="BL3" s="17" t="s">
        <v>60</v>
      </c>
      <c r="BM3" s="17" t="s">
        <v>61</v>
      </c>
      <c r="BN3" s="17" t="s">
        <v>62</v>
      </c>
      <c r="BO3" s="17" t="s">
        <v>63</v>
      </c>
      <c r="BP3" s="17" t="s">
        <v>64</v>
      </c>
      <c r="BQ3" s="17" t="s">
        <v>65</v>
      </c>
      <c r="BR3" s="17" t="s">
        <v>66</v>
      </c>
      <c r="BS3" s="17" t="s">
        <v>67</v>
      </c>
      <c r="BT3" s="17" t="s">
        <v>68</v>
      </c>
      <c r="BU3" s="17" t="s">
        <v>69</v>
      </c>
      <c r="BV3" s="17" t="s">
        <v>70</v>
      </c>
      <c r="BW3" s="17" t="s">
        <v>71</v>
      </c>
      <c r="BX3" s="17" t="s">
        <v>72</v>
      </c>
      <c r="BY3" s="17" t="s">
        <v>73</v>
      </c>
      <c r="BZ3" s="17" t="s">
        <v>74</v>
      </c>
      <c r="CA3" s="17" t="s">
        <v>75</v>
      </c>
      <c r="CB3" s="17" t="s">
        <v>76</v>
      </c>
      <c r="CC3" s="17" t="s">
        <v>77</v>
      </c>
      <c r="CD3" s="17" t="s">
        <v>78</v>
      </c>
      <c r="CE3" s="17" t="s">
        <v>79</v>
      </c>
      <c r="CF3" s="17" t="s">
        <v>80</v>
      </c>
      <c r="CG3" s="17" t="s">
        <v>81</v>
      </c>
      <c r="CH3" s="17" t="s">
        <v>82</v>
      </c>
      <c r="CI3" s="17" t="s">
        <v>83</v>
      </c>
      <c r="CJ3" s="17" t="s">
        <v>84</v>
      </c>
      <c r="CK3" s="17" t="s">
        <v>85</v>
      </c>
      <c r="CL3" s="17" t="s">
        <v>86</v>
      </c>
      <c r="CM3" s="17" t="s">
        <v>87</v>
      </c>
      <c r="CN3" s="17" t="s">
        <v>88</v>
      </c>
      <c r="CO3" s="17" t="s">
        <v>89</v>
      </c>
      <c r="CP3" s="17" t="s">
        <v>90</v>
      </c>
      <c r="CQ3" s="17" t="s">
        <v>91</v>
      </c>
      <c r="CR3" s="17" t="s">
        <v>92</v>
      </c>
      <c r="CS3" s="17" t="s">
        <v>93</v>
      </c>
      <c r="CT3" s="17" t="s">
        <v>94</v>
      </c>
      <c r="CU3" s="17" t="s">
        <v>95</v>
      </c>
      <c r="CV3" s="17" t="s">
        <v>96</v>
      </c>
      <c r="CW3" s="17" t="s">
        <v>97</v>
      </c>
      <c r="CX3" s="17" t="s">
        <v>98</v>
      </c>
      <c r="CY3" s="17" t="s">
        <v>99</v>
      </c>
      <c r="CZ3" s="17" t="s">
        <v>100</v>
      </c>
      <c r="DA3" s="17" t="s">
        <v>101</v>
      </c>
      <c r="DB3" s="17" t="s">
        <v>102</v>
      </c>
      <c r="DC3" s="17" t="s">
        <v>103</v>
      </c>
      <c r="DD3" s="17" t="s">
        <v>104</v>
      </c>
      <c r="DE3" s="17" t="s">
        <v>105</v>
      </c>
      <c r="DF3" s="17" t="s">
        <v>106</v>
      </c>
      <c r="DG3" s="17" t="s">
        <v>107</v>
      </c>
      <c r="DH3" s="17" t="s">
        <v>108</v>
      </c>
      <c r="DI3" s="17" t="s">
        <v>109</v>
      </c>
      <c r="DJ3" s="17" t="s">
        <v>110</v>
      </c>
      <c r="DK3" s="17" t="s">
        <v>111</v>
      </c>
      <c r="DL3" s="17" t="s">
        <v>112</v>
      </c>
      <c r="DM3" s="17" t="s">
        <v>113</v>
      </c>
      <c r="DN3" s="17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7" t="s">
        <v>119</v>
      </c>
      <c r="DT3" s="17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7" t="s">
        <v>133</v>
      </c>
      <c r="EH3" s="17" t="s">
        <v>134</v>
      </c>
      <c r="EI3" s="17" t="s">
        <v>135</v>
      </c>
      <c r="EJ3" s="17" t="s">
        <v>136</v>
      </c>
      <c r="EK3" s="17" t="s">
        <v>137</v>
      </c>
      <c r="EL3" s="17" t="s">
        <v>138</v>
      </c>
      <c r="EM3" s="17" t="s">
        <v>139</v>
      </c>
      <c r="EN3" s="17" t="s">
        <v>140</v>
      </c>
      <c r="EO3" s="17" t="s">
        <v>141</v>
      </c>
      <c r="EP3" s="17" t="s">
        <v>142</v>
      </c>
      <c r="EQ3" s="17" t="s">
        <v>143</v>
      </c>
      <c r="ER3" s="17" t="s">
        <v>144</v>
      </c>
      <c r="ES3" s="20" t="s">
        <v>574</v>
      </c>
      <c r="ET3" s="20" t="s">
        <v>575</v>
      </c>
      <c r="EU3" s="20" t="s">
        <v>0</v>
      </c>
      <c r="EV3" s="20" t="s">
        <v>576</v>
      </c>
      <c r="EW3" s="20" t="s">
        <v>577</v>
      </c>
      <c r="EX3" s="21" t="s">
        <v>578</v>
      </c>
      <c r="AMD3"/>
      <c r="AME3"/>
      <c r="AMF3"/>
      <c r="AMG3"/>
      <c r="AMH3"/>
      <c r="AMI3"/>
      <c r="AMJ3"/>
      <c r="AMK3"/>
    </row>
    <row r="4" spans="1:1025" s="5" customFormat="1" ht="26.25" thickBot="1" x14ac:dyDescent="0.3">
      <c r="A4" s="6"/>
      <c r="B4" s="7"/>
      <c r="C4" s="7"/>
      <c r="D4" s="13"/>
      <c r="E4" s="15" t="s">
        <v>145</v>
      </c>
      <c r="F4" s="15" t="s">
        <v>146</v>
      </c>
      <c r="G4" s="16" t="s">
        <v>147</v>
      </c>
      <c r="H4" s="16" t="s">
        <v>148</v>
      </c>
      <c r="I4" s="16" t="s">
        <v>149</v>
      </c>
      <c r="J4" s="16" t="s">
        <v>150</v>
      </c>
      <c r="K4" s="16" t="s">
        <v>151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156</v>
      </c>
      <c r="Q4" s="16" t="s">
        <v>157</v>
      </c>
      <c r="R4" s="16" t="s">
        <v>158</v>
      </c>
      <c r="S4" s="16" t="s">
        <v>159</v>
      </c>
      <c r="T4" s="16" t="s">
        <v>160</v>
      </c>
      <c r="U4" s="16" t="s">
        <v>161</v>
      </c>
      <c r="V4" s="16" t="s">
        <v>162</v>
      </c>
      <c r="W4" s="16" t="s">
        <v>163</v>
      </c>
      <c r="X4" s="16" t="s">
        <v>164</v>
      </c>
      <c r="Y4" s="16" t="s">
        <v>165</v>
      </c>
      <c r="Z4" s="16" t="s">
        <v>166</v>
      </c>
      <c r="AA4" s="16" t="s">
        <v>167</v>
      </c>
      <c r="AB4" s="16" t="s">
        <v>168</v>
      </c>
      <c r="AC4" s="16" t="s">
        <v>169</v>
      </c>
      <c r="AD4" s="16" t="s">
        <v>170</v>
      </c>
      <c r="AE4" s="16" t="s">
        <v>171</v>
      </c>
      <c r="AF4" s="16" t="s">
        <v>172</v>
      </c>
      <c r="AG4" s="16" t="s">
        <v>173</v>
      </c>
      <c r="AH4" s="16" t="s">
        <v>174</v>
      </c>
      <c r="AI4" s="16" t="s">
        <v>175</v>
      </c>
      <c r="AJ4" s="16" t="s">
        <v>176</v>
      </c>
      <c r="AK4" s="16" t="s">
        <v>177</v>
      </c>
      <c r="AL4" s="16" t="s">
        <v>178</v>
      </c>
      <c r="AM4" s="16" t="s">
        <v>179</v>
      </c>
      <c r="AN4" s="16" t="s">
        <v>180</v>
      </c>
      <c r="AO4" s="16" t="s">
        <v>181</v>
      </c>
      <c r="AP4" s="16" t="s">
        <v>182</v>
      </c>
      <c r="AQ4" s="16" t="s">
        <v>183</v>
      </c>
      <c r="AR4" s="16" t="s">
        <v>184</v>
      </c>
      <c r="AS4" s="16" t="s">
        <v>185</v>
      </c>
      <c r="AT4" s="16" t="s">
        <v>186</v>
      </c>
      <c r="AU4" s="16" t="s">
        <v>187</v>
      </c>
      <c r="AV4" s="16" t="s">
        <v>188</v>
      </c>
      <c r="AW4" s="16" t="s">
        <v>189</v>
      </c>
      <c r="AX4" s="16" t="s">
        <v>190</v>
      </c>
      <c r="AY4" s="16" t="s">
        <v>191</v>
      </c>
      <c r="AZ4" s="16" t="s">
        <v>192</v>
      </c>
      <c r="BA4" s="16" t="s">
        <v>193</v>
      </c>
      <c r="BB4" s="16" t="s">
        <v>194</v>
      </c>
      <c r="BC4" s="16" t="s">
        <v>195</v>
      </c>
      <c r="BD4" s="16" t="s">
        <v>196</v>
      </c>
      <c r="BE4" s="16" t="s">
        <v>197</v>
      </c>
      <c r="BF4" s="16" t="s">
        <v>198</v>
      </c>
      <c r="BG4" s="16" t="s">
        <v>199</v>
      </c>
      <c r="BH4" s="16" t="s">
        <v>200</v>
      </c>
      <c r="BI4" s="16" t="s">
        <v>201</v>
      </c>
      <c r="BJ4" s="16" t="s">
        <v>202</v>
      </c>
      <c r="BK4" s="16" t="s">
        <v>203</v>
      </c>
      <c r="BL4" s="16" t="s">
        <v>204</v>
      </c>
      <c r="BM4" s="16" t="s">
        <v>205</v>
      </c>
      <c r="BN4" s="16" t="s">
        <v>206</v>
      </c>
      <c r="BO4" s="16" t="s">
        <v>207</v>
      </c>
      <c r="BP4" s="16" t="s">
        <v>208</v>
      </c>
      <c r="BQ4" s="16" t="s">
        <v>209</v>
      </c>
      <c r="BR4" s="16" t="s">
        <v>210</v>
      </c>
      <c r="BS4" s="16" t="s">
        <v>211</v>
      </c>
      <c r="BT4" s="16" t="s">
        <v>212</v>
      </c>
      <c r="BU4" s="16" t="s">
        <v>213</v>
      </c>
      <c r="BV4" s="16" t="s">
        <v>214</v>
      </c>
      <c r="BW4" s="16" t="s">
        <v>215</v>
      </c>
      <c r="BX4" s="16" t="s">
        <v>216</v>
      </c>
      <c r="BY4" s="16" t="s">
        <v>217</v>
      </c>
      <c r="BZ4" s="16" t="s">
        <v>218</v>
      </c>
      <c r="CA4" s="16" t="s">
        <v>219</v>
      </c>
      <c r="CB4" s="16" t="s">
        <v>220</v>
      </c>
      <c r="CC4" s="16" t="s">
        <v>221</v>
      </c>
      <c r="CD4" s="16" t="s">
        <v>222</v>
      </c>
      <c r="CE4" s="16" t="s">
        <v>223</v>
      </c>
      <c r="CF4" s="16" t="s">
        <v>224</v>
      </c>
      <c r="CG4" s="16" t="s">
        <v>225</v>
      </c>
      <c r="CH4" s="16" t="s">
        <v>226</v>
      </c>
      <c r="CI4" s="16" t="s">
        <v>227</v>
      </c>
      <c r="CJ4" s="16" t="s">
        <v>228</v>
      </c>
      <c r="CK4" s="16" t="s">
        <v>229</v>
      </c>
      <c r="CL4" s="17" t="s">
        <v>230</v>
      </c>
      <c r="CM4" s="17" t="s">
        <v>231</v>
      </c>
      <c r="CN4" s="17" t="s">
        <v>232</v>
      </c>
      <c r="CO4" s="17" t="s">
        <v>233</v>
      </c>
      <c r="CP4" s="17" t="s">
        <v>234</v>
      </c>
      <c r="CQ4" s="17" t="s">
        <v>235</v>
      </c>
      <c r="CR4" s="17" t="s">
        <v>236</v>
      </c>
      <c r="CS4" s="17" t="s">
        <v>237</v>
      </c>
      <c r="CT4" s="17" t="s">
        <v>238</v>
      </c>
      <c r="CU4" s="17" t="s">
        <v>239</v>
      </c>
      <c r="CV4" s="17" t="s">
        <v>240</v>
      </c>
      <c r="CW4" s="17" t="s">
        <v>241</v>
      </c>
      <c r="CX4" s="17" t="s">
        <v>242</v>
      </c>
      <c r="CY4" s="17" t="s">
        <v>243</v>
      </c>
      <c r="CZ4" s="17" t="s">
        <v>244</v>
      </c>
      <c r="DA4" s="17" t="s">
        <v>245</v>
      </c>
      <c r="DB4" s="17" t="s">
        <v>246</v>
      </c>
      <c r="DC4" s="17" t="s">
        <v>247</v>
      </c>
      <c r="DD4" s="17" t="s">
        <v>248</v>
      </c>
      <c r="DE4" s="17" t="s">
        <v>249</v>
      </c>
      <c r="DF4" s="17" t="s">
        <v>250</v>
      </c>
      <c r="DG4" s="17" t="s">
        <v>251</v>
      </c>
      <c r="DH4" s="17" t="s">
        <v>252</v>
      </c>
      <c r="DI4" s="17" t="s">
        <v>253</v>
      </c>
      <c r="DJ4" s="17" t="s">
        <v>254</v>
      </c>
      <c r="DK4" s="17" t="s">
        <v>255</v>
      </c>
      <c r="DL4" s="17" t="s">
        <v>256</v>
      </c>
      <c r="DM4" s="17" t="s">
        <v>257</v>
      </c>
      <c r="DN4" s="17" t="s">
        <v>258</v>
      </c>
      <c r="DO4" s="17" t="s">
        <v>259</v>
      </c>
      <c r="DP4" s="17" t="s">
        <v>260</v>
      </c>
      <c r="DQ4" s="17" t="s">
        <v>261</v>
      </c>
      <c r="DR4" s="17" t="s">
        <v>262</v>
      </c>
      <c r="DS4" s="17" t="s">
        <v>263</v>
      </c>
      <c r="DT4" s="17" t="s">
        <v>264</v>
      </c>
      <c r="DU4" s="17" t="s">
        <v>265</v>
      </c>
      <c r="DV4" s="17" t="s">
        <v>266</v>
      </c>
      <c r="DW4" s="17" t="s">
        <v>267</v>
      </c>
      <c r="DX4" s="17" t="s">
        <v>268</v>
      </c>
      <c r="DY4" s="17" t="s">
        <v>269</v>
      </c>
      <c r="DZ4" s="17" t="s">
        <v>270</v>
      </c>
      <c r="EA4" s="17" t="s">
        <v>271</v>
      </c>
      <c r="EB4" s="17" t="s">
        <v>272</v>
      </c>
      <c r="EC4" s="17" t="s">
        <v>273</v>
      </c>
      <c r="ED4" s="17" t="s">
        <v>274</v>
      </c>
      <c r="EE4" s="17" t="s">
        <v>275</v>
      </c>
      <c r="EF4" s="17" t="s">
        <v>276</v>
      </c>
      <c r="EG4" s="17" t="s">
        <v>277</v>
      </c>
      <c r="EH4" s="17" t="s">
        <v>278</v>
      </c>
      <c r="EI4" s="17" t="s">
        <v>279</v>
      </c>
      <c r="EJ4" s="17" t="s">
        <v>280</v>
      </c>
      <c r="EK4" s="17" t="s">
        <v>281</v>
      </c>
      <c r="EL4" s="17" t="s">
        <v>282</v>
      </c>
      <c r="EM4" s="17" t="s">
        <v>283</v>
      </c>
      <c r="EN4" s="17" t="s">
        <v>284</v>
      </c>
      <c r="EO4" s="17" t="s">
        <v>285</v>
      </c>
      <c r="EP4" s="17" t="s">
        <v>286</v>
      </c>
      <c r="EQ4" s="17" t="s">
        <v>287</v>
      </c>
      <c r="ER4" s="17" t="s">
        <v>288</v>
      </c>
      <c r="ES4" s="19"/>
      <c r="ET4" s="19"/>
      <c r="EU4" s="19"/>
      <c r="EV4" s="19"/>
      <c r="EW4" s="19"/>
      <c r="EX4" s="19"/>
      <c r="AMD4"/>
      <c r="AME4"/>
      <c r="AMF4"/>
      <c r="AMG4"/>
      <c r="AMH4"/>
      <c r="AMI4"/>
      <c r="AMJ4"/>
      <c r="AMK4"/>
    </row>
    <row r="5" spans="1:1025" s="5" customFormat="1" ht="15.75" customHeight="1" thickTop="1" x14ac:dyDescent="0.25">
      <c r="A5" s="8">
        <v>1</v>
      </c>
      <c r="B5" s="26"/>
      <c r="C5" s="22" t="s">
        <v>289</v>
      </c>
      <c r="D5" s="23" t="s">
        <v>290</v>
      </c>
      <c r="E5" s="27">
        <v>18321.459522293615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7">
        <v>0</v>
      </c>
      <c r="CB5" s="27">
        <v>0</v>
      </c>
      <c r="CC5" s="27">
        <v>0</v>
      </c>
      <c r="CD5" s="27">
        <v>0</v>
      </c>
      <c r="CE5" s="27">
        <v>0</v>
      </c>
      <c r="CF5" s="27">
        <v>0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0</v>
      </c>
      <c r="DS5" s="27">
        <v>0</v>
      </c>
      <c r="DT5" s="27">
        <v>0</v>
      </c>
      <c r="DU5" s="27">
        <v>0</v>
      </c>
      <c r="DV5" s="27">
        <v>0</v>
      </c>
      <c r="DW5" s="27">
        <v>0</v>
      </c>
      <c r="DX5" s="27">
        <v>0</v>
      </c>
      <c r="DY5" s="27">
        <v>0</v>
      </c>
      <c r="DZ5" s="27">
        <v>0</v>
      </c>
      <c r="EA5" s="27">
        <v>0</v>
      </c>
      <c r="EB5" s="27">
        <v>0</v>
      </c>
      <c r="EC5" s="27">
        <v>0</v>
      </c>
      <c r="ED5" s="27">
        <v>0</v>
      </c>
      <c r="EE5" s="27">
        <v>0</v>
      </c>
      <c r="EF5" s="27">
        <v>0</v>
      </c>
      <c r="EG5" s="27">
        <v>0</v>
      </c>
      <c r="EH5" s="27">
        <v>0</v>
      </c>
      <c r="EI5" s="27">
        <v>0</v>
      </c>
      <c r="EJ5" s="27">
        <v>0</v>
      </c>
      <c r="EK5" s="27">
        <v>0</v>
      </c>
      <c r="EL5" s="27">
        <v>0</v>
      </c>
      <c r="EM5" s="27">
        <v>0</v>
      </c>
      <c r="EN5" s="27">
        <v>0</v>
      </c>
      <c r="EO5" s="27">
        <v>0</v>
      </c>
      <c r="EP5" s="27">
        <v>0</v>
      </c>
      <c r="EQ5" s="27">
        <v>0</v>
      </c>
      <c r="ER5" s="27">
        <v>0</v>
      </c>
      <c r="ES5" s="27">
        <f t="shared" ref="ES5:ES36" si="0">SUM(E5:ER5)</f>
        <v>18321.459522293615</v>
      </c>
      <c r="ET5" s="27">
        <v>15684.73257636</v>
      </c>
      <c r="EU5" s="27">
        <v>70.602590189515482</v>
      </c>
      <c r="EV5" s="27">
        <v>12844.796649230462</v>
      </c>
      <c r="EW5" s="27">
        <v>0</v>
      </c>
      <c r="EX5" s="27">
        <f>+SUM(ES5:EW5)</f>
        <v>46921.591338073595</v>
      </c>
      <c r="EZ5" s="5">
        <f>COUNTIF(E5:EX5,"&lt;0")</f>
        <v>0</v>
      </c>
      <c r="AMD5"/>
      <c r="AME5"/>
      <c r="AMF5"/>
      <c r="AMG5"/>
      <c r="AMH5"/>
      <c r="AMI5"/>
      <c r="AMJ5"/>
      <c r="AMK5"/>
    </row>
    <row r="6" spans="1:1025" s="5" customFormat="1" x14ac:dyDescent="0.25">
      <c r="A6" s="9">
        <v>2</v>
      </c>
      <c r="B6" s="22"/>
      <c r="C6" s="22" t="s">
        <v>291</v>
      </c>
      <c r="D6" s="23" t="s">
        <v>292</v>
      </c>
      <c r="E6" s="28">
        <v>0</v>
      </c>
      <c r="F6" s="28">
        <v>4754.4333952726183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0</v>
      </c>
      <c r="CN6" s="28">
        <v>0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8">
        <v>0</v>
      </c>
      <c r="DJ6" s="28">
        <v>0</v>
      </c>
      <c r="DK6" s="28">
        <v>0</v>
      </c>
      <c r="DL6" s="28">
        <v>0</v>
      </c>
      <c r="DM6" s="28">
        <v>0</v>
      </c>
      <c r="DN6" s="28">
        <v>0</v>
      </c>
      <c r="DO6" s="28">
        <v>0</v>
      </c>
      <c r="DP6" s="28">
        <v>0</v>
      </c>
      <c r="DQ6" s="28">
        <v>0</v>
      </c>
      <c r="DR6" s="28">
        <v>0</v>
      </c>
      <c r="DS6" s="28">
        <v>0</v>
      </c>
      <c r="DT6" s="28">
        <v>0</v>
      </c>
      <c r="DU6" s="28">
        <v>0</v>
      </c>
      <c r="DV6" s="28">
        <v>0</v>
      </c>
      <c r="DW6" s="28">
        <v>0</v>
      </c>
      <c r="DX6" s="28">
        <v>0</v>
      </c>
      <c r="DY6" s="28">
        <v>0</v>
      </c>
      <c r="DZ6" s="28">
        <v>0</v>
      </c>
      <c r="EA6" s="28">
        <v>0</v>
      </c>
      <c r="EB6" s="28">
        <v>0</v>
      </c>
      <c r="EC6" s="28">
        <v>10.166853723312959</v>
      </c>
      <c r="ED6" s="28">
        <v>0</v>
      </c>
      <c r="EE6" s="28">
        <v>0</v>
      </c>
      <c r="EF6" s="28">
        <v>0</v>
      </c>
      <c r="EG6" s="28">
        <v>0</v>
      </c>
      <c r="EH6" s="28">
        <v>0</v>
      </c>
      <c r="EI6" s="28">
        <v>0</v>
      </c>
      <c r="EJ6" s="28">
        <v>0</v>
      </c>
      <c r="EK6" s="28">
        <v>0</v>
      </c>
      <c r="EL6" s="28">
        <v>0</v>
      </c>
      <c r="EM6" s="28">
        <v>0</v>
      </c>
      <c r="EN6" s="28">
        <v>0</v>
      </c>
      <c r="EO6" s="28">
        <v>0</v>
      </c>
      <c r="EP6" s="28">
        <v>0</v>
      </c>
      <c r="EQ6" s="28">
        <v>0</v>
      </c>
      <c r="ER6" s="28">
        <v>0</v>
      </c>
      <c r="ES6" s="28">
        <f t="shared" si="0"/>
        <v>4764.600248995931</v>
      </c>
      <c r="ET6" s="28">
        <v>88911.581345999992</v>
      </c>
      <c r="EU6" s="28">
        <v>53.18382781876678</v>
      </c>
      <c r="EV6" s="28">
        <v>941.24601183053358</v>
      </c>
      <c r="EW6" s="28">
        <v>0</v>
      </c>
      <c r="EX6" s="28">
        <f t="shared" ref="EX6:EX69" si="1">+SUM(ES6:EW6)</f>
        <v>94670.611434645223</v>
      </c>
      <c r="EZ6" s="5">
        <f t="shared" ref="EZ6:EZ69" si="2">COUNTIF(E6:EX6,"&lt;0")</f>
        <v>0</v>
      </c>
      <c r="AMD6"/>
      <c r="AME6"/>
      <c r="AMF6"/>
      <c r="AMG6"/>
      <c r="AMH6"/>
      <c r="AMI6"/>
      <c r="AMJ6"/>
      <c r="AMK6"/>
    </row>
    <row r="7" spans="1:1025" s="5" customFormat="1" ht="25.5" x14ac:dyDescent="0.25">
      <c r="A7" s="9">
        <v>3</v>
      </c>
      <c r="B7" s="22"/>
      <c r="C7" s="24" t="s">
        <v>293</v>
      </c>
      <c r="D7" s="25" t="s">
        <v>294</v>
      </c>
      <c r="E7" s="28">
        <v>0</v>
      </c>
      <c r="F7" s="28">
        <v>0</v>
      </c>
      <c r="G7" s="28">
        <v>6915.9606360421285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28">
        <v>0</v>
      </c>
      <c r="DL7" s="28">
        <v>0</v>
      </c>
      <c r="DM7" s="28">
        <v>0</v>
      </c>
      <c r="DN7" s="28">
        <v>0</v>
      </c>
      <c r="DO7" s="28">
        <v>0</v>
      </c>
      <c r="DP7" s="28">
        <v>0</v>
      </c>
      <c r="DQ7" s="28">
        <v>0</v>
      </c>
      <c r="DR7" s="28">
        <v>0</v>
      </c>
      <c r="DS7" s="28">
        <v>0</v>
      </c>
      <c r="DT7" s="28">
        <v>0</v>
      </c>
      <c r="DU7" s="28">
        <v>0</v>
      </c>
      <c r="DV7" s="28">
        <v>0</v>
      </c>
      <c r="DW7" s="28">
        <v>0</v>
      </c>
      <c r="DX7" s="28">
        <v>0</v>
      </c>
      <c r="DY7" s="28">
        <v>0</v>
      </c>
      <c r="DZ7" s="28">
        <v>0</v>
      </c>
      <c r="EA7" s="28">
        <v>0</v>
      </c>
      <c r="EB7" s="28">
        <v>0</v>
      </c>
      <c r="EC7" s="28">
        <v>0.40267841538827626</v>
      </c>
      <c r="ED7" s="28">
        <v>0</v>
      </c>
      <c r="EE7" s="28">
        <v>0</v>
      </c>
      <c r="EF7" s="28">
        <v>0</v>
      </c>
      <c r="EG7" s="28">
        <v>0</v>
      </c>
      <c r="EH7" s="28">
        <v>0</v>
      </c>
      <c r="EI7" s="28">
        <v>0</v>
      </c>
      <c r="EJ7" s="28">
        <v>0</v>
      </c>
      <c r="EK7" s="28">
        <v>0</v>
      </c>
      <c r="EL7" s="28">
        <v>0</v>
      </c>
      <c r="EM7" s="28">
        <v>0</v>
      </c>
      <c r="EN7" s="28">
        <v>0</v>
      </c>
      <c r="EO7" s="28">
        <v>0</v>
      </c>
      <c r="EP7" s="28">
        <v>0</v>
      </c>
      <c r="EQ7" s="28">
        <v>0</v>
      </c>
      <c r="ER7" s="28">
        <v>0</v>
      </c>
      <c r="ES7" s="28">
        <f t="shared" si="0"/>
        <v>6916.3633144575169</v>
      </c>
      <c r="ET7" s="28">
        <v>111623.99270216</v>
      </c>
      <c r="EU7" s="28">
        <v>2225.373963305256</v>
      </c>
      <c r="EV7" s="28">
        <v>2951.5704003571627</v>
      </c>
      <c r="EW7" s="28">
        <v>0</v>
      </c>
      <c r="EX7" s="28">
        <f t="shared" si="1"/>
        <v>123717.30038027994</v>
      </c>
      <c r="EZ7" s="5">
        <f t="shared" si="2"/>
        <v>0</v>
      </c>
      <c r="AMD7"/>
      <c r="AME7"/>
      <c r="AMF7"/>
      <c r="AMG7"/>
      <c r="AMH7"/>
      <c r="AMI7"/>
      <c r="AMJ7"/>
      <c r="AMK7"/>
    </row>
    <row r="8" spans="1:1025" s="5" customFormat="1" x14ac:dyDescent="0.25">
      <c r="A8" s="9">
        <v>4</v>
      </c>
      <c r="B8" s="22"/>
      <c r="C8" s="24" t="s">
        <v>295</v>
      </c>
      <c r="D8" s="25" t="s">
        <v>296</v>
      </c>
      <c r="E8" s="28">
        <v>0</v>
      </c>
      <c r="F8" s="28">
        <v>0</v>
      </c>
      <c r="G8" s="28">
        <v>0</v>
      </c>
      <c r="H8" s="28">
        <v>59908.041696786568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1138.9215602633672</v>
      </c>
      <c r="AR8" s="28">
        <v>0</v>
      </c>
      <c r="AS8" s="28">
        <v>0</v>
      </c>
      <c r="AT8" s="28">
        <v>2219.3577268577915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28">
        <v>0</v>
      </c>
      <c r="DL8" s="28">
        <v>0</v>
      </c>
      <c r="DM8" s="28">
        <v>0</v>
      </c>
      <c r="DN8" s="28">
        <v>0</v>
      </c>
      <c r="DO8" s="28">
        <v>0</v>
      </c>
      <c r="DP8" s="28">
        <v>0</v>
      </c>
      <c r="DQ8" s="28">
        <v>0</v>
      </c>
      <c r="DR8" s="28">
        <v>0</v>
      </c>
      <c r="DS8" s="28">
        <v>0</v>
      </c>
      <c r="DT8" s="28">
        <v>0</v>
      </c>
      <c r="DU8" s="28">
        <v>0</v>
      </c>
      <c r="DV8" s="28">
        <v>0</v>
      </c>
      <c r="DW8" s="28">
        <v>0</v>
      </c>
      <c r="DX8" s="28">
        <v>0</v>
      </c>
      <c r="DY8" s="28">
        <v>0</v>
      </c>
      <c r="DZ8" s="28">
        <v>0</v>
      </c>
      <c r="EA8" s="28">
        <v>0</v>
      </c>
      <c r="EB8" s="28">
        <v>0</v>
      </c>
      <c r="EC8" s="28">
        <v>32.348032129809312</v>
      </c>
      <c r="ED8" s="28">
        <v>0</v>
      </c>
      <c r="EE8" s="28">
        <v>0</v>
      </c>
      <c r="EF8" s="28">
        <v>45.91455844544619</v>
      </c>
      <c r="EG8" s="28">
        <v>0</v>
      </c>
      <c r="EH8" s="28">
        <v>0</v>
      </c>
      <c r="EI8" s="28">
        <v>0</v>
      </c>
      <c r="EJ8" s="28">
        <v>0</v>
      </c>
      <c r="EK8" s="28">
        <v>0</v>
      </c>
      <c r="EL8" s="28">
        <v>0</v>
      </c>
      <c r="EM8" s="28">
        <v>0</v>
      </c>
      <c r="EN8" s="28">
        <v>0</v>
      </c>
      <c r="EO8" s="28">
        <v>0</v>
      </c>
      <c r="EP8" s="28">
        <v>0</v>
      </c>
      <c r="EQ8" s="28">
        <v>0</v>
      </c>
      <c r="ER8" s="28">
        <v>0</v>
      </c>
      <c r="ES8" s="28">
        <f t="shared" si="0"/>
        <v>63344.583574482989</v>
      </c>
      <c r="ET8" s="28">
        <v>18807.45631736</v>
      </c>
      <c r="EU8" s="28">
        <v>3247.8251589109609</v>
      </c>
      <c r="EV8" s="28">
        <v>11.526825362906031</v>
      </c>
      <c r="EW8" s="28">
        <v>0</v>
      </c>
      <c r="EX8" s="28">
        <f t="shared" si="1"/>
        <v>85411.391876116846</v>
      </c>
      <c r="EZ8" s="5">
        <f t="shared" si="2"/>
        <v>0</v>
      </c>
      <c r="AMD8"/>
      <c r="AME8"/>
      <c r="AMF8"/>
      <c r="AMG8"/>
      <c r="AMH8"/>
      <c r="AMI8"/>
      <c r="AMJ8"/>
      <c r="AMK8"/>
    </row>
    <row r="9" spans="1:1025" s="5" customFormat="1" x14ac:dyDescent="0.25">
      <c r="A9" s="9">
        <v>5</v>
      </c>
      <c r="B9" s="22"/>
      <c r="C9" s="24" t="s">
        <v>297</v>
      </c>
      <c r="D9" s="25" t="s">
        <v>298</v>
      </c>
      <c r="E9" s="28">
        <v>0</v>
      </c>
      <c r="F9" s="28">
        <v>0</v>
      </c>
      <c r="G9" s="28">
        <v>0</v>
      </c>
      <c r="H9" s="28">
        <v>0</v>
      </c>
      <c r="I9" s="28">
        <v>38313.650522052652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0</v>
      </c>
      <c r="DF9" s="28">
        <v>0</v>
      </c>
      <c r="DG9" s="28">
        <v>0</v>
      </c>
      <c r="DH9" s="28">
        <v>0</v>
      </c>
      <c r="DI9" s="28">
        <v>0</v>
      </c>
      <c r="DJ9" s="28">
        <v>0</v>
      </c>
      <c r="DK9" s="28">
        <v>0</v>
      </c>
      <c r="DL9" s="28">
        <v>0</v>
      </c>
      <c r="DM9" s="28">
        <v>0</v>
      </c>
      <c r="DN9" s="28">
        <v>0</v>
      </c>
      <c r="DO9" s="28">
        <v>0</v>
      </c>
      <c r="DP9" s="28">
        <v>0</v>
      </c>
      <c r="DQ9" s="28">
        <v>0</v>
      </c>
      <c r="DR9" s="28">
        <v>0</v>
      </c>
      <c r="DS9" s="28">
        <v>0</v>
      </c>
      <c r="DT9" s="28">
        <v>0</v>
      </c>
      <c r="DU9" s="28">
        <v>0</v>
      </c>
      <c r="DV9" s="28">
        <v>0</v>
      </c>
      <c r="DW9" s="28">
        <v>0</v>
      </c>
      <c r="DX9" s="28">
        <v>0</v>
      </c>
      <c r="DY9" s="28">
        <v>0</v>
      </c>
      <c r="DZ9" s="28">
        <v>0</v>
      </c>
      <c r="EA9" s="28">
        <v>0</v>
      </c>
      <c r="EB9" s="28">
        <v>0</v>
      </c>
      <c r="EC9" s="28">
        <v>0</v>
      </c>
      <c r="ED9" s="28">
        <v>0</v>
      </c>
      <c r="EE9" s="28">
        <v>0</v>
      </c>
      <c r="EF9" s="28">
        <v>0</v>
      </c>
      <c r="EG9" s="28">
        <v>0</v>
      </c>
      <c r="EH9" s="28">
        <v>0</v>
      </c>
      <c r="EI9" s="28">
        <v>0</v>
      </c>
      <c r="EJ9" s="28">
        <v>0</v>
      </c>
      <c r="EK9" s="28">
        <v>0</v>
      </c>
      <c r="EL9" s="28">
        <v>0</v>
      </c>
      <c r="EM9" s="28">
        <v>0</v>
      </c>
      <c r="EN9" s="28">
        <v>0</v>
      </c>
      <c r="EO9" s="28">
        <v>0</v>
      </c>
      <c r="EP9" s="28">
        <v>0</v>
      </c>
      <c r="EQ9" s="28">
        <v>0</v>
      </c>
      <c r="ER9" s="28">
        <v>0</v>
      </c>
      <c r="ES9" s="28">
        <f t="shared" si="0"/>
        <v>38313.650522052652</v>
      </c>
      <c r="ET9" s="28">
        <v>0</v>
      </c>
      <c r="EU9" s="28">
        <v>39.693513831148181</v>
      </c>
      <c r="EV9" s="28">
        <v>603.89526024753707</v>
      </c>
      <c r="EW9" s="28">
        <v>0</v>
      </c>
      <c r="EX9" s="28">
        <f t="shared" si="1"/>
        <v>38957.239296131338</v>
      </c>
      <c r="EZ9" s="5">
        <f t="shared" si="2"/>
        <v>0</v>
      </c>
      <c r="AMD9"/>
      <c r="AME9"/>
      <c r="AMF9"/>
      <c r="AMG9"/>
      <c r="AMH9"/>
      <c r="AMI9"/>
      <c r="AMJ9"/>
      <c r="AMK9"/>
    </row>
    <row r="10" spans="1:1025" s="5" customFormat="1" x14ac:dyDescent="0.25">
      <c r="A10" s="9">
        <v>6</v>
      </c>
      <c r="B10" s="22"/>
      <c r="C10" s="24" t="s">
        <v>299</v>
      </c>
      <c r="D10" s="25" t="s">
        <v>300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20719.964969787452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0</v>
      </c>
      <c r="EE10" s="28">
        <v>0</v>
      </c>
      <c r="EF10" s="28">
        <v>0</v>
      </c>
      <c r="EG10" s="28">
        <v>0</v>
      </c>
      <c r="EH10" s="28">
        <v>0</v>
      </c>
      <c r="EI10" s="28">
        <v>0</v>
      </c>
      <c r="EJ10" s="28">
        <v>0</v>
      </c>
      <c r="EK10" s="28">
        <v>0</v>
      </c>
      <c r="EL10" s="28">
        <v>0</v>
      </c>
      <c r="EM10" s="28">
        <v>0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8">
        <f t="shared" si="0"/>
        <v>20719.964969787452</v>
      </c>
      <c r="ET10" s="28">
        <v>492.50957663000003</v>
      </c>
      <c r="EU10" s="28">
        <v>151.69210130674713</v>
      </c>
      <c r="EV10" s="28">
        <v>9584.5879484477591</v>
      </c>
      <c r="EW10" s="28">
        <v>0</v>
      </c>
      <c r="EX10" s="28">
        <f t="shared" si="1"/>
        <v>30948.754596171959</v>
      </c>
      <c r="EZ10" s="5">
        <f t="shared" si="2"/>
        <v>0</v>
      </c>
      <c r="AMD10"/>
      <c r="AME10"/>
      <c r="AMF10"/>
      <c r="AMG10"/>
      <c r="AMH10"/>
      <c r="AMI10"/>
      <c r="AMJ10"/>
      <c r="AMK10"/>
    </row>
    <row r="11" spans="1:1025" s="5" customFormat="1" x14ac:dyDescent="0.25">
      <c r="A11" s="9">
        <v>7</v>
      </c>
      <c r="B11" s="22"/>
      <c r="C11" s="24" t="s">
        <v>301</v>
      </c>
      <c r="D11" s="25" t="s">
        <v>302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19902.851529571803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0</v>
      </c>
      <c r="DZ11" s="28">
        <v>0</v>
      </c>
      <c r="EA11" s="28">
        <v>0</v>
      </c>
      <c r="EB11" s="28">
        <v>0</v>
      </c>
      <c r="EC11" s="28">
        <v>0</v>
      </c>
      <c r="ED11" s="28">
        <v>0</v>
      </c>
      <c r="EE11" s="28">
        <v>0</v>
      </c>
      <c r="EF11" s="28">
        <v>0</v>
      </c>
      <c r="EG11" s="28">
        <v>0</v>
      </c>
      <c r="EH11" s="28">
        <v>0</v>
      </c>
      <c r="EI11" s="28">
        <v>0</v>
      </c>
      <c r="EJ11" s="28">
        <v>0</v>
      </c>
      <c r="EK11" s="28">
        <v>0</v>
      </c>
      <c r="EL11" s="28">
        <v>0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8">
        <f t="shared" si="0"/>
        <v>19902.851529571803</v>
      </c>
      <c r="ET11" s="28">
        <v>0</v>
      </c>
      <c r="EU11" s="28">
        <v>9.0914916197771216</v>
      </c>
      <c r="EV11" s="28">
        <v>1675.4126476052215</v>
      </c>
      <c r="EW11" s="28">
        <v>0</v>
      </c>
      <c r="EX11" s="28">
        <f t="shared" si="1"/>
        <v>21587.355668796801</v>
      </c>
      <c r="EZ11" s="5">
        <f t="shared" si="2"/>
        <v>0</v>
      </c>
      <c r="AMD11"/>
      <c r="AME11"/>
      <c r="AMF11"/>
      <c r="AMG11"/>
      <c r="AMH11"/>
      <c r="AMI11"/>
      <c r="AMJ11"/>
      <c r="AMK11"/>
    </row>
    <row r="12" spans="1:1025" s="5" customFormat="1" x14ac:dyDescent="0.25">
      <c r="A12" s="9">
        <v>8</v>
      </c>
      <c r="B12" s="22"/>
      <c r="C12" s="24" t="s">
        <v>303</v>
      </c>
      <c r="D12" s="25" t="s">
        <v>304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35310.589999169839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0</v>
      </c>
      <c r="DV12" s="28">
        <v>0</v>
      </c>
      <c r="DW12" s="28">
        <v>0</v>
      </c>
      <c r="DX12" s="28">
        <v>0</v>
      </c>
      <c r="DY12" s="28">
        <v>0</v>
      </c>
      <c r="DZ12" s="28">
        <v>0</v>
      </c>
      <c r="EA12" s="28">
        <v>0</v>
      </c>
      <c r="EB12" s="28">
        <v>0</v>
      </c>
      <c r="EC12" s="28">
        <v>3.6744775809487211</v>
      </c>
      <c r="ED12" s="28">
        <v>0</v>
      </c>
      <c r="EE12" s="28">
        <v>0</v>
      </c>
      <c r="EF12" s="28">
        <v>0</v>
      </c>
      <c r="EG12" s="28">
        <v>0</v>
      </c>
      <c r="EH12" s="28">
        <v>0</v>
      </c>
      <c r="EI12" s="28">
        <v>0</v>
      </c>
      <c r="EJ12" s="28">
        <v>0</v>
      </c>
      <c r="EK12" s="28">
        <v>0</v>
      </c>
      <c r="EL12" s="28">
        <v>0</v>
      </c>
      <c r="EM12" s="28">
        <v>0</v>
      </c>
      <c r="EN12" s="28">
        <v>0</v>
      </c>
      <c r="EO12" s="28">
        <v>0</v>
      </c>
      <c r="EP12" s="28">
        <v>0</v>
      </c>
      <c r="EQ12" s="28">
        <v>0</v>
      </c>
      <c r="ER12" s="28">
        <v>0</v>
      </c>
      <c r="ES12" s="28">
        <f t="shared" si="0"/>
        <v>35314.264476750788</v>
      </c>
      <c r="ET12" s="28">
        <v>611.83970492000003</v>
      </c>
      <c r="EU12" s="28">
        <v>255.03929232723499</v>
      </c>
      <c r="EV12" s="28">
        <v>8321.5547613846684</v>
      </c>
      <c r="EW12" s="28">
        <v>0</v>
      </c>
      <c r="EX12" s="28">
        <f t="shared" si="1"/>
        <v>44502.69823538269</v>
      </c>
      <c r="EZ12" s="5">
        <f t="shared" si="2"/>
        <v>0</v>
      </c>
      <c r="AMD12"/>
      <c r="AME12"/>
      <c r="AMF12"/>
      <c r="AMG12"/>
      <c r="AMH12"/>
      <c r="AMI12"/>
      <c r="AMJ12"/>
      <c r="AMK12"/>
    </row>
    <row r="13" spans="1:1025" s="5" customFormat="1" x14ac:dyDescent="0.25">
      <c r="A13" s="9">
        <v>9</v>
      </c>
      <c r="B13" s="22"/>
      <c r="C13" s="24" t="s">
        <v>305</v>
      </c>
      <c r="D13" s="25" t="s">
        <v>306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56859.298970539916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4.6757549488232275</v>
      </c>
      <c r="ED13" s="28">
        <v>0</v>
      </c>
      <c r="EE13" s="28">
        <v>0</v>
      </c>
      <c r="EF13" s="28">
        <v>0</v>
      </c>
      <c r="EG13" s="28">
        <v>0</v>
      </c>
      <c r="EH13" s="28">
        <v>0</v>
      </c>
      <c r="EI13" s="28">
        <v>0</v>
      </c>
      <c r="EJ13" s="28">
        <v>0</v>
      </c>
      <c r="EK13" s="28">
        <v>0</v>
      </c>
      <c r="EL13" s="28">
        <v>0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8">
        <f t="shared" si="0"/>
        <v>56863.974725488741</v>
      </c>
      <c r="ET13" s="28">
        <v>4797.4233915900004</v>
      </c>
      <c r="EU13" s="28">
        <v>50.730664746535425</v>
      </c>
      <c r="EV13" s="28">
        <v>8910.5802533133901</v>
      </c>
      <c r="EW13" s="28">
        <v>0</v>
      </c>
      <c r="EX13" s="28">
        <f t="shared" si="1"/>
        <v>70622.709035138672</v>
      </c>
      <c r="EZ13" s="5">
        <f t="shared" si="2"/>
        <v>0</v>
      </c>
      <c r="AMD13"/>
      <c r="AME13"/>
      <c r="AMF13"/>
      <c r="AMG13"/>
      <c r="AMH13"/>
      <c r="AMI13"/>
      <c r="AMJ13"/>
      <c r="AMK13"/>
    </row>
    <row r="14" spans="1:1025" s="5" customFormat="1" x14ac:dyDescent="0.25">
      <c r="A14" s="9">
        <v>10</v>
      </c>
      <c r="B14" s="22"/>
      <c r="C14" s="24" t="s">
        <v>307</v>
      </c>
      <c r="D14" s="25" t="s">
        <v>308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62260.707771098685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0</v>
      </c>
      <c r="EC14" s="28">
        <v>186.54189950721261</v>
      </c>
      <c r="ED14" s="28">
        <v>0</v>
      </c>
      <c r="EE14" s="28">
        <v>0</v>
      </c>
      <c r="EF14" s="28">
        <v>0</v>
      </c>
      <c r="EG14" s="28">
        <v>0</v>
      </c>
      <c r="EH14" s="28">
        <v>0</v>
      </c>
      <c r="EI14" s="28">
        <v>0</v>
      </c>
      <c r="EJ14" s="28">
        <v>0</v>
      </c>
      <c r="EK14" s="28">
        <v>0</v>
      </c>
      <c r="EL14" s="28">
        <v>0</v>
      </c>
      <c r="EM14" s="28">
        <v>0</v>
      </c>
      <c r="EN14" s="28">
        <v>0</v>
      </c>
      <c r="EO14" s="28">
        <v>0</v>
      </c>
      <c r="EP14" s="28">
        <v>0</v>
      </c>
      <c r="EQ14" s="28">
        <v>0</v>
      </c>
      <c r="ER14" s="28">
        <v>0</v>
      </c>
      <c r="ES14" s="28">
        <f t="shared" si="0"/>
        <v>62447.249670605896</v>
      </c>
      <c r="ET14" s="28">
        <v>3840.4957744200001</v>
      </c>
      <c r="EU14" s="28">
        <v>292.42461405810121</v>
      </c>
      <c r="EV14" s="28">
        <v>39231.087270514341</v>
      </c>
      <c r="EW14" s="28">
        <v>0</v>
      </c>
      <c r="EX14" s="28">
        <f t="shared" si="1"/>
        <v>105811.25732959833</v>
      </c>
      <c r="EZ14" s="5">
        <f t="shared" si="2"/>
        <v>0</v>
      </c>
      <c r="AMD14"/>
      <c r="AME14"/>
      <c r="AMF14"/>
      <c r="AMG14"/>
      <c r="AMH14"/>
      <c r="AMI14"/>
      <c r="AMJ14"/>
      <c r="AMK14"/>
    </row>
    <row r="15" spans="1:1025" s="5" customFormat="1" x14ac:dyDescent="0.25">
      <c r="A15" s="9">
        <v>11</v>
      </c>
      <c r="B15" s="22"/>
      <c r="C15" s="24" t="s">
        <v>309</v>
      </c>
      <c r="D15" s="25" t="s">
        <v>310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82157.322562699148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35114.218348206698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f t="shared" si="0"/>
        <v>117271.54091090584</v>
      </c>
      <c r="ET15" s="28">
        <v>2.9013490000000003E-2</v>
      </c>
      <c r="EU15" s="28">
        <v>2.67408402394608E-2</v>
      </c>
      <c r="EV15" s="28">
        <v>0</v>
      </c>
      <c r="EW15" s="28">
        <v>0</v>
      </c>
      <c r="EX15" s="28">
        <f t="shared" si="1"/>
        <v>117271.59666523608</v>
      </c>
      <c r="EZ15" s="5">
        <f t="shared" si="2"/>
        <v>0</v>
      </c>
      <c r="AMD15"/>
      <c r="AME15"/>
      <c r="AMF15"/>
      <c r="AMG15"/>
      <c r="AMH15"/>
      <c r="AMI15"/>
      <c r="AMJ15"/>
      <c r="AMK15"/>
    </row>
    <row r="16" spans="1:1025" s="5" customFormat="1" x14ac:dyDescent="0.25">
      <c r="A16" s="9">
        <v>12</v>
      </c>
      <c r="B16" s="22"/>
      <c r="C16" s="24" t="s">
        <v>311</v>
      </c>
      <c r="D16" s="25" t="s">
        <v>312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32704.552973127309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28">
        <v>0</v>
      </c>
      <c r="DV16" s="28">
        <v>0</v>
      </c>
      <c r="DW16" s="28">
        <v>0</v>
      </c>
      <c r="DX16" s="28">
        <v>0</v>
      </c>
      <c r="DY16" s="28">
        <v>0</v>
      </c>
      <c r="DZ16" s="28">
        <v>0</v>
      </c>
      <c r="EA16" s="28">
        <v>0</v>
      </c>
      <c r="EB16" s="28">
        <v>0</v>
      </c>
      <c r="EC16" s="28">
        <v>0</v>
      </c>
      <c r="ED16" s="28">
        <v>0</v>
      </c>
      <c r="EE16" s="28">
        <v>0</v>
      </c>
      <c r="EF16" s="28">
        <v>0</v>
      </c>
      <c r="EG16" s="28">
        <v>0</v>
      </c>
      <c r="EH16" s="28">
        <v>0</v>
      </c>
      <c r="EI16" s="28">
        <v>0</v>
      </c>
      <c r="EJ16" s="28">
        <v>0</v>
      </c>
      <c r="EK16" s="28">
        <v>0</v>
      </c>
      <c r="EL16" s="28">
        <v>0</v>
      </c>
      <c r="EM16" s="28">
        <v>0</v>
      </c>
      <c r="EN16" s="28">
        <v>0</v>
      </c>
      <c r="EO16" s="28">
        <v>0</v>
      </c>
      <c r="EP16" s="28">
        <v>0</v>
      </c>
      <c r="EQ16" s="28">
        <v>0</v>
      </c>
      <c r="ER16" s="28">
        <v>0</v>
      </c>
      <c r="ES16" s="28">
        <f t="shared" si="0"/>
        <v>32704.552973127309</v>
      </c>
      <c r="ET16" s="28">
        <v>432.47595465000001</v>
      </c>
      <c r="EU16" s="28">
        <v>765.73891202233756</v>
      </c>
      <c r="EV16" s="28">
        <v>5040.3961200783933</v>
      </c>
      <c r="EW16" s="28">
        <v>0</v>
      </c>
      <c r="EX16" s="28">
        <f t="shared" si="1"/>
        <v>38943.163959878046</v>
      </c>
      <c r="EZ16" s="5">
        <f t="shared" si="2"/>
        <v>0</v>
      </c>
      <c r="AMD16"/>
      <c r="AME16"/>
      <c r="AMF16"/>
      <c r="AMG16"/>
      <c r="AMH16"/>
      <c r="AMI16"/>
      <c r="AMJ16"/>
      <c r="AMK16"/>
    </row>
    <row r="17" spans="1:1025" s="5" customFormat="1" x14ac:dyDescent="0.25">
      <c r="A17" s="9">
        <v>13</v>
      </c>
      <c r="B17" s="22"/>
      <c r="C17" s="24" t="s">
        <v>313</v>
      </c>
      <c r="D17" s="25" t="s">
        <v>314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29735.011610038822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28">
        <v>0</v>
      </c>
      <c r="DV17" s="28">
        <v>0</v>
      </c>
      <c r="DW17" s="28">
        <v>0</v>
      </c>
      <c r="DX17" s="28">
        <v>0</v>
      </c>
      <c r="DY17" s="28">
        <v>0</v>
      </c>
      <c r="DZ17" s="28">
        <v>0</v>
      </c>
      <c r="EA17" s="28">
        <v>0</v>
      </c>
      <c r="EB17" s="28">
        <v>0</v>
      </c>
      <c r="EC17" s="28">
        <v>0</v>
      </c>
      <c r="ED17" s="28">
        <v>0</v>
      </c>
      <c r="EE17" s="28">
        <v>0</v>
      </c>
      <c r="EF17" s="28">
        <v>0</v>
      </c>
      <c r="EG17" s="28">
        <v>0</v>
      </c>
      <c r="EH17" s="28">
        <v>0</v>
      </c>
      <c r="EI17" s="28">
        <v>0</v>
      </c>
      <c r="EJ17" s="28">
        <v>0</v>
      </c>
      <c r="EK17" s="28">
        <v>0</v>
      </c>
      <c r="EL17" s="28">
        <v>0</v>
      </c>
      <c r="EM17" s="28">
        <v>0</v>
      </c>
      <c r="EN17" s="28">
        <v>0</v>
      </c>
      <c r="EO17" s="28">
        <v>0</v>
      </c>
      <c r="EP17" s="28">
        <v>0</v>
      </c>
      <c r="EQ17" s="28">
        <v>0</v>
      </c>
      <c r="ER17" s="28">
        <v>0</v>
      </c>
      <c r="ES17" s="28">
        <f t="shared" si="0"/>
        <v>29735.011610038822</v>
      </c>
      <c r="ET17" s="28">
        <v>44.485762430000001</v>
      </c>
      <c r="EU17" s="28">
        <v>40.60115221988849</v>
      </c>
      <c r="EV17" s="28">
        <v>1250.5601776085614</v>
      </c>
      <c r="EW17" s="28">
        <v>0</v>
      </c>
      <c r="EX17" s="28">
        <f t="shared" si="1"/>
        <v>31070.658702297271</v>
      </c>
      <c r="EZ17" s="5">
        <f t="shared" si="2"/>
        <v>0</v>
      </c>
      <c r="AMD17"/>
      <c r="AME17"/>
      <c r="AMF17"/>
      <c r="AMG17"/>
      <c r="AMH17"/>
      <c r="AMI17"/>
      <c r="AMJ17"/>
      <c r="AMK17"/>
    </row>
    <row r="18" spans="1:1025" s="5" customFormat="1" x14ac:dyDescent="0.25">
      <c r="A18" s="9">
        <v>14</v>
      </c>
      <c r="B18" s="22"/>
      <c r="C18" s="24" t="s">
        <v>315</v>
      </c>
      <c r="D18" s="25" t="s">
        <v>316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499443.96826734144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0</v>
      </c>
      <c r="EE18" s="28">
        <v>0</v>
      </c>
      <c r="EF18" s="28">
        <v>4466.01589356767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f t="shared" si="0"/>
        <v>503909.98416090908</v>
      </c>
      <c r="ET18" s="28">
        <v>292.28755047999994</v>
      </c>
      <c r="EU18" s="28">
        <v>5273.9621611080784</v>
      </c>
      <c r="EV18" s="28">
        <v>34456.993854440814</v>
      </c>
      <c r="EW18" s="28">
        <v>0</v>
      </c>
      <c r="EX18" s="28">
        <f t="shared" si="1"/>
        <v>543933.22772693797</v>
      </c>
      <c r="EZ18" s="5">
        <f t="shared" si="2"/>
        <v>0</v>
      </c>
      <c r="AMD18"/>
      <c r="AME18"/>
      <c r="AMF18"/>
      <c r="AMG18"/>
      <c r="AMH18"/>
      <c r="AMI18"/>
      <c r="AMJ18"/>
      <c r="AMK18"/>
    </row>
    <row r="19" spans="1:1025" s="5" customFormat="1" x14ac:dyDescent="0.25">
      <c r="A19" s="9">
        <v>15</v>
      </c>
      <c r="B19" s="22"/>
      <c r="C19" s="24" t="s">
        <v>317</v>
      </c>
      <c r="D19" s="25" t="s">
        <v>318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23978.155534212256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0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28">
        <f t="shared" si="0"/>
        <v>23978.155534212256</v>
      </c>
      <c r="ET19" s="28">
        <v>740.52931795000006</v>
      </c>
      <c r="EU19" s="28">
        <v>0.95273674733179792</v>
      </c>
      <c r="EV19" s="28">
        <v>4854.6471712961484</v>
      </c>
      <c r="EW19" s="28">
        <v>0</v>
      </c>
      <c r="EX19" s="28">
        <f t="shared" si="1"/>
        <v>29574.284760205737</v>
      </c>
      <c r="EZ19" s="5">
        <f t="shared" si="2"/>
        <v>0</v>
      </c>
      <c r="AMD19"/>
      <c r="AME19"/>
      <c r="AMF19"/>
      <c r="AMG19"/>
      <c r="AMH19"/>
      <c r="AMI19"/>
      <c r="AMJ19"/>
      <c r="AMK19"/>
    </row>
    <row r="20" spans="1:1025" s="5" customFormat="1" x14ac:dyDescent="0.25">
      <c r="A20" s="9">
        <v>16</v>
      </c>
      <c r="B20" s="22"/>
      <c r="C20" s="24" t="s">
        <v>319</v>
      </c>
      <c r="D20" s="25" t="s">
        <v>320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533452.45426190121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f t="shared" si="0"/>
        <v>533452.45426190121</v>
      </c>
      <c r="ET20" s="28">
        <v>1442.33138644</v>
      </c>
      <c r="EU20" s="28">
        <v>490.56578096190873</v>
      </c>
      <c r="EV20" s="28">
        <v>31104.188336205167</v>
      </c>
      <c r="EW20" s="28">
        <v>0</v>
      </c>
      <c r="EX20" s="28">
        <f t="shared" si="1"/>
        <v>566489.53976550826</v>
      </c>
      <c r="EZ20" s="5">
        <f t="shared" si="2"/>
        <v>0</v>
      </c>
      <c r="AMD20"/>
      <c r="AME20"/>
      <c r="AMF20"/>
      <c r="AMG20"/>
      <c r="AMH20"/>
      <c r="AMI20"/>
      <c r="AMJ20"/>
      <c r="AMK20"/>
    </row>
    <row r="21" spans="1:1025" s="5" customFormat="1" x14ac:dyDescent="0.25">
      <c r="A21" s="9">
        <v>17</v>
      </c>
      <c r="B21" s="22"/>
      <c r="C21" s="24" t="s">
        <v>321</v>
      </c>
      <c r="D21" s="25" t="s">
        <v>322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69972.38146809375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570.45325132352457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f t="shared" si="0"/>
        <v>70542.834719417282</v>
      </c>
      <c r="ET21" s="28">
        <v>0</v>
      </c>
      <c r="EU21" s="28">
        <v>238.54530583000002</v>
      </c>
      <c r="EV21" s="28">
        <v>0</v>
      </c>
      <c r="EW21" s="28">
        <v>0</v>
      </c>
      <c r="EX21" s="28">
        <f t="shared" si="1"/>
        <v>70781.380025247287</v>
      </c>
      <c r="EZ21" s="5">
        <f t="shared" si="2"/>
        <v>0</v>
      </c>
      <c r="AMD21"/>
      <c r="AME21"/>
      <c r="AMF21"/>
      <c r="AMG21"/>
      <c r="AMH21"/>
      <c r="AMI21"/>
      <c r="AMJ21"/>
      <c r="AMK21"/>
    </row>
    <row r="22" spans="1:1025" s="5" customFormat="1" x14ac:dyDescent="0.25">
      <c r="A22" s="9">
        <v>18</v>
      </c>
      <c r="B22" s="22"/>
      <c r="C22" s="24" t="s">
        <v>323</v>
      </c>
      <c r="D22" s="25" t="s">
        <v>324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169709.05705670468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119.15125216971566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67.177887293225254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81.357849215800499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62.076756329020597</v>
      </c>
      <c r="ED22" s="28">
        <v>0</v>
      </c>
      <c r="EE22" s="28">
        <v>0</v>
      </c>
      <c r="EF22" s="28">
        <v>0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f t="shared" si="0"/>
        <v>170038.82080171243</v>
      </c>
      <c r="ET22" s="28">
        <v>446.71678559999998</v>
      </c>
      <c r="EU22" s="28">
        <v>68.61452793409039</v>
      </c>
      <c r="EV22" s="28">
        <v>0</v>
      </c>
      <c r="EW22" s="28">
        <v>0</v>
      </c>
      <c r="EX22" s="28">
        <f t="shared" si="1"/>
        <v>170554.15211524651</v>
      </c>
      <c r="EZ22" s="5">
        <f t="shared" si="2"/>
        <v>0</v>
      </c>
      <c r="AMD22"/>
      <c r="AME22"/>
      <c r="AMF22"/>
      <c r="AMG22"/>
      <c r="AMH22"/>
      <c r="AMI22"/>
      <c r="AMJ22"/>
      <c r="AMK22"/>
    </row>
    <row r="23" spans="1:1025" s="5" customFormat="1" ht="38.25" x14ac:dyDescent="0.25">
      <c r="A23" s="9">
        <v>19</v>
      </c>
      <c r="B23" s="22"/>
      <c r="C23" s="24" t="s">
        <v>325</v>
      </c>
      <c r="D23" s="25" t="s">
        <v>326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105117.90282120871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2669.9648907982751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22.518196237038108</v>
      </c>
      <c r="ED23" s="28">
        <v>0</v>
      </c>
      <c r="EE23" s="28">
        <v>0</v>
      </c>
      <c r="EF23" s="28">
        <v>0</v>
      </c>
      <c r="EG23" s="28">
        <v>0</v>
      </c>
      <c r="EH23" s="28">
        <v>0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v>0</v>
      </c>
      <c r="ER23" s="28">
        <v>0</v>
      </c>
      <c r="ES23" s="28">
        <f t="shared" si="0"/>
        <v>107810.38590824403</v>
      </c>
      <c r="ET23" s="28">
        <v>48657.204259639999</v>
      </c>
      <c r="EU23" s="28">
        <v>5146.5840265242186</v>
      </c>
      <c r="EV23" s="28">
        <v>53330.346629178122</v>
      </c>
      <c r="EW23" s="28">
        <v>0</v>
      </c>
      <c r="EX23" s="28">
        <f t="shared" si="1"/>
        <v>214944.52082358635</v>
      </c>
      <c r="EZ23" s="5">
        <f t="shared" si="2"/>
        <v>0</v>
      </c>
      <c r="AMD23"/>
      <c r="AME23"/>
      <c r="AMF23"/>
      <c r="AMG23"/>
      <c r="AMH23"/>
      <c r="AMI23"/>
      <c r="AMJ23"/>
      <c r="AMK23"/>
    </row>
    <row r="24" spans="1:1025" s="5" customFormat="1" ht="38.25" x14ac:dyDescent="0.25">
      <c r="A24" s="9">
        <v>20</v>
      </c>
      <c r="B24" s="22"/>
      <c r="C24" s="24" t="s">
        <v>327</v>
      </c>
      <c r="D24" s="25" t="s">
        <v>328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14475.334670623753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119.59669773869069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0</v>
      </c>
      <c r="EC24" s="28">
        <v>32.407557607096166</v>
      </c>
      <c r="ED24" s="28">
        <v>0</v>
      </c>
      <c r="EE24" s="28">
        <v>0</v>
      </c>
      <c r="EF24" s="28">
        <v>0</v>
      </c>
      <c r="EG24" s="28">
        <v>0</v>
      </c>
      <c r="EH24" s="28">
        <v>0</v>
      </c>
      <c r="EI24" s="28">
        <v>0</v>
      </c>
      <c r="EJ24" s="28">
        <v>0</v>
      </c>
      <c r="EK24" s="28">
        <v>0</v>
      </c>
      <c r="EL24" s="28">
        <v>0</v>
      </c>
      <c r="EM24" s="28">
        <v>0</v>
      </c>
      <c r="EN24" s="28">
        <v>0</v>
      </c>
      <c r="EO24" s="28">
        <v>0</v>
      </c>
      <c r="EP24" s="28">
        <v>0</v>
      </c>
      <c r="EQ24" s="28">
        <v>0</v>
      </c>
      <c r="ER24" s="28">
        <v>0</v>
      </c>
      <c r="ES24" s="28">
        <f t="shared" si="0"/>
        <v>14627.33892596954</v>
      </c>
      <c r="ET24" s="28">
        <v>12677.804752729997</v>
      </c>
      <c r="EU24" s="28">
        <v>645.73791693453131</v>
      </c>
      <c r="EV24" s="28">
        <v>4209.4482438138648</v>
      </c>
      <c r="EW24" s="28">
        <v>0</v>
      </c>
      <c r="EX24" s="28">
        <f t="shared" si="1"/>
        <v>32160.329839447935</v>
      </c>
      <c r="EZ24" s="5">
        <f t="shared" si="2"/>
        <v>0</v>
      </c>
      <c r="AMD24"/>
      <c r="AME24"/>
      <c r="AMF24"/>
      <c r="AMG24"/>
      <c r="AMH24"/>
      <c r="AMI24"/>
      <c r="AMJ24"/>
      <c r="AMK24"/>
    </row>
    <row r="25" spans="1:1025" s="5" customFormat="1" x14ac:dyDescent="0.25">
      <c r="A25" s="9">
        <v>21</v>
      </c>
      <c r="B25" s="22"/>
      <c r="C25" s="24" t="s">
        <v>329</v>
      </c>
      <c r="D25" s="25" t="s">
        <v>330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22694.697581587909</v>
      </c>
      <c r="U25" s="28">
        <v>0</v>
      </c>
      <c r="V25" s="28">
        <v>0</v>
      </c>
      <c r="W25" s="28">
        <v>0</v>
      </c>
      <c r="X25" s="28">
        <v>0</v>
      </c>
      <c r="Y25" s="28">
        <v>44803.797144392673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0</v>
      </c>
      <c r="EB25" s="28">
        <v>0</v>
      </c>
      <c r="EC25" s="28">
        <v>16.39330045136315</v>
      </c>
      <c r="ED25" s="28">
        <v>0</v>
      </c>
      <c r="EE25" s="28">
        <v>0</v>
      </c>
      <c r="EF25" s="28">
        <v>35.75459142140037</v>
      </c>
      <c r="EG25" s="28">
        <v>0</v>
      </c>
      <c r="EH25" s="28">
        <v>0</v>
      </c>
      <c r="EI25" s="28">
        <v>0</v>
      </c>
      <c r="EJ25" s="28">
        <v>0</v>
      </c>
      <c r="EK25" s="28">
        <v>0</v>
      </c>
      <c r="EL25" s="28">
        <v>0</v>
      </c>
      <c r="EM25" s="28">
        <v>0</v>
      </c>
      <c r="EN25" s="28">
        <v>0</v>
      </c>
      <c r="EO25" s="28">
        <v>0</v>
      </c>
      <c r="EP25" s="28">
        <v>0</v>
      </c>
      <c r="EQ25" s="28">
        <v>0</v>
      </c>
      <c r="ER25" s="28">
        <v>0</v>
      </c>
      <c r="ES25" s="28">
        <f t="shared" si="0"/>
        <v>67550.642617853344</v>
      </c>
      <c r="ET25" s="28">
        <v>7239.4915736699986</v>
      </c>
      <c r="EU25" s="28">
        <v>1756.6089911079009</v>
      </c>
      <c r="EV25" s="28">
        <v>5568.7056007268347</v>
      </c>
      <c r="EW25" s="28">
        <v>0</v>
      </c>
      <c r="EX25" s="28">
        <f t="shared" si="1"/>
        <v>82115.448783358079</v>
      </c>
      <c r="EZ25" s="5">
        <f t="shared" si="2"/>
        <v>0</v>
      </c>
      <c r="AMD25"/>
      <c r="AME25"/>
      <c r="AMF25"/>
      <c r="AMG25"/>
      <c r="AMH25"/>
      <c r="AMI25"/>
      <c r="AMJ25"/>
      <c r="AMK25"/>
    </row>
    <row r="26" spans="1:1025" s="5" customFormat="1" x14ac:dyDescent="0.25">
      <c r="A26" s="9">
        <v>22</v>
      </c>
      <c r="B26" s="22"/>
      <c r="C26" s="24" t="s">
        <v>331</v>
      </c>
      <c r="D26" s="25" t="s">
        <v>332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392734.81797570921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7493.6554745851017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28">
        <v>0</v>
      </c>
      <c r="DW26" s="28">
        <v>0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16.77901021385815</v>
      </c>
      <c r="ED26" s="28">
        <v>0</v>
      </c>
      <c r="EE26" s="28">
        <v>0</v>
      </c>
      <c r="EF26" s="28">
        <v>338.14709289989338</v>
      </c>
      <c r="EG26" s="28">
        <v>0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28">
        <f t="shared" si="0"/>
        <v>400583.39955340803</v>
      </c>
      <c r="ET26" s="28">
        <v>7927.9749106300014</v>
      </c>
      <c r="EU26" s="28">
        <v>2.9655744026837745</v>
      </c>
      <c r="EV26" s="28">
        <v>0.29152638498356342</v>
      </c>
      <c r="EW26" s="28">
        <v>0</v>
      </c>
      <c r="EX26" s="28">
        <f t="shared" si="1"/>
        <v>408514.63156482577</v>
      </c>
      <c r="EZ26" s="5">
        <f t="shared" si="2"/>
        <v>0</v>
      </c>
      <c r="AMD26"/>
      <c r="AME26"/>
      <c r="AMF26"/>
      <c r="AMG26"/>
      <c r="AMH26"/>
      <c r="AMI26"/>
      <c r="AMJ26"/>
      <c r="AMK26"/>
    </row>
    <row r="27" spans="1:1025" s="5" customFormat="1" x14ac:dyDescent="0.25">
      <c r="A27" s="9">
        <v>23</v>
      </c>
      <c r="B27" s="22"/>
      <c r="C27" s="24" t="s">
        <v>333</v>
      </c>
      <c r="D27" s="25" t="s">
        <v>334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78898.619104836907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5533.3955918616775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2646.075754268717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62.623714685055006</v>
      </c>
      <c r="ED27" s="28">
        <v>0</v>
      </c>
      <c r="EE27" s="28">
        <v>0</v>
      </c>
      <c r="EF27" s="28">
        <v>13.622001798526373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28">
        <f t="shared" si="0"/>
        <v>87154.336167450892</v>
      </c>
      <c r="ET27" s="28">
        <v>181.53412508000002</v>
      </c>
      <c r="EU27" s="28">
        <v>1.1038031063243858</v>
      </c>
      <c r="EV27" s="28">
        <v>0</v>
      </c>
      <c r="EW27" s="28">
        <v>0</v>
      </c>
      <c r="EX27" s="28">
        <f t="shared" si="1"/>
        <v>87336.974095637212</v>
      </c>
      <c r="EZ27" s="5">
        <f t="shared" si="2"/>
        <v>0</v>
      </c>
      <c r="AMD27"/>
      <c r="AME27"/>
      <c r="AMF27"/>
      <c r="AMG27"/>
      <c r="AMH27"/>
      <c r="AMI27"/>
      <c r="AMJ27"/>
      <c r="AMK27"/>
    </row>
    <row r="28" spans="1:1025" s="5" customFormat="1" x14ac:dyDescent="0.25">
      <c r="A28" s="9">
        <v>24</v>
      </c>
      <c r="B28" s="22"/>
      <c r="C28" s="24" t="s">
        <v>335</v>
      </c>
      <c r="D28" s="25" t="s">
        <v>336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189323.3502119827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100703.5148110079</v>
      </c>
      <c r="AL28" s="28">
        <v>599.04907809789825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718.01614259724704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122.71298897575532</v>
      </c>
      <c r="ED28" s="28">
        <v>0</v>
      </c>
      <c r="EE28" s="28">
        <v>0</v>
      </c>
      <c r="EF28" s="28">
        <v>8.5837806239690106</v>
      </c>
      <c r="EG28" s="28">
        <v>0</v>
      </c>
      <c r="EH28" s="28">
        <v>0</v>
      </c>
      <c r="EI28" s="28">
        <v>0</v>
      </c>
      <c r="EJ28" s="28">
        <v>0</v>
      </c>
      <c r="EK28" s="28">
        <v>0</v>
      </c>
      <c r="EL28" s="28">
        <v>0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f t="shared" si="0"/>
        <v>291475.2270132855</v>
      </c>
      <c r="ET28" s="28">
        <v>4856.9635525100002</v>
      </c>
      <c r="EU28" s="28">
        <v>19.000426637340613</v>
      </c>
      <c r="EV28" s="28">
        <v>16434.027209922759</v>
      </c>
      <c r="EW28" s="28">
        <v>0</v>
      </c>
      <c r="EX28" s="28">
        <f t="shared" si="1"/>
        <v>312785.21820235567</v>
      </c>
      <c r="EZ28" s="5">
        <f t="shared" si="2"/>
        <v>0</v>
      </c>
      <c r="AMD28"/>
      <c r="AME28"/>
      <c r="AMF28"/>
      <c r="AMG28"/>
      <c r="AMH28"/>
      <c r="AMI28"/>
      <c r="AMJ28"/>
      <c r="AMK28"/>
    </row>
    <row r="29" spans="1:1025" s="5" customFormat="1" ht="25.5" x14ac:dyDescent="0.25">
      <c r="A29" s="9">
        <v>25</v>
      </c>
      <c r="B29" s="22"/>
      <c r="C29" s="24" t="s">
        <v>337</v>
      </c>
      <c r="D29" s="25" t="s">
        <v>338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23332.680838282591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12478.988709768199</v>
      </c>
      <c r="AM29" s="28">
        <v>290.96843618637456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510.74679400985372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155.23095412967277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106.41528249050779</v>
      </c>
      <c r="EG29" s="28">
        <v>0</v>
      </c>
      <c r="EH29" s="28">
        <v>0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f t="shared" si="0"/>
        <v>36875.0310148672</v>
      </c>
      <c r="ET29" s="28">
        <v>1291.9665350300002</v>
      </c>
      <c r="EU29" s="28">
        <v>591.9196883234174</v>
      </c>
      <c r="EV29" s="28">
        <v>3837.2741099014438</v>
      </c>
      <c r="EW29" s="28">
        <v>0</v>
      </c>
      <c r="EX29" s="28">
        <f t="shared" si="1"/>
        <v>42596.191348122062</v>
      </c>
      <c r="EZ29" s="5">
        <f t="shared" si="2"/>
        <v>0</v>
      </c>
      <c r="AMD29"/>
      <c r="AME29"/>
      <c r="AMF29"/>
      <c r="AMG29"/>
      <c r="AMH29"/>
      <c r="AMI29"/>
      <c r="AMJ29"/>
      <c r="AMK29"/>
    </row>
    <row r="30" spans="1:1025" s="5" customFormat="1" ht="38.25" x14ac:dyDescent="0.25">
      <c r="A30" s="9">
        <v>26</v>
      </c>
      <c r="B30" s="22"/>
      <c r="C30" s="24" t="s">
        <v>339</v>
      </c>
      <c r="D30" s="25" t="s">
        <v>340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204528.84891719185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6562.5706767435149</v>
      </c>
      <c r="AU30" s="28">
        <v>0</v>
      </c>
      <c r="AV30" s="28">
        <v>0</v>
      </c>
      <c r="AW30" s="28">
        <v>1564.8277277413249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120.38476088256313</v>
      </c>
      <c r="ED30" s="28">
        <v>0</v>
      </c>
      <c r="EE30" s="28">
        <v>0</v>
      </c>
      <c r="EF30" s="28">
        <v>239.75315463130161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f t="shared" si="0"/>
        <v>213016.38523719055</v>
      </c>
      <c r="ET30" s="28">
        <v>0</v>
      </c>
      <c r="EU30" s="28">
        <v>0</v>
      </c>
      <c r="EV30" s="28">
        <v>0</v>
      </c>
      <c r="EW30" s="28">
        <v>0</v>
      </c>
      <c r="EX30" s="28">
        <f t="shared" si="1"/>
        <v>213016.38523719055</v>
      </c>
      <c r="EZ30" s="5">
        <f t="shared" si="2"/>
        <v>0</v>
      </c>
      <c r="AMD30"/>
      <c r="AME30"/>
      <c r="AMF30"/>
      <c r="AMG30"/>
      <c r="AMH30"/>
      <c r="AMI30"/>
      <c r="AMJ30"/>
      <c r="AMK30"/>
    </row>
    <row r="31" spans="1:1025" s="5" customFormat="1" ht="38.25" x14ac:dyDescent="0.25">
      <c r="A31" s="9">
        <v>27</v>
      </c>
      <c r="B31" s="22"/>
      <c r="C31" s="24" t="s">
        <v>341</v>
      </c>
      <c r="D31" s="25" t="s">
        <v>342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223.11915260363816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21673.477532188012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f t="shared" si="0"/>
        <v>21896.59668479165</v>
      </c>
      <c r="ET31" s="28">
        <v>496.05425321000001</v>
      </c>
      <c r="EU31" s="28">
        <v>378.77007298225476</v>
      </c>
      <c r="EV31" s="28">
        <v>511.01597150803156</v>
      </c>
      <c r="EW31" s="28">
        <v>0</v>
      </c>
      <c r="EX31" s="28">
        <f t="shared" si="1"/>
        <v>23282.436982491934</v>
      </c>
      <c r="EZ31" s="5">
        <f t="shared" si="2"/>
        <v>0</v>
      </c>
      <c r="AMD31"/>
      <c r="AME31"/>
      <c r="AMF31"/>
      <c r="AMG31"/>
      <c r="AMH31"/>
      <c r="AMI31"/>
      <c r="AMJ31"/>
      <c r="AMK31"/>
    </row>
    <row r="32" spans="1:1025" s="5" customFormat="1" x14ac:dyDescent="0.25">
      <c r="A32" s="9">
        <v>28</v>
      </c>
      <c r="B32" s="22"/>
      <c r="C32" s="24" t="s">
        <v>343</v>
      </c>
      <c r="D32" s="25" t="s">
        <v>344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27977.348277974979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f t="shared" si="0"/>
        <v>27977.348277974979</v>
      </c>
      <c r="ET32" s="28">
        <v>18326.231211460003</v>
      </c>
      <c r="EU32" s="28">
        <v>241.82202832698243</v>
      </c>
      <c r="EV32" s="28">
        <v>5029.5593443293128</v>
      </c>
      <c r="EW32" s="28">
        <v>0</v>
      </c>
      <c r="EX32" s="28">
        <f t="shared" si="1"/>
        <v>51574.960862091277</v>
      </c>
      <c r="EZ32" s="5">
        <f t="shared" si="2"/>
        <v>0</v>
      </c>
      <c r="AMD32"/>
      <c r="AME32"/>
      <c r="AMF32"/>
      <c r="AMG32"/>
      <c r="AMH32"/>
      <c r="AMI32"/>
      <c r="AMJ32"/>
      <c r="AMK32"/>
    </row>
    <row r="33" spans="1:1025" s="5" customFormat="1" x14ac:dyDescent="0.25">
      <c r="A33" s="9">
        <v>29</v>
      </c>
      <c r="B33" s="22"/>
      <c r="C33" s="24" t="s">
        <v>345</v>
      </c>
      <c r="D33" s="25" t="s">
        <v>346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29089.039667213383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4815.1881980036342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f t="shared" si="0"/>
        <v>33904.227865217021</v>
      </c>
      <c r="ET33" s="28">
        <v>685.26536468999996</v>
      </c>
      <c r="EU33" s="28">
        <v>92.154396695978818</v>
      </c>
      <c r="EV33" s="28">
        <v>0</v>
      </c>
      <c r="EW33" s="28">
        <v>0</v>
      </c>
      <c r="EX33" s="28">
        <f t="shared" si="1"/>
        <v>34681.647626603</v>
      </c>
      <c r="EZ33" s="5">
        <f t="shared" si="2"/>
        <v>0</v>
      </c>
      <c r="AMD33"/>
      <c r="AME33"/>
      <c r="AMF33"/>
      <c r="AMG33"/>
      <c r="AMH33"/>
      <c r="AMI33"/>
      <c r="AMJ33"/>
      <c r="AMK33"/>
    </row>
    <row r="34" spans="1:1025" s="5" customFormat="1" x14ac:dyDescent="0.25">
      <c r="A34" s="9">
        <v>30</v>
      </c>
      <c r="B34" s="22"/>
      <c r="C34" s="24" t="s">
        <v>347</v>
      </c>
      <c r="D34" s="25" t="s">
        <v>348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212879.37876422753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604.22013291077383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91.072079659312635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0</v>
      </c>
      <c r="EB34" s="28">
        <v>0</v>
      </c>
      <c r="EC34" s="28">
        <v>0</v>
      </c>
      <c r="ED34" s="28">
        <v>0</v>
      </c>
      <c r="EE34" s="28">
        <v>0</v>
      </c>
      <c r="EF34" s="28">
        <v>0</v>
      </c>
      <c r="EG34" s="28">
        <v>0</v>
      </c>
      <c r="EH34" s="28">
        <v>0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0</v>
      </c>
      <c r="EP34" s="28">
        <v>0</v>
      </c>
      <c r="EQ34" s="28">
        <v>0</v>
      </c>
      <c r="ER34" s="28">
        <v>0</v>
      </c>
      <c r="ES34" s="28">
        <f t="shared" si="0"/>
        <v>213574.67097679761</v>
      </c>
      <c r="ET34" s="28">
        <v>5506.2638709100029</v>
      </c>
      <c r="EU34" s="28">
        <v>15980.386260176689</v>
      </c>
      <c r="EV34" s="28">
        <v>23919.601502835412</v>
      </c>
      <c r="EW34" s="28">
        <v>1783.5269906013032</v>
      </c>
      <c r="EX34" s="28">
        <f t="shared" si="1"/>
        <v>260764.44960132102</v>
      </c>
      <c r="EZ34" s="5">
        <f t="shared" si="2"/>
        <v>0</v>
      </c>
      <c r="AMD34"/>
      <c r="AME34"/>
      <c r="AMF34"/>
      <c r="AMG34"/>
      <c r="AMH34"/>
      <c r="AMI34"/>
      <c r="AMJ34"/>
      <c r="AMK34"/>
    </row>
    <row r="35" spans="1:1025" s="5" customFormat="1" x14ac:dyDescent="0.25">
      <c r="A35" s="9">
        <v>31</v>
      </c>
      <c r="B35" s="22"/>
      <c r="C35" s="24" t="s">
        <v>349</v>
      </c>
      <c r="D35" s="25" t="s">
        <v>350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451.62246577673346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  <c r="EA35" s="28">
        <v>0</v>
      </c>
      <c r="EB35" s="28">
        <v>0</v>
      </c>
      <c r="EC35" s="28">
        <v>0</v>
      </c>
      <c r="ED35" s="28">
        <v>0</v>
      </c>
      <c r="EE35" s="28">
        <v>0</v>
      </c>
      <c r="EF35" s="28">
        <v>0</v>
      </c>
      <c r="EG35" s="28">
        <v>0</v>
      </c>
      <c r="EH35" s="28">
        <v>0</v>
      </c>
      <c r="EI35" s="28">
        <v>0</v>
      </c>
      <c r="EJ35" s="28">
        <v>0</v>
      </c>
      <c r="EK35" s="28">
        <v>0</v>
      </c>
      <c r="EL35" s="28">
        <v>0</v>
      </c>
      <c r="EM35" s="28">
        <v>0</v>
      </c>
      <c r="EN35" s="28">
        <v>0</v>
      </c>
      <c r="EO35" s="28">
        <v>0</v>
      </c>
      <c r="EP35" s="28">
        <v>0</v>
      </c>
      <c r="EQ35" s="28">
        <v>0</v>
      </c>
      <c r="ER35" s="28">
        <v>0</v>
      </c>
      <c r="ES35" s="28">
        <f t="shared" si="0"/>
        <v>451.62246577673346</v>
      </c>
      <c r="ET35" s="28">
        <v>2068.0430459899999</v>
      </c>
      <c r="EU35" s="28">
        <v>89.803970362273304</v>
      </c>
      <c r="EV35" s="28">
        <v>31.70415748950612</v>
      </c>
      <c r="EW35" s="28">
        <v>0</v>
      </c>
      <c r="EX35" s="28">
        <f t="shared" si="1"/>
        <v>2641.1736396185129</v>
      </c>
      <c r="EZ35" s="5">
        <f t="shared" si="2"/>
        <v>0</v>
      </c>
      <c r="AMD35"/>
      <c r="AME35"/>
      <c r="AMF35"/>
      <c r="AMG35"/>
      <c r="AMH35"/>
      <c r="AMI35"/>
      <c r="AMJ35"/>
      <c r="AMK35"/>
    </row>
    <row r="36" spans="1:1025" s="5" customFormat="1" ht="38.25" x14ac:dyDescent="0.25">
      <c r="A36" s="9">
        <v>32</v>
      </c>
      <c r="B36" s="22"/>
      <c r="C36" s="24" t="s">
        <v>351</v>
      </c>
      <c r="D36" s="25" t="s">
        <v>352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6020.8769932678815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815.55449932807687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0</v>
      </c>
      <c r="DW36" s="28">
        <v>0</v>
      </c>
      <c r="DX36" s="28">
        <v>0</v>
      </c>
      <c r="DY36" s="28">
        <v>0</v>
      </c>
      <c r="DZ36" s="28">
        <v>0</v>
      </c>
      <c r="EA36" s="28">
        <v>0</v>
      </c>
      <c r="EB36" s="28">
        <v>0</v>
      </c>
      <c r="EC36" s="28">
        <v>0</v>
      </c>
      <c r="ED36" s="28">
        <v>0</v>
      </c>
      <c r="EE36" s="28">
        <v>0</v>
      </c>
      <c r="EF36" s="28">
        <v>0</v>
      </c>
      <c r="EG36" s="28">
        <v>0</v>
      </c>
      <c r="EH36" s="28">
        <v>0</v>
      </c>
      <c r="EI36" s="28">
        <v>0</v>
      </c>
      <c r="EJ36" s="28">
        <v>0</v>
      </c>
      <c r="EK36" s="28">
        <v>0</v>
      </c>
      <c r="EL36" s="28">
        <v>0</v>
      </c>
      <c r="EM36" s="28">
        <v>0</v>
      </c>
      <c r="EN36" s="28">
        <v>0</v>
      </c>
      <c r="EO36" s="28">
        <v>0</v>
      </c>
      <c r="EP36" s="28">
        <v>0</v>
      </c>
      <c r="EQ36" s="28">
        <v>0</v>
      </c>
      <c r="ER36" s="28">
        <v>0</v>
      </c>
      <c r="ES36" s="28">
        <f t="shared" si="0"/>
        <v>6836.4314925959588</v>
      </c>
      <c r="ET36" s="28">
        <v>15747.589881550006</v>
      </c>
      <c r="EU36" s="28">
        <v>4429.4040950805356</v>
      </c>
      <c r="EV36" s="28">
        <v>1816.41762642406</v>
      </c>
      <c r="EW36" s="28">
        <v>0</v>
      </c>
      <c r="EX36" s="28">
        <f t="shared" si="1"/>
        <v>28829.843095650562</v>
      </c>
      <c r="EZ36" s="5">
        <f t="shared" si="2"/>
        <v>0</v>
      </c>
      <c r="AMD36"/>
      <c r="AME36"/>
      <c r="AMF36"/>
      <c r="AMG36"/>
      <c r="AMH36"/>
      <c r="AMI36"/>
      <c r="AMJ36"/>
      <c r="AMK36"/>
    </row>
    <row r="37" spans="1:1025" s="5" customFormat="1" ht="25.5" x14ac:dyDescent="0.25">
      <c r="A37" s="9">
        <v>33</v>
      </c>
      <c r="B37" s="22"/>
      <c r="C37" s="24" t="s">
        <v>353</v>
      </c>
      <c r="D37" s="25" t="s">
        <v>354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1585.9627109532103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237135.60667745344</v>
      </c>
      <c r="AL37" s="28">
        <v>40918.611425861345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8">
        <v>0</v>
      </c>
      <c r="DM37" s="28">
        <v>0</v>
      </c>
      <c r="DN37" s="28">
        <v>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28">
        <v>0</v>
      </c>
      <c r="DY37" s="28">
        <v>0</v>
      </c>
      <c r="DZ37" s="28">
        <v>0</v>
      </c>
      <c r="EA37" s="28">
        <v>0</v>
      </c>
      <c r="EB37" s="28">
        <v>0</v>
      </c>
      <c r="EC37" s="28">
        <v>123.16500513255075</v>
      </c>
      <c r="ED37" s="28">
        <v>0</v>
      </c>
      <c r="EE37" s="28">
        <v>0</v>
      </c>
      <c r="EF37" s="28">
        <v>0</v>
      </c>
      <c r="EG37" s="28">
        <v>0</v>
      </c>
      <c r="EH37" s="28">
        <v>0</v>
      </c>
      <c r="EI37" s="28">
        <v>0</v>
      </c>
      <c r="EJ37" s="28">
        <v>0</v>
      </c>
      <c r="EK37" s="28">
        <v>0</v>
      </c>
      <c r="EL37" s="28">
        <v>0</v>
      </c>
      <c r="EM37" s="28">
        <v>0</v>
      </c>
      <c r="EN37" s="28">
        <v>0</v>
      </c>
      <c r="EO37" s="28">
        <v>0</v>
      </c>
      <c r="EP37" s="28">
        <v>0</v>
      </c>
      <c r="EQ37" s="28">
        <v>0</v>
      </c>
      <c r="ER37" s="28">
        <v>0</v>
      </c>
      <c r="ES37" s="28">
        <f t="shared" ref="ES37:ES68" si="3">SUM(E37:ER37)</f>
        <v>279763.34581940057</v>
      </c>
      <c r="ET37" s="28">
        <v>5798.4344522199999</v>
      </c>
      <c r="EU37" s="28">
        <v>994.57128089978539</v>
      </c>
      <c r="EV37" s="28">
        <v>56136.254582605216</v>
      </c>
      <c r="EW37" s="28">
        <v>0</v>
      </c>
      <c r="EX37" s="28">
        <f t="shared" si="1"/>
        <v>342692.60613512556</v>
      </c>
      <c r="EZ37" s="5">
        <f t="shared" si="2"/>
        <v>0</v>
      </c>
      <c r="AMD37"/>
      <c r="AME37"/>
      <c r="AMF37"/>
      <c r="AMG37"/>
      <c r="AMH37"/>
      <c r="AMI37"/>
      <c r="AMJ37"/>
      <c r="AMK37"/>
    </row>
    <row r="38" spans="1:1025" s="5" customFormat="1" ht="63.75" x14ac:dyDescent="0.25">
      <c r="A38" s="9">
        <v>34</v>
      </c>
      <c r="B38" s="22"/>
      <c r="C38" s="24" t="s">
        <v>355</v>
      </c>
      <c r="D38" s="25" t="s">
        <v>356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0.49706676579189979</v>
      </c>
      <c r="AB38" s="28">
        <v>0</v>
      </c>
      <c r="AC38" s="28">
        <v>1919.8960128123572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32357.927372210368</v>
      </c>
      <c r="AL38" s="28">
        <v>425886.07341595873</v>
      </c>
      <c r="AM38" s="28">
        <v>97.315241388329156</v>
      </c>
      <c r="AN38" s="28">
        <v>0</v>
      </c>
      <c r="AO38" s="28">
        <v>0</v>
      </c>
      <c r="AP38" s="28">
        <v>31917.425978217958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370.40752450181111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8">
        <v>0</v>
      </c>
      <c r="EB38" s="28">
        <v>0</v>
      </c>
      <c r="EC38" s="28">
        <v>0.12737604302574956</v>
      </c>
      <c r="ED38" s="28">
        <v>0</v>
      </c>
      <c r="EE38" s="28">
        <v>0</v>
      </c>
      <c r="EF38" s="28">
        <v>216.84520373751675</v>
      </c>
      <c r="EG38" s="28">
        <v>0</v>
      </c>
      <c r="EH38" s="28">
        <v>0</v>
      </c>
      <c r="EI38" s="28">
        <v>0</v>
      </c>
      <c r="EJ38" s="28">
        <v>0</v>
      </c>
      <c r="EK38" s="28">
        <v>0</v>
      </c>
      <c r="EL38" s="28">
        <v>0</v>
      </c>
      <c r="EM38" s="28">
        <v>0</v>
      </c>
      <c r="EN38" s="28">
        <v>0</v>
      </c>
      <c r="EO38" s="28">
        <v>0</v>
      </c>
      <c r="EP38" s="28">
        <v>0</v>
      </c>
      <c r="EQ38" s="28">
        <v>0</v>
      </c>
      <c r="ER38" s="28">
        <v>0</v>
      </c>
      <c r="ES38" s="28">
        <f t="shared" si="3"/>
        <v>492766.51519163587</v>
      </c>
      <c r="ET38" s="28">
        <v>67230.631272160012</v>
      </c>
      <c r="EU38" s="28">
        <v>13576.856120952652</v>
      </c>
      <c r="EV38" s="28">
        <v>112469.07853617037</v>
      </c>
      <c r="EW38" s="28">
        <v>0</v>
      </c>
      <c r="EX38" s="28">
        <f t="shared" si="1"/>
        <v>686043.08112091897</v>
      </c>
      <c r="EZ38" s="5">
        <f t="shared" si="2"/>
        <v>0</v>
      </c>
      <c r="AMD38"/>
      <c r="AME38"/>
      <c r="AMF38"/>
      <c r="AMG38"/>
      <c r="AMH38"/>
      <c r="AMI38"/>
      <c r="AMJ38"/>
      <c r="AMK38"/>
    </row>
    <row r="39" spans="1:1025" s="5" customFormat="1" ht="25.5" x14ac:dyDescent="0.25">
      <c r="A39" s="9">
        <v>35</v>
      </c>
      <c r="B39" s="22"/>
      <c r="C39" s="24" t="s">
        <v>357</v>
      </c>
      <c r="D39" s="25" t="s">
        <v>358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8928.3945570435917</v>
      </c>
      <c r="AM39" s="28">
        <v>122682.02533714764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1171.3975742610855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  <c r="EA39" s="28">
        <v>0</v>
      </c>
      <c r="EB39" s="28">
        <v>0</v>
      </c>
      <c r="EC39" s="28">
        <v>0</v>
      </c>
      <c r="ED39" s="28">
        <v>0</v>
      </c>
      <c r="EE39" s="28">
        <v>0</v>
      </c>
      <c r="EF39" s="28">
        <v>0</v>
      </c>
      <c r="EG39" s="28">
        <v>0</v>
      </c>
      <c r="EH39" s="28">
        <v>0</v>
      </c>
      <c r="EI39" s="28">
        <v>0</v>
      </c>
      <c r="EJ39" s="28">
        <v>0</v>
      </c>
      <c r="EK39" s="28">
        <v>0</v>
      </c>
      <c r="EL39" s="28">
        <v>0</v>
      </c>
      <c r="EM39" s="28">
        <v>0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28">
        <f t="shared" si="3"/>
        <v>132781.81746845233</v>
      </c>
      <c r="ET39" s="28">
        <v>29448.734283280002</v>
      </c>
      <c r="EU39" s="28">
        <v>5876.2451101583965</v>
      </c>
      <c r="EV39" s="28">
        <v>20089.846296536583</v>
      </c>
      <c r="EW39" s="28">
        <v>0</v>
      </c>
      <c r="EX39" s="28">
        <f t="shared" si="1"/>
        <v>188196.64315842732</v>
      </c>
      <c r="EZ39" s="5">
        <f t="shared" si="2"/>
        <v>0</v>
      </c>
      <c r="AMD39"/>
      <c r="AME39"/>
      <c r="AMF39"/>
      <c r="AMG39"/>
      <c r="AMH39"/>
      <c r="AMI39"/>
      <c r="AMJ39"/>
      <c r="AMK39"/>
    </row>
    <row r="40" spans="1:1025" s="5" customFormat="1" ht="25.5" x14ac:dyDescent="0.25">
      <c r="A40" s="9">
        <v>36</v>
      </c>
      <c r="B40" s="22"/>
      <c r="C40" s="24" t="s">
        <v>359</v>
      </c>
      <c r="D40" s="25" t="s">
        <v>360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1691.0925187150392</v>
      </c>
      <c r="AM40" s="28">
        <v>0</v>
      </c>
      <c r="AN40" s="28">
        <v>393200.32721798436</v>
      </c>
      <c r="AO40" s="28">
        <v>0</v>
      </c>
      <c r="AP40" s="28">
        <v>9879.531043862793</v>
      </c>
      <c r="AQ40" s="28">
        <v>0</v>
      </c>
      <c r="AR40" s="28">
        <v>3198.4101493318371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365.36327670377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810.63626982738936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28">
        <v>0</v>
      </c>
      <c r="ED40" s="28">
        <v>0</v>
      </c>
      <c r="EE40" s="28">
        <v>0</v>
      </c>
      <c r="EF40" s="28">
        <v>0</v>
      </c>
      <c r="EG40" s="28">
        <v>0</v>
      </c>
      <c r="EH40" s="28">
        <v>0</v>
      </c>
      <c r="EI40" s="28">
        <v>0</v>
      </c>
      <c r="EJ40" s="28">
        <v>0</v>
      </c>
      <c r="EK40" s="28">
        <v>0</v>
      </c>
      <c r="EL40" s="28">
        <v>0</v>
      </c>
      <c r="EM40" s="28">
        <v>0</v>
      </c>
      <c r="EN40" s="28">
        <v>0</v>
      </c>
      <c r="EO40" s="28">
        <v>0</v>
      </c>
      <c r="EP40" s="28">
        <v>0</v>
      </c>
      <c r="EQ40" s="28">
        <v>0</v>
      </c>
      <c r="ER40" s="28">
        <v>0</v>
      </c>
      <c r="ES40" s="28">
        <f t="shared" si="3"/>
        <v>409145.36047642515</v>
      </c>
      <c r="ET40" s="28">
        <v>103584.39463001001</v>
      </c>
      <c r="EU40" s="28">
        <v>32917.018596398317</v>
      </c>
      <c r="EV40" s="28">
        <v>48015.598039758166</v>
      </c>
      <c r="EW40" s="28">
        <v>0</v>
      </c>
      <c r="EX40" s="28">
        <f t="shared" si="1"/>
        <v>593662.37174259161</v>
      </c>
      <c r="EZ40" s="5">
        <f t="shared" si="2"/>
        <v>0</v>
      </c>
      <c r="AMD40"/>
      <c r="AME40"/>
      <c r="AMF40"/>
      <c r="AMG40"/>
      <c r="AMH40"/>
      <c r="AMI40"/>
      <c r="AMJ40"/>
      <c r="AMK40"/>
    </row>
    <row r="41" spans="1:1025" s="5" customFormat="1" ht="25.5" x14ac:dyDescent="0.25">
      <c r="A41" s="9">
        <v>37</v>
      </c>
      <c r="B41" s="22"/>
      <c r="C41" s="24" t="s">
        <v>361</v>
      </c>
      <c r="D41" s="25" t="s">
        <v>362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489.13237758528828</v>
      </c>
      <c r="AN41" s="28">
        <v>0</v>
      </c>
      <c r="AO41" s="28">
        <v>313827.26848626311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  <c r="EA41" s="28">
        <v>0</v>
      </c>
      <c r="EB41" s="28">
        <v>0</v>
      </c>
      <c r="EC41" s="28">
        <v>0</v>
      </c>
      <c r="ED41" s="28">
        <v>0</v>
      </c>
      <c r="EE41" s="28">
        <v>0</v>
      </c>
      <c r="EF41" s="28">
        <v>0</v>
      </c>
      <c r="EG41" s="28">
        <v>0</v>
      </c>
      <c r="EH41" s="28">
        <v>0</v>
      </c>
      <c r="EI41" s="28">
        <v>0</v>
      </c>
      <c r="EJ41" s="28">
        <v>0</v>
      </c>
      <c r="EK41" s="28">
        <v>0</v>
      </c>
      <c r="EL41" s="28">
        <v>0</v>
      </c>
      <c r="EM41" s="28">
        <v>0</v>
      </c>
      <c r="EN41" s="28">
        <v>0</v>
      </c>
      <c r="EO41" s="28">
        <v>0</v>
      </c>
      <c r="EP41" s="28">
        <v>0</v>
      </c>
      <c r="EQ41" s="28">
        <v>0</v>
      </c>
      <c r="ER41" s="28">
        <v>0</v>
      </c>
      <c r="ES41" s="28">
        <f t="shared" si="3"/>
        <v>314316.40086384839</v>
      </c>
      <c r="ET41" s="28">
        <v>59045.48987474</v>
      </c>
      <c r="EU41" s="28">
        <v>1961.8556950125433</v>
      </c>
      <c r="EV41" s="28">
        <v>63414.679726892682</v>
      </c>
      <c r="EW41" s="28">
        <v>0</v>
      </c>
      <c r="EX41" s="28">
        <f t="shared" si="1"/>
        <v>438738.42616049363</v>
      </c>
      <c r="EZ41" s="5">
        <f t="shared" si="2"/>
        <v>0</v>
      </c>
      <c r="AMD41"/>
      <c r="AME41"/>
      <c r="AMF41"/>
      <c r="AMG41"/>
      <c r="AMH41"/>
      <c r="AMI41"/>
      <c r="AMJ41"/>
      <c r="AMK41"/>
    </row>
    <row r="42" spans="1:1025" s="5" customFormat="1" x14ac:dyDescent="0.25">
      <c r="A42" s="9">
        <v>38</v>
      </c>
      <c r="B42" s="22"/>
      <c r="C42" s="24" t="s">
        <v>363</v>
      </c>
      <c r="D42" s="25" t="s">
        <v>364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56346.48796188987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395.0990331573135</v>
      </c>
      <c r="AO42" s="28">
        <v>0</v>
      </c>
      <c r="AP42" s="28">
        <v>486071.12900146161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6337.2400572007582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0</v>
      </c>
      <c r="EC42" s="28">
        <v>0</v>
      </c>
      <c r="ED42" s="28">
        <v>0</v>
      </c>
      <c r="EE42" s="28">
        <v>0</v>
      </c>
      <c r="EF42" s="28">
        <v>0</v>
      </c>
      <c r="EG42" s="28">
        <v>0</v>
      </c>
      <c r="EH42" s="28">
        <v>0</v>
      </c>
      <c r="EI42" s="28">
        <v>0</v>
      </c>
      <c r="EJ42" s="28">
        <v>0</v>
      </c>
      <c r="EK42" s="28">
        <v>0</v>
      </c>
      <c r="EL42" s="28">
        <v>0</v>
      </c>
      <c r="EM42" s="28">
        <v>0</v>
      </c>
      <c r="EN42" s="28">
        <v>0</v>
      </c>
      <c r="EO42" s="28">
        <v>0</v>
      </c>
      <c r="EP42" s="28">
        <v>0</v>
      </c>
      <c r="EQ42" s="28">
        <v>0</v>
      </c>
      <c r="ER42" s="28">
        <v>0</v>
      </c>
      <c r="ES42" s="28">
        <f t="shared" si="3"/>
        <v>549149.95605370961</v>
      </c>
      <c r="ET42" s="28">
        <v>27793.329544330001</v>
      </c>
      <c r="EU42" s="28">
        <v>21012.397091922707</v>
      </c>
      <c r="EV42" s="28">
        <v>106252.06952247824</v>
      </c>
      <c r="EW42" s="28">
        <v>0</v>
      </c>
      <c r="EX42" s="28">
        <f t="shared" si="1"/>
        <v>704207.7522124406</v>
      </c>
      <c r="EZ42" s="5">
        <f t="shared" si="2"/>
        <v>0</v>
      </c>
      <c r="AMD42"/>
      <c r="AME42"/>
      <c r="AMF42"/>
      <c r="AMG42"/>
      <c r="AMH42"/>
      <c r="AMI42"/>
      <c r="AMJ42"/>
      <c r="AMK42"/>
    </row>
    <row r="43" spans="1:1025" s="5" customFormat="1" ht="25.5" x14ac:dyDescent="0.25">
      <c r="A43" s="9">
        <v>39</v>
      </c>
      <c r="B43" s="22"/>
      <c r="C43" s="24" t="s">
        <v>365</v>
      </c>
      <c r="D43" s="25" t="s">
        <v>366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136743.49144088052</v>
      </c>
      <c r="AR43" s="28">
        <v>26499.256523467255</v>
      </c>
      <c r="AS43" s="28">
        <v>0</v>
      </c>
      <c r="AT43" s="28">
        <v>711.66824193673381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8">
        <v>0</v>
      </c>
      <c r="DY43" s="28">
        <v>0</v>
      </c>
      <c r="DZ43" s="28">
        <v>0</v>
      </c>
      <c r="EA43" s="28">
        <v>0</v>
      </c>
      <c r="EB43" s="28">
        <v>0</v>
      </c>
      <c r="EC43" s="28">
        <v>0</v>
      </c>
      <c r="ED43" s="28">
        <v>0</v>
      </c>
      <c r="EE43" s="28">
        <v>0</v>
      </c>
      <c r="EF43" s="28">
        <v>0</v>
      </c>
      <c r="EG43" s="28">
        <v>0</v>
      </c>
      <c r="EH43" s="28">
        <v>0</v>
      </c>
      <c r="EI43" s="28">
        <v>0</v>
      </c>
      <c r="EJ43" s="28">
        <v>0</v>
      </c>
      <c r="EK43" s="28">
        <v>0</v>
      </c>
      <c r="EL43" s="28">
        <v>0</v>
      </c>
      <c r="EM43" s="28">
        <v>0</v>
      </c>
      <c r="EN43" s="28">
        <v>0</v>
      </c>
      <c r="EO43" s="28">
        <v>0</v>
      </c>
      <c r="EP43" s="28">
        <v>0</v>
      </c>
      <c r="EQ43" s="28">
        <v>0</v>
      </c>
      <c r="ER43" s="28">
        <v>0</v>
      </c>
      <c r="ES43" s="28">
        <f t="shared" si="3"/>
        <v>163954.41620628451</v>
      </c>
      <c r="ET43" s="28">
        <v>18676.005274199997</v>
      </c>
      <c r="EU43" s="28">
        <v>6295.5451799315279</v>
      </c>
      <c r="EV43" s="28">
        <v>35057.939307705958</v>
      </c>
      <c r="EW43" s="28">
        <v>0</v>
      </c>
      <c r="EX43" s="28">
        <f t="shared" si="1"/>
        <v>223983.90596812201</v>
      </c>
      <c r="EZ43" s="5">
        <f t="shared" si="2"/>
        <v>0</v>
      </c>
      <c r="AMD43"/>
      <c r="AME43"/>
      <c r="AMF43"/>
      <c r="AMG43"/>
      <c r="AMH43"/>
      <c r="AMI43"/>
      <c r="AMJ43"/>
      <c r="AMK43"/>
    </row>
    <row r="44" spans="1:1025" s="5" customFormat="1" ht="38.25" x14ac:dyDescent="0.25">
      <c r="A44" s="9">
        <v>40</v>
      </c>
      <c r="B44" s="22"/>
      <c r="C44" s="24" t="s">
        <v>367</v>
      </c>
      <c r="D44" s="25" t="s">
        <v>368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2870.4260034341532</v>
      </c>
      <c r="AO44" s="28">
        <v>0</v>
      </c>
      <c r="AP44" s="28">
        <v>0</v>
      </c>
      <c r="AQ44" s="28">
        <v>2136.0836277834755</v>
      </c>
      <c r="AR44" s="28">
        <v>197455.79425930753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1562.0585108693699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0</v>
      </c>
      <c r="ED44" s="28">
        <v>0</v>
      </c>
      <c r="EE44" s="28">
        <v>0</v>
      </c>
      <c r="EF44" s="28">
        <v>0</v>
      </c>
      <c r="EG44" s="28">
        <v>0</v>
      </c>
      <c r="EH44" s="28">
        <v>0</v>
      </c>
      <c r="EI44" s="28">
        <v>0</v>
      </c>
      <c r="EJ44" s="28">
        <v>0</v>
      </c>
      <c r="EK44" s="28">
        <v>0</v>
      </c>
      <c r="EL44" s="28">
        <v>0</v>
      </c>
      <c r="EM44" s="28">
        <v>0</v>
      </c>
      <c r="EN44" s="28">
        <v>0</v>
      </c>
      <c r="EO44" s="28">
        <v>0</v>
      </c>
      <c r="EP44" s="28">
        <v>0</v>
      </c>
      <c r="EQ44" s="28">
        <v>0</v>
      </c>
      <c r="ER44" s="28">
        <v>0</v>
      </c>
      <c r="ES44" s="28">
        <f t="shared" si="3"/>
        <v>204024.36240139452</v>
      </c>
      <c r="ET44" s="28">
        <v>46560.840072070023</v>
      </c>
      <c r="EU44" s="28">
        <v>8636.4569240407327</v>
      </c>
      <c r="EV44" s="28">
        <v>36284.449962988525</v>
      </c>
      <c r="EW44" s="28">
        <v>0</v>
      </c>
      <c r="EX44" s="28">
        <f t="shared" si="1"/>
        <v>295506.10936049384</v>
      </c>
      <c r="EZ44" s="5">
        <f t="shared" si="2"/>
        <v>0</v>
      </c>
      <c r="AMD44"/>
      <c r="AME44"/>
      <c r="AMF44"/>
      <c r="AMG44"/>
      <c r="AMH44"/>
      <c r="AMI44"/>
      <c r="AMJ44"/>
      <c r="AMK44"/>
    </row>
    <row r="45" spans="1:1025" s="5" customFormat="1" ht="25.5" x14ac:dyDescent="0.25">
      <c r="A45" s="9">
        <v>41</v>
      </c>
      <c r="B45" s="22"/>
      <c r="C45" s="24" t="s">
        <v>369</v>
      </c>
      <c r="D45" s="25" t="s">
        <v>370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5982.959458409634</v>
      </c>
      <c r="AM45" s="28">
        <v>0</v>
      </c>
      <c r="AN45" s="28">
        <v>2027.39306693089</v>
      </c>
      <c r="AO45" s="28">
        <v>0</v>
      </c>
      <c r="AP45" s="28">
        <v>77.855582126173942</v>
      </c>
      <c r="AQ45" s="28">
        <v>459.46742228118171</v>
      </c>
      <c r="AR45" s="28">
        <v>7320.0983864440323</v>
      </c>
      <c r="AS45" s="28">
        <v>374697.87005961081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676.37378439913823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8">
        <v>0</v>
      </c>
      <c r="DO45" s="28">
        <v>0</v>
      </c>
      <c r="DP45" s="28">
        <v>0</v>
      </c>
      <c r="DQ45" s="28">
        <v>0</v>
      </c>
      <c r="DR45" s="28">
        <v>0</v>
      </c>
      <c r="DS45" s="28">
        <v>0</v>
      </c>
      <c r="DT45" s="28">
        <v>0</v>
      </c>
      <c r="DU45" s="28">
        <v>0</v>
      </c>
      <c r="DV45" s="28">
        <v>0</v>
      </c>
      <c r="DW45" s="28">
        <v>0</v>
      </c>
      <c r="DX45" s="28">
        <v>0</v>
      </c>
      <c r="DY45" s="28">
        <v>0</v>
      </c>
      <c r="DZ45" s="28">
        <v>0</v>
      </c>
      <c r="EA45" s="28">
        <v>0</v>
      </c>
      <c r="EB45" s="28">
        <v>0</v>
      </c>
      <c r="EC45" s="28">
        <v>376.47791073093902</v>
      </c>
      <c r="ED45" s="28">
        <v>0</v>
      </c>
      <c r="EE45" s="28">
        <v>0</v>
      </c>
      <c r="EF45" s="28">
        <v>0</v>
      </c>
      <c r="EG45" s="28">
        <v>0</v>
      </c>
      <c r="EH45" s="28">
        <v>0</v>
      </c>
      <c r="EI45" s="28">
        <v>0</v>
      </c>
      <c r="EJ45" s="28">
        <v>0</v>
      </c>
      <c r="EK45" s="28">
        <v>0</v>
      </c>
      <c r="EL45" s="28">
        <v>0</v>
      </c>
      <c r="EM45" s="28">
        <v>0</v>
      </c>
      <c r="EN45" s="28">
        <v>0</v>
      </c>
      <c r="EO45" s="28">
        <v>0</v>
      </c>
      <c r="EP45" s="28">
        <v>0</v>
      </c>
      <c r="EQ45" s="28">
        <v>0</v>
      </c>
      <c r="ER45" s="28">
        <v>0</v>
      </c>
      <c r="ES45" s="28">
        <f t="shared" si="3"/>
        <v>391618.49567093275</v>
      </c>
      <c r="ET45" s="28">
        <v>39639.33081212001</v>
      </c>
      <c r="EU45" s="28">
        <v>23652.151570944814</v>
      </c>
      <c r="EV45" s="28">
        <v>48423.254735146285</v>
      </c>
      <c r="EW45" s="28">
        <v>0</v>
      </c>
      <c r="EX45" s="28">
        <f t="shared" si="1"/>
        <v>503333.23278914386</v>
      </c>
      <c r="EZ45" s="5">
        <f t="shared" si="2"/>
        <v>0</v>
      </c>
      <c r="AMD45"/>
      <c r="AME45"/>
      <c r="AMF45"/>
      <c r="AMG45"/>
      <c r="AMH45"/>
      <c r="AMI45"/>
      <c r="AMJ45"/>
      <c r="AMK45"/>
    </row>
    <row r="46" spans="1:1025" s="5" customFormat="1" ht="25.5" x14ac:dyDescent="0.25">
      <c r="A46" s="9">
        <v>42</v>
      </c>
      <c r="B46" s="22"/>
      <c r="C46" s="24" t="s">
        <v>371</v>
      </c>
      <c r="D46" s="25" t="s">
        <v>372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160090.51489349594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16956.921897982258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v>0</v>
      </c>
      <c r="DY46" s="28">
        <v>0</v>
      </c>
      <c r="DZ46" s="28">
        <v>0</v>
      </c>
      <c r="EA46" s="28">
        <v>0</v>
      </c>
      <c r="EB46" s="28">
        <v>0</v>
      </c>
      <c r="EC46" s="28">
        <v>0</v>
      </c>
      <c r="ED46" s="28">
        <v>0</v>
      </c>
      <c r="EE46" s="28">
        <v>0</v>
      </c>
      <c r="EF46" s="28">
        <v>0</v>
      </c>
      <c r="EG46" s="28">
        <v>0</v>
      </c>
      <c r="EH46" s="28">
        <v>0</v>
      </c>
      <c r="EI46" s="28">
        <v>0</v>
      </c>
      <c r="EJ46" s="28">
        <v>0</v>
      </c>
      <c r="EK46" s="28">
        <v>0</v>
      </c>
      <c r="EL46" s="28">
        <v>0</v>
      </c>
      <c r="EM46" s="28">
        <v>0</v>
      </c>
      <c r="EN46" s="28">
        <v>0</v>
      </c>
      <c r="EO46" s="28">
        <v>0</v>
      </c>
      <c r="EP46" s="28">
        <v>0</v>
      </c>
      <c r="EQ46" s="28">
        <v>0</v>
      </c>
      <c r="ER46" s="28">
        <v>0</v>
      </c>
      <c r="ES46" s="28">
        <f t="shared" si="3"/>
        <v>177047.43679147819</v>
      </c>
      <c r="ET46" s="28">
        <v>3939.40420485</v>
      </c>
      <c r="EU46" s="28">
        <v>1496.4579122053201</v>
      </c>
      <c r="EV46" s="28">
        <v>50027.571701670764</v>
      </c>
      <c r="EW46" s="28">
        <v>0</v>
      </c>
      <c r="EX46" s="28">
        <f t="shared" si="1"/>
        <v>232510.87061020426</v>
      </c>
      <c r="EZ46" s="5">
        <f t="shared" si="2"/>
        <v>0</v>
      </c>
      <c r="AMD46"/>
      <c r="AME46"/>
      <c r="AMF46"/>
      <c r="AMG46"/>
      <c r="AMH46"/>
      <c r="AMI46"/>
      <c r="AMJ46"/>
      <c r="AMK46"/>
    </row>
    <row r="47" spans="1:1025" s="5" customFormat="1" ht="25.5" x14ac:dyDescent="0.25">
      <c r="A47" s="9">
        <v>43</v>
      </c>
      <c r="B47" s="22"/>
      <c r="C47" s="24" t="s">
        <v>373</v>
      </c>
      <c r="D47" s="25" t="s">
        <v>374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1026.8071048390902</v>
      </c>
      <c r="AO47" s="28">
        <v>0</v>
      </c>
      <c r="AP47" s="28">
        <v>1502.2440428675864</v>
      </c>
      <c r="AQ47" s="28">
        <v>0</v>
      </c>
      <c r="AR47" s="28">
        <v>0</v>
      </c>
      <c r="AS47" s="28">
        <v>0</v>
      </c>
      <c r="AT47" s="28">
        <v>20.329456686629118</v>
      </c>
      <c r="AU47" s="28">
        <v>30874.900367592752</v>
      </c>
      <c r="AV47" s="28">
        <v>0</v>
      </c>
      <c r="AW47" s="28">
        <v>0</v>
      </c>
      <c r="AX47" s="28">
        <v>4876.9906203356368</v>
      </c>
      <c r="AY47" s="28">
        <v>0</v>
      </c>
      <c r="AZ47" s="28">
        <v>0</v>
      </c>
      <c r="BA47" s="28">
        <v>0</v>
      </c>
      <c r="BB47" s="28">
        <v>867.94928537480689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0</v>
      </c>
      <c r="EC47" s="28">
        <v>0</v>
      </c>
      <c r="ED47" s="28">
        <v>0</v>
      </c>
      <c r="EE47" s="28">
        <v>0</v>
      </c>
      <c r="EF47" s="28">
        <v>0</v>
      </c>
      <c r="EG47" s="28">
        <v>0</v>
      </c>
      <c r="EH47" s="28">
        <v>0</v>
      </c>
      <c r="EI47" s="28">
        <v>0</v>
      </c>
      <c r="EJ47" s="28">
        <v>0</v>
      </c>
      <c r="EK47" s="28">
        <v>0</v>
      </c>
      <c r="EL47" s="28">
        <v>0</v>
      </c>
      <c r="EM47" s="28">
        <v>0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8">
        <f t="shared" si="3"/>
        <v>39169.220877696505</v>
      </c>
      <c r="ET47" s="28">
        <v>41527.553329157367</v>
      </c>
      <c r="EU47" s="28">
        <v>11468.699949472855</v>
      </c>
      <c r="EV47" s="28">
        <v>15952.373352785013</v>
      </c>
      <c r="EW47" s="28">
        <v>0</v>
      </c>
      <c r="EX47" s="28">
        <f t="shared" si="1"/>
        <v>108117.84750911174</v>
      </c>
      <c r="EZ47" s="5">
        <f t="shared" si="2"/>
        <v>0</v>
      </c>
      <c r="AMD47"/>
      <c r="AME47"/>
      <c r="AMF47"/>
      <c r="AMG47"/>
      <c r="AMH47"/>
      <c r="AMI47"/>
      <c r="AMJ47"/>
      <c r="AMK47"/>
    </row>
    <row r="48" spans="1:1025" s="5" customFormat="1" ht="25.5" x14ac:dyDescent="0.25">
      <c r="A48" s="9">
        <v>44</v>
      </c>
      <c r="B48" s="22"/>
      <c r="C48" s="24" t="s">
        <v>375</v>
      </c>
      <c r="D48" s="25" t="s">
        <v>376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44984.299930994654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28">
        <v>0</v>
      </c>
      <c r="ED48" s="28">
        <v>0</v>
      </c>
      <c r="EE48" s="28">
        <v>0</v>
      </c>
      <c r="EF48" s="28">
        <v>0</v>
      </c>
      <c r="EG48" s="28">
        <v>0</v>
      </c>
      <c r="EH48" s="28">
        <v>0</v>
      </c>
      <c r="EI48" s="28">
        <v>0</v>
      </c>
      <c r="EJ48" s="28">
        <v>0</v>
      </c>
      <c r="EK48" s="28">
        <v>0</v>
      </c>
      <c r="EL48" s="28">
        <v>0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f t="shared" si="3"/>
        <v>44984.299930994654</v>
      </c>
      <c r="ET48" s="28">
        <v>3465.7133141899999</v>
      </c>
      <c r="EU48" s="28">
        <v>481.82547898898133</v>
      </c>
      <c r="EV48" s="28">
        <v>7165.4959763173965</v>
      </c>
      <c r="EW48" s="28">
        <v>0</v>
      </c>
      <c r="EX48" s="28">
        <f t="shared" si="1"/>
        <v>56097.334700491032</v>
      </c>
      <c r="EZ48" s="5">
        <f t="shared" si="2"/>
        <v>0</v>
      </c>
      <c r="AMD48"/>
      <c r="AME48"/>
      <c r="AMF48"/>
      <c r="AMG48"/>
      <c r="AMH48"/>
      <c r="AMI48"/>
      <c r="AMJ48"/>
      <c r="AMK48"/>
    </row>
    <row r="49" spans="1:1025" s="5" customFormat="1" x14ac:dyDescent="0.25">
      <c r="A49" s="9">
        <v>45</v>
      </c>
      <c r="B49" s="22"/>
      <c r="C49" s="24" t="s">
        <v>377</v>
      </c>
      <c r="D49" s="25" t="s">
        <v>378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7662.4078197793024</v>
      </c>
      <c r="AU49" s="28">
        <v>0</v>
      </c>
      <c r="AV49" s="28">
        <v>0</v>
      </c>
      <c r="AW49" s="28">
        <v>238265.5382307492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8">
        <v>0</v>
      </c>
      <c r="DM49" s="28">
        <v>0</v>
      </c>
      <c r="DN49" s="28">
        <v>0</v>
      </c>
      <c r="DO49" s="28">
        <v>0</v>
      </c>
      <c r="DP49" s="28">
        <v>0</v>
      </c>
      <c r="DQ49" s="28">
        <v>0</v>
      </c>
      <c r="DR49" s="28">
        <v>0</v>
      </c>
      <c r="DS49" s="28">
        <v>0</v>
      </c>
      <c r="DT49" s="28">
        <v>0</v>
      </c>
      <c r="DU49" s="28">
        <v>0</v>
      </c>
      <c r="DV49" s="28">
        <v>0</v>
      </c>
      <c r="DW49" s="28">
        <v>0</v>
      </c>
      <c r="DX49" s="28">
        <v>0</v>
      </c>
      <c r="DY49" s="28">
        <v>0</v>
      </c>
      <c r="DZ49" s="28">
        <v>0</v>
      </c>
      <c r="EA49" s="28">
        <v>0</v>
      </c>
      <c r="EB49" s="28">
        <v>0</v>
      </c>
      <c r="EC49" s="28">
        <v>0</v>
      </c>
      <c r="ED49" s="28">
        <v>0</v>
      </c>
      <c r="EE49" s="28">
        <v>0</v>
      </c>
      <c r="EF49" s="28">
        <v>0</v>
      </c>
      <c r="EG49" s="28">
        <v>0</v>
      </c>
      <c r="EH49" s="28">
        <v>0</v>
      </c>
      <c r="EI49" s="28">
        <v>0</v>
      </c>
      <c r="EJ49" s="28">
        <v>0</v>
      </c>
      <c r="EK49" s="28">
        <v>0</v>
      </c>
      <c r="EL49" s="28">
        <v>0</v>
      </c>
      <c r="EM49" s="28">
        <v>0</v>
      </c>
      <c r="EN49" s="28">
        <v>0</v>
      </c>
      <c r="EO49" s="28">
        <v>0</v>
      </c>
      <c r="EP49" s="28">
        <v>0</v>
      </c>
      <c r="EQ49" s="28">
        <v>0</v>
      </c>
      <c r="ER49" s="28">
        <v>0</v>
      </c>
      <c r="ES49" s="28">
        <f t="shared" si="3"/>
        <v>245927.9460505285</v>
      </c>
      <c r="ET49" s="28">
        <v>7966.234292959999</v>
      </c>
      <c r="EU49" s="28">
        <v>3629.9413117565723</v>
      </c>
      <c r="EV49" s="28">
        <v>1815.7275328714791</v>
      </c>
      <c r="EW49" s="28">
        <v>0</v>
      </c>
      <c r="EX49" s="28">
        <f t="shared" si="1"/>
        <v>259339.84918811655</v>
      </c>
      <c r="EZ49" s="5">
        <f t="shared" si="2"/>
        <v>0</v>
      </c>
      <c r="AMD49"/>
      <c r="AME49"/>
      <c r="AMF49"/>
      <c r="AMG49"/>
      <c r="AMH49"/>
      <c r="AMI49"/>
      <c r="AMJ49"/>
      <c r="AMK49"/>
    </row>
    <row r="50" spans="1:1025" s="5" customFormat="1" ht="25.5" x14ac:dyDescent="0.25">
      <c r="A50" s="9">
        <v>46</v>
      </c>
      <c r="B50" s="22"/>
      <c r="C50" s="24" t="s">
        <v>379</v>
      </c>
      <c r="D50" s="25" t="s">
        <v>380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28134.405529787909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7148.9603030803974</v>
      </c>
      <c r="AX50" s="28">
        <v>67258.177863257079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8">
        <v>0</v>
      </c>
      <c r="DM50" s="28">
        <v>0</v>
      </c>
      <c r="DN50" s="28">
        <v>0</v>
      </c>
      <c r="DO50" s="28">
        <v>0</v>
      </c>
      <c r="DP50" s="28">
        <v>0</v>
      </c>
      <c r="DQ50" s="28">
        <v>0</v>
      </c>
      <c r="DR50" s="28">
        <v>0</v>
      </c>
      <c r="DS50" s="28">
        <v>0</v>
      </c>
      <c r="DT50" s="28">
        <v>0</v>
      </c>
      <c r="DU50" s="28">
        <v>0</v>
      </c>
      <c r="DV50" s="28">
        <v>0</v>
      </c>
      <c r="DW50" s="28">
        <v>0</v>
      </c>
      <c r="DX50" s="28">
        <v>0</v>
      </c>
      <c r="DY50" s="28">
        <v>0</v>
      </c>
      <c r="DZ50" s="28">
        <v>0</v>
      </c>
      <c r="EA50" s="28">
        <v>0</v>
      </c>
      <c r="EB50" s="28">
        <v>0</v>
      </c>
      <c r="EC50" s="28">
        <v>0</v>
      </c>
      <c r="ED50" s="28">
        <v>0</v>
      </c>
      <c r="EE50" s="28">
        <v>0</v>
      </c>
      <c r="EF50" s="28">
        <v>0</v>
      </c>
      <c r="EG50" s="28">
        <v>0</v>
      </c>
      <c r="EH50" s="28">
        <v>0</v>
      </c>
      <c r="EI50" s="28">
        <v>0</v>
      </c>
      <c r="EJ50" s="28">
        <v>0</v>
      </c>
      <c r="EK50" s="28">
        <v>0</v>
      </c>
      <c r="EL50" s="28">
        <v>0</v>
      </c>
      <c r="EM50" s="28">
        <v>0</v>
      </c>
      <c r="EN50" s="28">
        <v>0</v>
      </c>
      <c r="EO50" s="28">
        <v>0</v>
      </c>
      <c r="EP50" s="28">
        <v>0</v>
      </c>
      <c r="EQ50" s="28">
        <v>0</v>
      </c>
      <c r="ER50" s="28">
        <v>0</v>
      </c>
      <c r="ES50" s="28">
        <f t="shared" si="3"/>
        <v>102541.54369612539</v>
      </c>
      <c r="ET50" s="28">
        <v>4396.2190495500008</v>
      </c>
      <c r="EU50" s="28">
        <v>515.33573875297236</v>
      </c>
      <c r="EV50" s="28">
        <v>12248.421292314859</v>
      </c>
      <c r="EW50" s="28">
        <v>0</v>
      </c>
      <c r="EX50" s="28">
        <f t="shared" si="1"/>
        <v>119701.51977674321</v>
      </c>
      <c r="EZ50" s="5">
        <f t="shared" si="2"/>
        <v>0</v>
      </c>
      <c r="AMD50"/>
      <c r="AME50"/>
      <c r="AMF50"/>
      <c r="AMG50"/>
      <c r="AMH50"/>
      <c r="AMI50"/>
      <c r="AMJ50"/>
      <c r="AMK50"/>
    </row>
    <row r="51" spans="1:1025" s="5" customFormat="1" ht="25.5" x14ac:dyDescent="0.25">
      <c r="A51" s="9">
        <v>47</v>
      </c>
      <c r="B51" s="22"/>
      <c r="C51" s="24" t="s">
        <v>381</v>
      </c>
      <c r="D51" s="25" t="s">
        <v>382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2036.008144407599</v>
      </c>
      <c r="AL51" s="28">
        <v>0</v>
      </c>
      <c r="AM51" s="28">
        <v>16481.305450309606</v>
      </c>
      <c r="AN51" s="28">
        <v>3798.1654577493246</v>
      </c>
      <c r="AO51" s="28">
        <v>0</v>
      </c>
      <c r="AP51" s="28">
        <v>4652.4324797391655</v>
      </c>
      <c r="AQ51" s="28">
        <v>0</v>
      </c>
      <c r="AR51" s="28">
        <v>237.43615878577853</v>
      </c>
      <c r="AS51" s="28">
        <v>0</v>
      </c>
      <c r="AT51" s="28">
        <v>0</v>
      </c>
      <c r="AU51" s="28">
        <v>0</v>
      </c>
      <c r="AV51" s="28">
        <v>732.51147822129519</v>
      </c>
      <c r="AW51" s="28">
        <v>0</v>
      </c>
      <c r="AX51" s="28">
        <v>151.83838343861802</v>
      </c>
      <c r="AY51" s="28">
        <v>405724.64686476742</v>
      </c>
      <c r="AZ51" s="28">
        <v>0</v>
      </c>
      <c r="BA51" s="28">
        <v>19.614389685682784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4768.966033329235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1921.1935300912955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1.6826794383938066</v>
      </c>
      <c r="CZ51" s="28">
        <v>0</v>
      </c>
      <c r="DA51" s="28">
        <v>0</v>
      </c>
      <c r="DB51" s="28">
        <v>35.239859218981231</v>
      </c>
      <c r="DC51" s="28">
        <v>0</v>
      </c>
      <c r="DD51" s="28">
        <v>0</v>
      </c>
      <c r="DE51" s="28">
        <v>0</v>
      </c>
      <c r="DF51" s="28">
        <v>0</v>
      </c>
      <c r="DG51" s="28">
        <v>0</v>
      </c>
      <c r="DH51" s="28">
        <v>0</v>
      </c>
      <c r="DI51" s="28">
        <v>0</v>
      </c>
      <c r="DJ51" s="28">
        <v>0</v>
      </c>
      <c r="DK51" s="28">
        <v>0</v>
      </c>
      <c r="DL51" s="28">
        <v>0</v>
      </c>
      <c r="DM51" s="28">
        <v>0</v>
      </c>
      <c r="DN51" s="28">
        <v>0</v>
      </c>
      <c r="DO51" s="28">
        <v>0</v>
      </c>
      <c r="DP51" s="28">
        <v>0</v>
      </c>
      <c r="DQ51" s="28">
        <v>0</v>
      </c>
      <c r="DR51" s="28">
        <v>0</v>
      </c>
      <c r="DS51" s="28">
        <v>0</v>
      </c>
      <c r="DT51" s="28">
        <v>0</v>
      </c>
      <c r="DU51" s="28">
        <v>0</v>
      </c>
      <c r="DV51" s="28">
        <v>0</v>
      </c>
      <c r="DW51" s="28">
        <v>0</v>
      </c>
      <c r="DX51" s="28">
        <v>0</v>
      </c>
      <c r="DY51" s="28">
        <v>0</v>
      </c>
      <c r="DZ51" s="28">
        <v>0</v>
      </c>
      <c r="EA51" s="28">
        <v>0</v>
      </c>
      <c r="EB51" s="28">
        <v>0</v>
      </c>
      <c r="EC51" s="28">
        <v>0</v>
      </c>
      <c r="ED51" s="28">
        <v>0</v>
      </c>
      <c r="EE51" s="28">
        <v>0</v>
      </c>
      <c r="EF51" s="28">
        <v>0</v>
      </c>
      <c r="EG51" s="28">
        <v>0</v>
      </c>
      <c r="EH51" s="28">
        <v>0</v>
      </c>
      <c r="EI51" s="28">
        <v>0</v>
      </c>
      <c r="EJ51" s="28">
        <v>0</v>
      </c>
      <c r="EK51" s="28">
        <v>0</v>
      </c>
      <c r="EL51" s="28">
        <v>0</v>
      </c>
      <c r="EM51" s="28">
        <v>0</v>
      </c>
      <c r="EN51" s="28">
        <v>0</v>
      </c>
      <c r="EO51" s="28">
        <v>0</v>
      </c>
      <c r="EP51" s="28">
        <v>0</v>
      </c>
      <c r="EQ51" s="28">
        <v>0</v>
      </c>
      <c r="ER51" s="28">
        <v>0</v>
      </c>
      <c r="ES51" s="28">
        <f t="shared" si="3"/>
        <v>440561.04090918245</v>
      </c>
      <c r="ET51" s="28">
        <v>208536.7557860493</v>
      </c>
      <c r="EU51" s="28">
        <v>29922.841067681871</v>
      </c>
      <c r="EV51" s="28">
        <v>57742.600801815905</v>
      </c>
      <c r="EW51" s="28">
        <v>0</v>
      </c>
      <c r="EX51" s="28">
        <f t="shared" si="1"/>
        <v>736763.23856472946</v>
      </c>
      <c r="EZ51" s="5">
        <f t="shared" si="2"/>
        <v>0</v>
      </c>
      <c r="AMD51"/>
      <c r="AME51"/>
      <c r="AMF51"/>
      <c r="AMG51"/>
      <c r="AMH51"/>
      <c r="AMI51"/>
      <c r="AMJ51"/>
      <c r="AMK51"/>
    </row>
    <row r="52" spans="1:1025" s="5" customFormat="1" ht="25.5" x14ac:dyDescent="0.25">
      <c r="A52" s="9">
        <v>48</v>
      </c>
      <c r="B52" s="22"/>
      <c r="C52" s="24" t="s">
        <v>383</v>
      </c>
      <c r="D52" s="25" t="s">
        <v>384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40290.911402051031</v>
      </c>
      <c r="AL52" s="28">
        <v>0</v>
      </c>
      <c r="AM52" s="28">
        <v>0</v>
      </c>
      <c r="AN52" s="28">
        <v>0</v>
      </c>
      <c r="AO52" s="28">
        <v>0</v>
      </c>
      <c r="AP52" s="28">
        <v>54133.738102381627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140358.88225975135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3313.9250473201459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8">
        <v>0</v>
      </c>
      <c r="CN52" s="28">
        <v>0</v>
      </c>
      <c r="CO52" s="28">
        <v>0</v>
      </c>
      <c r="CP52" s="28">
        <v>0</v>
      </c>
      <c r="CQ52" s="28">
        <v>0</v>
      </c>
      <c r="CR52" s="28">
        <v>0</v>
      </c>
      <c r="CS52" s="28">
        <v>0</v>
      </c>
      <c r="CT52" s="28">
        <v>0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8">
        <v>0</v>
      </c>
      <c r="DF52" s="28">
        <v>0</v>
      </c>
      <c r="DG52" s="28">
        <v>0</v>
      </c>
      <c r="DH52" s="28">
        <v>0</v>
      </c>
      <c r="DI52" s="28">
        <v>0</v>
      </c>
      <c r="DJ52" s="28">
        <v>0</v>
      </c>
      <c r="DK52" s="28">
        <v>0</v>
      </c>
      <c r="DL52" s="28">
        <v>0</v>
      </c>
      <c r="DM52" s="28">
        <v>0</v>
      </c>
      <c r="DN52" s="28">
        <v>0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8">
        <v>0</v>
      </c>
      <c r="DV52" s="28">
        <v>0</v>
      </c>
      <c r="DW52" s="28">
        <v>0</v>
      </c>
      <c r="DX52" s="28">
        <v>0</v>
      </c>
      <c r="DY52" s="28">
        <v>0</v>
      </c>
      <c r="DZ52" s="28">
        <v>0</v>
      </c>
      <c r="EA52" s="28">
        <v>0</v>
      </c>
      <c r="EB52" s="28">
        <v>0</v>
      </c>
      <c r="EC52" s="28">
        <v>0</v>
      </c>
      <c r="ED52" s="28">
        <v>0</v>
      </c>
      <c r="EE52" s="28">
        <v>0</v>
      </c>
      <c r="EF52" s="28">
        <v>0</v>
      </c>
      <c r="EG52" s="28">
        <v>0</v>
      </c>
      <c r="EH52" s="28">
        <v>0</v>
      </c>
      <c r="EI52" s="28">
        <v>0</v>
      </c>
      <c r="EJ52" s="28">
        <v>0</v>
      </c>
      <c r="EK52" s="28">
        <v>0</v>
      </c>
      <c r="EL52" s="28">
        <v>0</v>
      </c>
      <c r="EM52" s="28">
        <v>0</v>
      </c>
      <c r="EN52" s="28">
        <v>0</v>
      </c>
      <c r="EO52" s="28">
        <v>0</v>
      </c>
      <c r="EP52" s="28">
        <v>0</v>
      </c>
      <c r="EQ52" s="28">
        <v>0</v>
      </c>
      <c r="ER52" s="28">
        <v>0</v>
      </c>
      <c r="ES52" s="28">
        <f t="shared" si="3"/>
        <v>238097.45681150415</v>
      </c>
      <c r="ET52" s="28">
        <v>48710.87140224997</v>
      </c>
      <c r="EU52" s="28">
        <v>1071.5476091296114</v>
      </c>
      <c r="EV52" s="28">
        <v>33288.187730603058</v>
      </c>
      <c r="EW52" s="28">
        <v>0</v>
      </c>
      <c r="EX52" s="28">
        <f t="shared" si="1"/>
        <v>321168.06355348678</v>
      </c>
      <c r="EZ52" s="5">
        <f t="shared" si="2"/>
        <v>0</v>
      </c>
      <c r="AMD52"/>
      <c r="AME52"/>
      <c r="AMF52"/>
      <c r="AMG52"/>
      <c r="AMH52"/>
      <c r="AMI52"/>
      <c r="AMJ52"/>
      <c r="AMK52"/>
    </row>
    <row r="53" spans="1:1025" s="5" customFormat="1" ht="25.5" x14ac:dyDescent="0.25">
      <c r="A53" s="9">
        <v>49</v>
      </c>
      <c r="B53" s="22"/>
      <c r="C53" s="24" t="s">
        <v>385</v>
      </c>
      <c r="D53" s="25" t="s">
        <v>386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15756.00597695282</v>
      </c>
      <c r="BB53" s="28">
        <v>4710.8951175794082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  <c r="CW53" s="28">
        <v>0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8">
        <v>0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v>0</v>
      </c>
      <c r="DY53" s="28">
        <v>0</v>
      </c>
      <c r="DZ53" s="28">
        <v>0</v>
      </c>
      <c r="EA53" s="28">
        <v>0</v>
      </c>
      <c r="EB53" s="28">
        <v>0</v>
      </c>
      <c r="EC53" s="28">
        <v>25.669316355783337</v>
      </c>
      <c r="ED53" s="28">
        <v>0</v>
      </c>
      <c r="EE53" s="28">
        <v>0</v>
      </c>
      <c r="EF53" s="28">
        <v>0</v>
      </c>
      <c r="EG53" s="28">
        <v>0</v>
      </c>
      <c r="EH53" s="28">
        <v>0</v>
      </c>
      <c r="EI53" s="28">
        <v>0</v>
      </c>
      <c r="EJ53" s="28">
        <v>0</v>
      </c>
      <c r="EK53" s="28">
        <v>0</v>
      </c>
      <c r="EL53" s="28">
        <v>0</v>
      </c>
      <c r="EM53" s="28">
        <v>0</v>
      </c>
      <c r="EN53" s="28">
        <v>0</v>
      </c>
      <c r="EO53" s="28">
        <v>0</v>
      </c>
      <c r="EP53" s="28">
        <v>0</v>
      </c>
      <c r="EQ53" s="28">
        <v>0</v>
      </c>
      <c r="ER53" s="28">
        <v>0</v>
      </c>
      <c r="ES53" s="28">
        <f t="shared" si="3"/>
        <v>20492.570410888013</v>
      </c>
      <c r="ET53" s="28">
        <v>32326.398199717492</v>
      </c>
      <c r="EU53" s="28">
        <v>33039.233244798277</v>
      </c>
      <c r="EV53" s="28">
        <v>29532.024493389723</v>
      </c>
      <c r="EW53" s="28">
        <v>0</v>
      </c>
      <c r="EX53" s="28">
        <f t="shared" si="1"/>
        <v>115390.2263487935</v>
      </c>
      <c r="EZ53" s="5">
        <f t="shared" si="2"/>
        <v>0</v>
      </c>
      <c r="AMD53"/>
      <c r="AME53"/>
      <c r="AMF53"/>
      <c r="AMG53"/>
      <c r="AMH53"/>
      <c r="AMI53"/>
      <c r="AMJ53"/>
      <c r="AMK53"/>
    </row>
    <row r="54" spans="1:1025" s="5" customFormat="1" ht="25.5" x14ac:dyDescent="0.25">
      <c r="A54" s="9">
        <v>50</v>
      </c>
      <c r="B54" s="22"/>
      <c r="C54" s="24" t="s">
        <v>387</v>
      </c>
      <c r="D54" s="25" t="s">
        <v>388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4057.6299814729282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321583.05496712006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8">
        <v>0</v>
      </c>
      <c r="DJ54" s="28">
        <v>0</v>
      </c>
      <c r="DK54" s="28">
        <v>0</v>
      </c>
      <c r="DL54" s="28">
        <v>0</v>
      </c>
      <c r="DM54" s="28">
        <v>0</v>
      </c>
      <c r="DN54" s="28">
        <v>0</v>
      </c>
      <c r="DO54" s="28">
        <v>0</v>
      </c>
      <c r="DP54" s="28">
        <v>0</v>
      </c>
      <c r="DQ54" s="28">
        <v>0</v>
      </c>
      <c r="DR54" s="28">
        <v>0</v>
      </c>
      <c r="DS54" s="28">
        <v>0</v>
      </c>
      <c r="DT54" s="28">
        <v>0</v>
      </c>
      <c r="DU54" s="28">
        <v>0</v>
      </c>
      <c r="DV54" s="28">
        <v>0</v>
      </c>
      <c r="DW54" s="28">
        <v>0</v>
      </c>
      <c r="DX54" s="28">
        <v>0</v>
      </c>
      <c r="DY54" s="28">
        <v>0</v>
      </c>
      <c r="DZ54" s="28">
        <v>0</v>
      </c>
      <c r="EA54" s="28">
        <v>0</v>
      </c>
      <c r="EB54" s="28">
        <v>0</v>
      </c>
      <c r="EC54" s="28">
        <v>0</v>
      </c>
      <c r="ED54" s="28">
        <v>0</v>
      </c>
      <c r="EE54" s="28">
        <v>0</v>
      </c>
      <c r="EF54" s="28">
        <v>0</v>
      </c>
      <c r="EG54" s="28">
        <v>0</v>
      </c>
      <c r="EH54" s="28">
        <v>0</v>
      </c>
      <c r="EI54" s="28">
        <v>0</v>
      </c>
      <c r="EJ54" s="28">
        <v>0</v>
      </c>
      <c r="EK54" s="28">
        <v>0</v>
      </c>
      <c r="EL54" s="28">
        <v>0</v>
      </c>
      <c r="EM54" s="28">
        <v>0</v>
      </c>
      <c r="EN54" s="28">
        <v>0</v>
      </c>
      <c r="EO54" s="28">
        <v>0</v>
      </c>
      <c r="EP54" s="28">
        <v>0</v>
      </c>
      <c r="EQ54" s="28">
        <v>0</v>
      </c>
      <c r="ER54" s="28">
        <v>0</v>
      </c>
      <c r="ES54" s="28">
        <f t="shared" si="3"/>
        <v>325640.68494859297</v>
      </c>
      <c r="ET54" s="28">
        <v>67167.853885305856</v>
      </c>
      <c r="EU54" s="28">
        <v>157818.88809288974</v>
      </c>
      <c r="EV54" s="28">
        <v>136816.5777116156</v>
      </c>
      <c r="EW54" s="28">
        <v>0</v>
      </c>
      <c r="EX54" s="28">
        <f t="shared" si="1"/>
        <v>687444.00463840424</v>
      </c>
      <c r="EZ54" s="5">
        <f t="shared" si="2"/>
        <v>0</v>
      </c>
      <c r="AMD54"/>
      <c r="AME54"/>
      <c r="AMF54"/>
      <c r="AMG54"/>
      <c r="AMH54"/>
      <c r="AMI54"/>
      <c r="AMJ54"/>
      <c r="AMK54"/>
    </row>
    <row r="55" spans="1:1025" s="5" customFormat="1" x14ac:dyDescent="0.25">
      <c r="A55" s="9">
        <v>51</v>
      </c>
      <c r="B55" s="22"/>
      <c r="C55" s="24" t="s">
        <v>389</v>
      </c>
      <c r="D55" s="25" t="s">
        <v>390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20181.309441282243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8"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f t="shared" si="3"/>
        <v>20181.309441282243</v>
      </c>
      <c r="ET55" s="28">
        <v>13976.212589646417</v>
      </c>
      <c r="EU55" s="28">
        <v>66021.825397011766</v>
      </c>
      <c r="EV55" s="28">
        <v>19348.982015650505</v>
      </c>
      <c r="EW55" s="28">
        <v>0</v>
      </c>
      <c r="EX55" s="28">
        <f t="shared" si="1"/>
        <v>119528.32944359093</v>
      </c>
      <c r="EZ55" s="5">
        <f t="shared" si="2"/>
        <v>0</v>
      </c>
      <c r="AMD55"/>
      <c r="AME55"/>
      <c r="AMF55"/>
      <c r="AMG55"/>
      <c r="AMH55"/>
      <c r="AMI55"/>
      <c r="AMJ55"/>
      <c r="AMK55"/>
    </row>
    <row r="56" spans="1:1025" s="5" customFormat="1" ht="25.5" x14ac:dyDescent="0.25">
      <c r="A56" s="9">
        <v>52</v>
      </c>
      <c r="B56" s="22"/>
      <c r="C56" s="24" t="s">
        <v>391</v>
      </c>
      <c r="D56" s="25" t="s">
        <v>392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86232.560476324317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226.50912034300509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2749.3151324114247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8">
        <v>0</v>
      </c>
      <c r="DM56" s="28">
        <v>0</v>
      </c>
      <c r="DN56" s="28">
        <v>0</v>
      </c>
      <c r="DO56" s="28">
        <v>0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28">
        <v>0</v>
      </c>
      <c r="DY56" s="28">
        <v>0</v>
      </c>
      <c r="DZ56" s="28">
        <v>0</v>
      </c>
      <c r="EA56" s="28">
        <v>0</v>
      </c>
      <c r="EB56" s="28">
        <v>0</v>
      </c>
      <c r="EC56" s="28">
        <v>0</v>
      </c>
      <c r="ED56" s="28">
        <v>0</v>
      </c>
      <c r="EE56" s="28">
        <v>0</v>
      </c>
      <c r="EF56" s="28">
        <v>0</v>
      </c>
      <c r="EG56" s="28">
        <v>981.21348301799094</v>
      </c>
      <c r="EH56" s="28">
        <v>0</v>
      </c>
      <c r="EI56" s="28">
        <v>0</v>
      </c>
      <c r="EJ56" s="28">
        <v>0</v>
      </c>
      <c r="EK56" s="28">
        <v>0</v>
      </c>
      <c r="EL56" s="28">
        <v>0</v>
      </c>
      <c r="EM56" s="28">
        <v>0</v>
      </c>
      <c r="EN56" s="28">
        <v>0</v>
      </c>
      <c r="EO56" s="28">
        <v>0</v>
      </c>
      <c r="EP56" s="28">
        <v>0</v>
      </c>
      <c r="EQ56" s="28">
        <v>0</v>
      </c>
      <c r="ER56" s="28">
        <v>0</v>
      </c>
      <c r="ES56" s="28">
        <f t="shared" si="3"/>
        <v>90189.598212096738</v>
      </c>
      <c r="ET56" s="28">
        <v>136607.91989861988</v>
      </c>
      <c r="EU56" s="28">
        <v>15471.417567015596</v>
      </c>
      <c r="EV56" s="28">
        <v>36391.123501515453</v>
      </c>
      <c r="EW56" s="28">
        <v>0</v>
      </c>
      <c r="EX56" s="28">
        <f t="shared" si="1"/>
        <v>278660.05917924765</v>
      </c>
      <c r="EZ56" s="5">
        <f t="shared" si="2"/>
        <v>0</v>
      </c>
      <c r="AMD56"/>
      <c r="AME56"/>
      <c r="AMF56"/>
      <c r="AMG56"/>
      <c r="AMH56"/>
      <c r="AMI56"/>
      <c r="AMJ56"/>
      <c r="AMK56"/>
    </row>
    <row r="57" spans="1:1025" s="5" customFormat="1" x14ac:dyDescent="0.25">
      <c r="A57" s="9">
        <v>53</v>
      </c>
      <c r="B57" s="22"/>
      <c r="C57" s="24" t="s">
        <v>393</v>
      </c>
      <c r="D57" s="25" t="s">
        <v>394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118556.26177331583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13770.254075210893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28">
        <v>0</v>
      </c>
      <c r="CL57" s="28">
        <v>0</v>
      </c>
      <c r="CM57" s="28">
        <v>0</v>
      </c>
      <c r="CN57" s="28">
        <v>0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8">
        <v>0</v>
      </c>
      <c r="DH57" s="28">
        <v>0</v>
      </c>
      <c r="DI57" s="28">
        <v>0</v>
      </c>
      <c r="DJ57" s="28">
        <v>0</v>
      </c>
      <c r="DK57" s="28">
        <v>0</v>
      </c>
      <c r="DL57" s="28">
        <v>0</v>
      </c>
      <c r="DM57" s="28">
        <v>0</v>
      </c>
      <c r="DN57" s="28">
        <v>0</v>
      </c>
      <c r="DO57" s="28">
        <v>0</v>
      </c>
      <c r="DP57" s="28">
        <v>0</v>
      </c>
      <c r="DQ57" s="28">
        <v>0</v>
      </c>
      <c r="DR57" s="28">
        <v>0</v>
      </c>
      <c r="DS57" s="28">
        <v>0</v>
      </c>
      <c r="DT57" s="28">
        <v>0</v>
      </c>
      <c r="DU57" s="28">
        <v>0</v>
      </c>
      <c r="DV57" s="28">
        <v>0</v>
      </c>
      <c r="DW57" s="28">
        <v>0</v>
      </c>
      <c r="DX57" s="28">
        <v>0</v>
      </c>
      <c r="DY57" s="28">
        <v>0</v>
      </c>
      <c r="DZ57" s="28">
        <v>0</v>
      </c>
      <c r="EA57" s="28">
        <v>0</v>
      </c>
      <c r="EB57" s="28">
        <v>0</v>
      </c>
      <c r="EC57" s="28">
        <v>0</v>
      </c>
      <c r="ED57" s="28">
        <v>0</v>
      </c>
      <c r="EE57" s="28">
        <v>0</v>
      </c>
      <c r="EF57" s="28">
        <v>17.130343849894551</v>
      </c>
      <c r="EG57" s="28">
        <v>1201.3732997398713</v>
      </c>
      <c r="EH57" s="28">
        <v>0</v>
      </c>
      <c r="EI57" s="28">
        <v>0</v>
      </c>
      <c r="EJ57" s="28">
        <v>0</v>
      </c>
      <c r="EK57" s="28">
        <v>0</v>
      </c>
      <c r="EL57" s="28">
        <v>0</v>
      </c>
      <c r="EM57" s="28">
        <v>0</v>
      </c>
      <c r="EN57" s="28">
        <v>312.3980459477167</v>
      </c>
      <c r="EO57" s="28">
        <v>0</v>
      </c>
      <c r="EP57" s="28">
        <v>0</v>
      </c>
      <c r="EQ57" s="28">
        <v>0</v>
      </c>
      <c r="ER57" s="28">
        <v>0</v>
      </c>
      <c r="ES57" s="28">
        <f t="shared" si="3"/>
        <v>133857.41753806421</v>
      </c>
      <c r="ET57" s="28">
        <v>171650.77958613585</v>
      </c>
      <c r="EU57" s="28">
        <v>59644.705513194742</v>
      </c>
      <c r="EV57" s="28">
        <v>163023.16996820521</v>
      </c>
      <c r="EW57" s="28">
        <v>0</v>
      </c>
      <c r="EX57" s="28">
        <f t="shared" si="1"/>
        <v>528176.0726056</v>
      </c>
      <c r="EZ57" s="5">
        <f t="shared" si="2"/>
        <v>0</v>
      </c>
      <c r="AMD57"/>
      <c r="AME57"/>
      <c r="AMF57"/>
      <c r="AMG57"/>
      <c r="AMH57"/>
      <c r="AMI57"/>
      <c r="AMJ57"/>
      <c r="AMK57"/>
    </row>
    <row r="58" spans="1:1025" s="5" customFormat="1" ht="25.5" x14ac:dyDescent="0.25">
      <c r="A58" s="9">
        <v>54</v>
      </c>
      <c r="B58" s="22"/>
      <c r="C58" s="24" t="s">
        <v>395</v>
      </c>
      <c r="D58" s="25" t="s">
        <v>396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11343.163793308573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15817.914085835064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763.39262143440578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8">
        <v>0</v>
      </c>
      <c r="DJ58" s="28">
        <v>0</v>
      </c>
      <c r="DK58" s="28">
        <v>0</v>
      </c>
      <c r="DL58" s="28">
        <v>0</v>
      </c>
      <c r="DM58" s="28">
        <v>0</v>
      </c>
      <c r="DN58" s="28">
        <v>0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8">
        <v>0</v>
      </c>
      <c r="DV58" s="28">
        <v>0</v>
      </c>
      <c r="DW58" s="28">
        <v>0</v>
      </c>
      <c r="DX58" s="28">
        <v>0</v>
      </c>
      <c r="DY58" s="28">
        <v>0</v>
      </c>
      <c r="DZ58" s="28">
        <v>0</v>
      </c>
      <c r="EA58" s="28">
        <v>0</v>
      </c>
      <c r="EB58" s="28">
        <v>0</v>
      </c>
      <c r="EC58" s="28">
        <v>0</v>
      </c>
      <c r="ED58" s="28">
        <v>0</v>
      </c>
      <c r="EE58" s="28">
        <v>0</v>
      </c>
      <c r="EF58" s="28">
        <v>0</v>
      </c>
      <c r="EG58" s="28">
        <v>0</v>
      </c>
      <c r="EH58" s="28">
        <v>0</v>
      </c>
      <c r="EI58" s="28">
        <v>0</v>
      </c>
      <c r="EJ58" s="28">
        <v>0</v>
      </c>
      <c r="EK58" s="28">
        <v>0</v>
      </c>
      <c r="EL58" s="28">
        <v>0</v>
      </c>
      <c r="EM58" s="28">
        <v>0</v>
      </c>
      <c r="EN58" s="28">
        <v>0</v>
      </c>
      <c r="EO58" s="28">
        <v>0</v>
      </c>
      <c r="EP58" s="28">
        <v>0</v>
      </c>
      <c r="EQ58" s="28">
        <v>0</v>
      </c>
      <c r="ER58" s="28">
        <v>0</v>
      </c>
      <c r="ES58" s="28">
        <f t="shared" si="3"/>
        <v>27924.470500578045</v>
      </c>
      <c r="ET58" s="28">
        <v>26077.626183049993</v>
      </c>
      <c r="EU58" s="28">
        <v>8051.4847643845906</v>
      </c>
      <c r="EV58" s="28">
        <v>14783.774472157967</v>
      </c>
      <c r="EW58" s="28">
        <v>0</v>
      </c>
      <c r="EX58" s="28">
        <f t="shared" si="1"/>
        <v>76837.355920170608</v>
      </c>
      <c r="EZ58" s="5">
        <f t="shared" si="2"/>
        <v>0</v>
      </c>
      <c r="AMD58"/>
      <c r="AME58"/>
      <c r="AMF58"/>
      <c r="AMG58"/>
      <c r="AMH58"/>
      <c r="AMI58"/>
      <c r="AMJ58"/>
      <c r="AMK58"/>
    </row>
    <row r="59" spans="1:1025" s="5" customFormat="1" x14ac:dyDescent="0.25">
      <c r="A59" s="9">
        <v>55</v>
      </c>
      <c r="B59" s="22"/>
      <c r="C59" s="24" t="s">
        <v>397</v>
      </c>
      <c r="D59" s="25" t="s">
        <v>398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10064.868537892133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</v>
      </c>
      <c r="DV59" s="28">
        <v>0</v>
      </c>
      <c r="DW59" s="28">
        <v>0</v>
      </c>
      <c r="DX59" s="28">
        <v>0</v>
      </c>
      <c r="DY59" s="28">
        <v>0</v>
      </c>
      <c r="DZ59" s="28">
        <v>0</v>
      </c>
      <c r="EA59" s="28">
        <v>0</v>
      </c>
      <c r="EB59" s="28">
        <v>0</v>
      </c>
      <c r="EC59" s="28">
        <v>0</v>
      </c>
      <c r="ED59" s="28">
        <v>0</v>
      </c>
      <c r="EE59" s="28">
        <v>0</v>
      </c>
      <c r="EF59" s="28">
        <v>0</v>
      </c>
      <c r="EG59" s="28">
        <v>0</v>
      </c>
      <c r="EH59" s="28">
        <v>0</v>
      </c>
      <c r="EI59" s="28">
        <v>0</v>
      </c>
      <c r="EJ59" s="28">
        <v>0</v>
      </c>
      <c r="EK59" s="28">
        <v>0</v>
      </c>
      <c r="EL59" s="28">
        <v>0</v>
      </c>
      <c r="EM59" s="28">
        <v>0</v>
      </c>
      <c r="EN59" s="28">
        <v>0</v>
      </c>
      <c r="EO59" s="28">
        <v>0</v>
      </c>
      <c r="EP59" s="28">
        <v>0</v>
      </c>
      <c r="EQ59" s="28">
        <v>0</v>
      </c>
      <c r="ER59" s="28">
        <v>0</v>
      </c>
      <c r="ES59" s="28">
        <f t="shared" si="3"/>
        <v>10064.868537892133</v>
      </c>
      <c r="ET59" s="28">
        <v>86619.0593650066</v>
      </c>
      <c r="EU59" s="28">
        <v>27510.354673336191</v>
      </c>
      <c r="EV59" s="28">
        <v>50224.482829182569</v>
      </c>
      <c r="EW59" s="28">
        <v>0</v>
      </c>
      <c r="EX59" s="28">
        <f t="shared" si="1"/>
        <v>174418.76540541748</v>
      </c>
      <c r="EZ59" s="5">
        <f t="shared" si="2"/>
        <v>0</v>
      </c>
      <c r="AMD59"/>
      <c r="AME59"/>
      <c r="AMF59"/>
      <c r="AMG59"/>
      <c r="AMH59"/>
      <c r="AMI59"/>
      <c r="AMJ59"/>
      <c r="AMK59"/>
    </row>
    <row r="60" spans="1:1025" s="5" customFormat="1" ht="51" x14ac:dyDescent="0.25">
      <c r="A60" s="9">
        <v>56</v>
      </c>
      <c r="B60" s="22"/>
      <c r="C60" s="24" t="s">
        <v>399</v>
      </c>
      <c r="D60" s="25" t="s">
        <v>400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17287.060236120189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106310.32876458648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65.257265699533065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8">
        <v>0</v>
      </c>
      <c r="DO60" s="28">
        <v>0</v>
      </c>
      <c r="DP60" s="28">
        <v>0</v>
      </c>
      <c r="DQ60" s="28">
        <v>0</v>
      </c>
      <c r="DR60" s="28">
        <v>0</v>
      </c>
      <c r="DS60" s="28">
        <v>0</v>
      </c>
      <c r="DT60" s="28">
        <v>0</v>
      </c>
      <c r="DU60" s="28">
        <v>0</v>
      </c>
      <c r="DV60" s="28">
        <v>0</v>
      </c>
      <c r="DW60" s="28">
        <v>0</v>
      </c>
      <c r="DX60" s="28">
        <v>0</v>
      </c>
      <c r="DY60" s="28">
        <v>0</v>
      </c>
      <c r="DZ60" s="28">
        <v>0</v>
      </c>
      <c r="EA60" s="28">
        <v>0</v>
      </c>
      <c r="EB60" s="28">
        <v>0</v>
      </c>
      <c r="EC60" s="28">
        <v>0</v>
      </c>
      <c r="ED60" s="28">
        <v>0</v>
      </c>
      <c r="EE60" s="28">
        <v>0</v>
      </c>
      <c r="EF60" s="28">
        <v>0</v>
      </c>
      <c r="EG60" s="28">
        <v>0</v>
      </c>
      <c r="EH60" s="28">
        <v>0</v>
      </c>
      <c r="EI60" s="28">
        <v>0</v>
      </c>
      <c r="EJ60" s="28">
        <v>0</v>
      </c>
      <c r="EK60" s="28">
        <v>0</v>
      </c>
      <c r="EL60" s="28">
        <v>0</v>
      </c>
      <c r="EM60" s="28">
        <v>0</v>
      </c>
      <c r="EN60" s="28">
        <v>0</v>
      </c>
      <c r="EO60" s="28">
        <v>0</v>
      </c>
      <c r="EP60" s="28">
        <v>0</v>
      </c>
      <c r="EQ60" s="28">
        <v>0</v>
      </c>
      <c r="ER60" s="28">
        <v>0</v>
      </c>
      <c r="ES60" s="28">
        <f t="shared" si="3"/>
        <v>123662.6462664062</v>
      </c>
      <c r="ET60" s="28">
        <v>51175.084051949962</v>
      </c>
      <c r="EU60" s="28">
        <v>14779.897964102318</v>
      </c>
      <c r="EV60" s="28">
        <v>27740.103790465</v>
      </c>
      <c r="EW60" s="28">
        <v>0</v>
      </c>
      <c r="EX60" s="28">
        <f t="shared" si="1"/>
        <v>217357.73207292345</v>
      </c>
      <c r="EZ60" s="5">
        <f t="shared" si="2"/>
        <v>0</v>
      </c>
      <c r="AMD60"/>
      <c r="AME60"/>
      <c r="AMF60"/>
      <c r="AMG60"/>
      <c r="AMH60"/>
      <c r="AMI60"/>
      <c r="AMJ60"/>
      <c r="AMK60"/>
    </row>
    <row r="61" spans="1:1025" s="5" customFormat="1" x14ac:dyDescent="0.25">
      <c r="A61" s="9">
        <v>57</v>
      </c>
      <c r="B61" s="22"/>
      <c r="C61" s="24" t="s">
        <v>401</v>
      </c>
      <c r="D61" s="25" t="s">
        <v>402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37086.765637157485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8">
        <v>0</v>
      </c>
      <c r="BH61" s="28">
        <v>0</v>
      </c>
      <c r="BI61" s="28">
        <v>339309.72267365258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667.59344680894583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28">
        <v>0</v>
      </c>
      <c r="CM61" s="28">
        <v>0</v>
      </c>
      <c r="CN61" s="28">
        <v>0</v>
      </c>
      <c r="CO61" s="28">
        <v>0</v>
      </c>
      <c r="CP61" s="28">
        <v>0</v>
      </c>
      <c r="CQ61" s="28">
        <v>0</v>
      </c>
      <c r="CR61" s="28">
        <v>0</v>
      </c>
      <c r="CS61" s="28">
        <v>0</v>
      </c>
      <c r="CT61" s="28">
        <v>0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0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8">
        <v>0</v>
      </c>
      <c r="DL61" s="28">
        <v>0</v>
      </c>
      <c r="DM61" s="28">
        <v>0</v>
      </c>
      <c r="DN61" s="28">
        <v>0</v>
      </c>
      <c r="DO61" s="28">
        <v>0</v>
      </c>
      <c r="DP61" s="28">
        <v>0</v>
      </c>
      <c r="DQ61" s="28">
        <v>0</v>
      </c>
      <c r="DR61" s="28">
        <v>0</v>
      </c>
      <c r="DS61" s="28">
        <v>0</v>
      </c>
      <c r="DT61" s="28">
        <v>0</v>
      </c>
      <c r="DU61" s="28">
        <v>0</v>
      </c>
      <c r="DV61" s="28">
        <v>0</v>
      </c>
      <c r="DW61" s="28">
        <v>0</v>
      </c>
      <c r="DX61" s="28">
        <v>0</v>
      </c>
      <c r="DY61" s="28">
        <v>0</v>
      </c>
      <c r="DZ61" s="28">
        <v>0</v>
      </c>
      <c r="EA61" s="28">
        <v>0</v>
      </c>
      <c r="EB61" s="28">
        <v>0</v>
      </c>
      <c r="EC61" s="28">
        <v>0</v>
      </c>
      <c r="ED61" s="28">
        <v>0</v>
      </c>
      <c r="EE61" s="28">
        <v>0</v>
      </c>
      <c r="EF61" s="28">
        <v>399.34326934654337</v>
      </c>
      <c r="EG61" s="28">
        <v>0</v>
      </c>
      <c r="EH61" s="28">
        <v>0</v>
      </c>
      <c r="EI61" s="28">
        <v>0</v>
      </c>
      <c r="EJ61" s="28">
        <v>0</v>
      </c>
      <c r="EK61" s="28">
        <v>0</v>
      </c>
      <c r="EL61" s="28">
        <v>0</v>
      </c>
      <c r="EM61" s="28">
        <v>0</v>
      </c>
      <c r="EN61" s="28">
        <v>0</v>
      </c>
      <c r="EO61" s="28">
        <v>0</v>
      </c>
      <c r="EP61" s="28">
        <v>0</v>
      </c>
      <c r="EQ61" s="28">
        <v>0</v>
      </c>
      <c r="ER61" s="28">
        <v>0</v>
      </c>
      <c r="ES61" s="28">
        <f t="shared" si="3"/>
        <v>377463.4250269655</v>
      </c>
      <c r="ET61" s="28">
        <v>337469.47957851453</v>
      </c>
      <c r="EU61" s="28">
        <v>9264.9372663363338</v>
      </c>
      <c r="EV61" s="28">
        <v>235569.64706029926</v>
      </c>
      <c r="EW61" s="28">
        <v>0</v>
      </c>
      <c r="EX61" s="28">
        <f t="shared" si="1"/>
        <v>959767.48893211561</v>
      </c>
      <c r="EZ61" s="5">
        <f t="shared" si="2"/>
        <v>0</v>
      </c>
      <c r="AMD61"/>
      <c r="AME61"/>
      <c r="AMF61"/>
      <c r="AMG61"/>
      <c r="AMH61"/>
      <c r="AMI61"/>
      <c r="AMJ61"/>
      <c r="AMK61"/>
    </row>
    <row r="62" spans="1:1025" s="5" customFormat="1" ht="38.25" x14ac:dyDescent="0.25">
      <c r="A62" s="9">
        <v>58</v>
      </c>
      <c r="B62" s="22"/>
      <c r="C62" s="24" t="s">
        <v>403</v>
      </c>
      <c r="D62" s="25" t="s">
        <v>404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215591.73894634831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148.47215757879749</v>
      </c>
      <c r="CB62" s="28">
        <v>0</v>
      </c>
      <c r="CC62" s="28">
        <v>0</v>
      </c>
      <c r="CD62" s="28">
        <v>0</v>
      </c>
      <c r="CE62" s="28">
        <v>0</v>
      </c>
      <c r="CF62" s="28">
        <v>120.14165163064592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2.7368255560555999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11437.463792409882</v>
      </c>
      <c r="DF62" s="28">
        <v>0</v>
      </c>
      <c r="DG62" s="28">
        <v>0</v>
      </c>
      <c r="DH62" s="28">
        <v>0</v>
      </c>
      <c r="DI62" s="28">
        <v>0</v>
      </c>
      <c r="DJ62" s="28">
        <v>0</v>
      </c>
      <c r="DK62" s="28">
        <v>0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28">
        <v>0</v>
      </c>
      <c r="DV62" s="28">
        <v>0</v>
      </c>
      <c r="DW62" s="28">
        <v>0</v>
      </c>
      <c r="DX62" s="28">
        <v>0</v>
      </c>
      <c r="DY62" s="28">
        <v>0</v>
      </c>
      <c r="DZ62" s="28">
        <v>0</v>
      </c>
      <c r="EA62" s="28">
        <v>0</v>
      </c>
      <c r="EB62" s="28">
        <v>0</v>
      </c>
      <c r="EC62" s="28">
        <v>184.19114133703502</v>
      </c>
      <c r="ED62" s="28">
        <v>0</v>
      </c>
      <c r="EE62" s="28">
        <v>0</v>
      </c>
      <c r="EF62" s="28">
        <v>1774.3558166834946</v>
      </c>
      <c r="EG62" s="28">
        <v>1263.5791781576145</v>
      </c>
      <c r="EH62" s="28">
        <v>0</v>
      </c>
      <c r="EI62" s="28">
        <v>0</v>
      </c>
      <c r="EJ62" s="28">
        <v>0.43143979372446861</v>
      </c>
      <c r="EK62" s="28">
        <v>0</v>
      </c>
      <c r="EL62" s="28">
        <v>0</v>
      </c>
      <c r="EM62" s="28">
        <v>0</v>
      </c>
      <c r="EN62" s="28">
        <v>0</v>
      </c>
      <c r="EO62" s="28">
        <v>0</v>
      </c>
      <c r="EP62" s="28">
        <v>0</v>
      </c>
      <c r="EQ62" s="28">
        <v>0</v>
      </c>
      <c r="ER62" s="28">
        <v>0</v>
      </c>
      <c r="ES62" s="28">
        <f t="shared" si="3"/>
        <v>230523.11094949557</v>
      </c>
      <c r="ET62" s="28">
        <v>37949.771420305988</v>
      </c>
      <c r="EU62" s="28">
        <v>5035.8083612963037</v>
      </c>
      <c r="EV62" s="28">
        <v>43772.967541824008</v>
      </c>
      <c r="EW62" s="28">
        <v>0</v>
      </c>
      <c r="EX62" s="28">
        <f t="shared" si="1"/>
        <v>317281.65827292192</v>
      </c>
      <c r="EZ62" s="5">
        <f t="shared" si="2"/>
        <v>0</v>
      </c>
      <c r="AMD62"/>
      <c r="AME62"/>
      <c r="AMF62"/>
      <c r="AMG62"/>
      <c r="AMH62"/>
      <c r="AMI62"/>
      <c r="AMJ62"/>
      <c r="AMK62"/>
    </row>
    <row r="63" spans="1:1025" s="5" customFormat="1" ht="51" x14ac:dyDescent="0.25">
      <c r="A63" s="9">
        <v>59</v>
      </c>
      <c r="B63" s="22"/>
      <c r="C63" s="24" t="s">
        <v>405</v>
      </c>
      <c r="D63" s="25" t="s">
        <v>406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116823.90226408574</v>
      </c>
      <c r="BM63" s="28">
        <v>0</v>
      </c>
      <c r="BN63" s="28">
        <v>0</v>
      </c>
      <c r="BO63" s="28">
        <v>0</v>
      </c>
      <c r="BP63" s="28">
        <v>0</v>
      </c>
      <c r="BQ63" s="28">
        <v>8289.1395152965979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28">
        <v>0</v>
      </c>
      <c r="DG63" s="28">
        <v>0</v>
      </c>
      <c r="DH63" s="28">
        <v>0</v>
      </c>
      <c r="DI63" s="28">
        <v>0</v>
      </c>
      <c r="DJ63" s="28">
        <v>0</v>
      </c>
      <c r="DK63" s="28">
        <v>0</v>
      </c>
      <c r="DL63" s="28">
        <v>0</v>
      </c>
      <c r="DM63" s="28">
        <v>0</v>
      </c>
      <c r="DN63" s="28">
        <v>0</v>
      </c>
      <c r="DO63" s="28">
        <v>0</v>
      </c>
      <c r="DP63" s="28">
        <v>0</v>
      </c>
      <c r="DQ63" s="28">
        <v>0</v>
      </c>
      <c r="DR63" s="28">
        <v>0</v>
      </c>
      <c r="DS63" s="28">
        <v>0</v>
      </c>
      <c r="DT63" s="28">
        <v>0</v>
      </c>
      <c r="DU63" s="28">
        <v>0</v>
      </c>
      <c r="DV63" s="28">
        <v>0</v>
      </c>
      <c r="DW63" s="28">
        <v>0</v>
      </c>
      <c r="DX63" s="28">
        <v>0</v>
      </c>
      <c r="DY63" s="28">
        <v>0</v>
      </c>
      <c r="DZ63" s="28">
        <v>0</v>
      </c>
      <c r="EA63" s="28">
        <v>0</v>
      </c>
      <c r="EB63" s="28">
        <v>0</v>
      </c>
      <c r="EC63" s="28">
        <v>0</v>
      </c>
      <c r="ED63" s="28">
        <v>0</v>
      </c>
      <c r="EE63" s="28">
        <v>0</v>
      </c>
      <c r="EF63" s="28">
        <v>0</v>
      </c>
      <c r="EG63" s="28">
        <v>0</v>
      </c>
      <c r="EH63" s="28">
        <v>0</v>
      </c>
      <c r="EI63" s="28">
        <v>0</v>
      </c>
      <c r="EJ63" s="28">
        <v>0</v>
      </c>
      <c r="EK63" s="28">
        <v>0</v>
      </c>
      <c r="EL63" s="28">
        <v>0</v>
      </c>
      <c r="EM63" s="28">
        <v>0</v>
      </c>
      <c r="EN63" s="28">
        <v>0</v>
      </c>
      <c r="EO63" s="28">
        <v>0</v>
      </c>
      <c r="EP63" s="28">
        <v>0</v>
      </c>
      <c r="EQ63" s="28">
        <v>0</v>
      </c>
      <c r="ER63" s="28">
        <v>0</v>
      </c>
      <c r="ES63" s="28">
        <f t="shared" si="3"/>
        <v>125113.04177938234</v>
      </c>
      <c r="ET63" s="28">
        <v>688785.08054555301</v>
      </c>
      <c r="EU63" s="28">
        <v>480647.92228569841</v>
      </c>
      <c r="EV63" s="28">
        <v>375432.22971137671</v>
      </c>
      <c r="EW63" s="28">
        <v>0</v>
      </c>
      <c r="EX63" s="28">
        <f t="shared" si="1"/>
        <v>1669978.2743220106</v>
      </c>
      <c r="EZ63" s="5">
        <f t="shared" si="2"/>
        <v>0</v>
      </c>
      <c r="AMD63"/>
      <c r="AME63"/>
      <c r="AMF63"/>
      <c r="AMG63"/>
      <c r="AMH63"/>
      <c r="AMI63"/>
      <c r="AMJ63"/>
      <c r="AMK63"/>
    </row>
    <row r="64" spans="1:1025" s="5" customFormat="1" ht="51" x14ac:dyDescent="0.25">
      <c r="A64" s="9">
        <v>60</v>
      </c>
      <c r="B64" s="22"/>
      <c r="C64" s="24" t="s">
        <v>407</v>
      </c>
      <c r="D64" s="25" t="s">
        <v>408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601.76091930363646</v>
      </c>
      <c r="AB64" s="28">
        <v>3291.6131357727413</v>
      </c>
      <c r="AC64" s="28">
        <v>96.493115498648663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5921.4299926624408</v>
      </c>
      <c r="AU64" s="28">
        <v>0</v>
      </c>
      <c r="AV64" s="28">
        <v>0</v>
      </c>
      <c r="AW64" s="28">
        <v>0</v>
      </c>
      <c r="AX64" s="28">
        <v>0</v>
      </c>
      <c r="AY64" s="28">
        <v>87.215327461212766</v>
      </c>
      <c r="AZ64" s="28">
        <v>144.36890438995172</v>
      </c>
      <c r="BA64" s="28">
        <v>1888.8644609650355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101917.69147522369</v>
      </c>
      <c r="BM64" s="28">
        <v>168.18559598992152</v>
      </c>
      <c r="BN64" s="28">
        <v>0</v>
      </c>
      <c r="BO64" s="28">
        <v>857.73559716374052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28">
        <v>0</v>
      </c>
      <c r="DE64" s="28">
        <v>0</v>
      </c>
      <c r="DF64" s="28">
        <v>0</v>
      </c>
      <c r="DG64" s="28">
        <v>0</v>
      </c>
      <c r="DH64" s="28">
        <v>0</v>
      </c>
      <c r="DI64" s="28">
        <v>0</v>
      </c>
      <c r="DJ64" s="28">
        <v>0</v>
      </c>
      <c r="DK64" s="28">
        <v>0</v>
      </c>
      <c r="DL64" s="28">
        <v>0</v>
      </c>
      <c r="DM64" s="28">
        <v>0</v>
      </c>
      <c r="DN64" s="28">
        <v>0</v>
      </c>
      <c r="DO64" s="28">
        <v>0</v>
      </c>
      <c r="DP64" s="28">
        <v>0</v>
      </c>
      <c r="DQ64" s="28">
        <v>0</v>
      </c>
      <c r="DR64" s="28">
        <v>0</v>
      </c>
      <c r="DS64" s="28">
        <v>0</v>
      </c>
      <c r="DT64" s="28">
        <v>0</v>
      </c>
      <c r="DU64" s="28">
        <v>0</v>
      </c>
      <c r="DV64" s="28">
        <v>0</v>
      </c>
      <c r="DW64" s="28">
        <v>0</v>
      </c>
      <c r="DX64" s="28">
        <v>0</v>
      </c>
      <c r="DY64" s="28">
        <v>0</v>
      </c>
      <c r="DZ64" s="28">
        <v>0</v>
      </c>
      <c r="EA64" s="28">
        <v>0</v>
      </c>
      <c r="EB64" s="28">
        <v>0</v>
      </c>
      <c r="EC64" s="28">
        <v>0</v>
      </c>
      <c r="ED64" s="28">
        <v>0</v>
      </c>
      <c r="EE64" s="28">
        <v>0</v>
      </c>
      <c r="EF64" s="28">
        <v>41.046343817892492</v>
      </c>
      <c r="EG64" s="28">
        <v>0</v>
      </c>
      <c r="EH64" s="28">
        <v>0</v>
      </c>
      <c r="EI64" s="28">
        <v>0</v>
      </c>
      <c r="EJ64" s="28">
        <v>0</v>
      </c>
      <c r="EK64" s="28">
        <v>0</v>
      </c>
      <c r="EL64" s="28">
        <v>0</v>
      </c>
      <c r="EM64" s="28">
        <v>0</v>
      </c>
      <c r="EN64" s="28">
        <v>0</v>
      </c>
      <c r="EO64" s="28">
        <v>0</v>
      </c>
      <c r="EP64" s="28">
        <v>0</v>
      </c>
      <c r="EQ64" s="28">
        <v>0</v>
      </c>
      <c r="ER64" s="28">
        <v>0</v>
      </c>
      <c r="ES64" s="28">
        <f t="shared" si="3"/>
        <v>115016.40486824892</v>
      </c>
      <c r="ET64" s="28">
        <v>330661.58469689981</v>
      </c>
      <c r="EU64" s="28">
        <v>10673.203168565573</v>
      </c>
      <c r="EV64" s="28">
        <v>115343.12697171693</v>
      </c>
      <c r="EW64" s="28">
        <v>0</v>
      </c>
      <c r="EX64" s="28">
        <f t="shared" si="1"/>
        <v>571694.31970543123</v>
      </c>
      <c r="EZ64" s="5">
        <f t="shared" si="2"/>
        <v>0</v>
      </c>
      <c r="AMD64"/>
      <c r="AME64"/>
      <c r="AMF64"/>
      <c r="AMG64"/>
      <c r="AMH64"/>
      <c r="AMI64"/>
      <c r="AMJ64"/>
      <c r="AMK64"/>
    </row>
    <row r="65" spans="1:1025" s="5" customFormat="1" ht="25.5" x14ac:dyDescent="0.25">
      <c r="A65" s="9">
        <v>61</v>
      </c>
      <c r="B65" s="22"/>
      <c r="C65" s="24" t="s">
        <v>409</v>
      </c>
      <c r="D65" s="25" t="s">
        <v>410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84.052027541420358</v>
      </c>
      <c r="BM65" s="28">
        <v>7226.8788765416493</v>
      </c>
      <c r="BN65" s="28">
        <v>1560.8188554836904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305.6658385147561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8">
        <v>0</v>
      </c>
      <c r="DE65" s="28">
        <v>0</v>
      </c>
      <c r="DF65" s="28">
        <v>0</v>
      </c>
      <c r="DG65" s="28">
        <v>0</v>
      </c>
      <c r="DH65" s="28">
        <v>0</v>
      </c>
      <c r="DI65" s="28">
        <v>0</v>
      </c>
      <c r="DJ65" s="28">
        <v>0</v>
      </c>
      <c r="DK65" s="28">
        <v>0</v>
      </c>
      <c r="DL65" s="28">
        <v>0</v>
      </c>
      <c r="DM65" s="28">
        <v>0</v>
      </c>
      <c r="DN65" s="28">
        <v>0</v>
      </c>
      <c r="DO65" s="28">
        <v>0</v>
      </c>
      <c r="DP65" s="28">
        <v>0</v>
      </c>
      <c r="DQ65" s="28">
        <v>0</v>
      </c>
      <c r="DR65" s="28">
        <v>0</v>
      </c>
      <c r="DS65" s="28">
        <v>0</v>
      </c>
      <c r="DT65" s="28">
        <v>0</v>
      </c>
      <c r="DU65" s="28">
        <v>0</v>
      </c>
      <c r="DV65" s="28">
        <v>0</v>
      </c>
      <c r="DW65" s="28">
        <v>0</v>
      </c>
      <c r="DX65" s="28">
        <v>0</v>
      </c>
      <c r="DY65" s="28">
        <v>0</v>
      </c>
      <c r="DZ65" s="28">
        <v>0</v>
      </c>
      <c r="EA65" s="28">
        <v>0</v>
      </c>
      <c r="EB65" s="28">
        <v>0</v>
      </c>
      <c r="EC65" s="28">
        <v>0</v>
      </c>
      <c r="ED65" s="28">
        <v>0</v>
      </c>
      <c r="EE65" s="28">
        <v>0</v>
      </c>
      <c r="EF65" s="28">
        <v>0</v>
      </c>
      <c r="EG65" s="28">
        <v>0</v>
      </c>
      <c r="EH65" s="28">
        <v>0</v>
      </c>
      <c r="EI65" s="28">
        <v>0</v>
      </c>
      <c r="EJ65" s="28">
        <v>0</v>
      </c>
      <c r="EK65" s="28">
        <v>0</v>
      </c>
      <c r="EL65" s="28">
        <v>0</v>
      </c>
      <c r="EM65" s="28">
        <v>0</v>
      </c>
      <c r="EN65" s="28">
        <v>0</v>
      </c>
      <c r="EO65" s="28">
        <v>0</v>
      </c>
      <c r="EP65" s="28">
        <v>0</v>
      </c>
      <c r="EQ65" s="28">
        <v>0</v>
      </c>
      <c r="ER65" s="28">
        <v>0</v>
      </c>
      <c r="ES65" s="28">
        <f t="shared" si="3"/>
        <v>9177.4155980815158</v>
      </c>
      <c r="ET65" s="28">
        <v>228407.74908010996</v>
      </c>
      <c r="EU65" s="28">
        <v>7350.3921676230666</v>
      </c>
      <c r="EV65" s="28">
        <v>10896.429958683186</v>
      </c>
      <c r="EW65" s="28">
        <v>0</v>
      </c>
      <c r="EX65" s="28">
        <f t="shared" si="1"/>
        <v>255831.98680449772</v>
      </c>
      <c r="EZ65" s="5">
        <f t="shared" si="2"/>
        <v>0</v>
      </c>
      <c r="AMD65"/>
      <c r="AME65"/>
      <c r="AMF65"/>
      <c r="AMG65"/>
      <c r="AMH65"/>
      <c r="AMI65"/>
      <c r="AMJ65"/>
      <c r="AMK65"/>
    </row>
    <row r="66" spans="1:1025" s="5" customFormat="1" ht="25.5" x14ac:dyDescent="0.25">
      <c r="A66" s="9">
        <v>62</v>
      </c>
      <c r="B66" s="22"/>
      <c r="C66" s="24" t="s">
        <v>411</v>
      </c>
      <c r="D66" s="25" t="s">
        <v>412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122510.33156479437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191.14415661192058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613.07492059880292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8">
        <v>0</v>
      </c>
      <c r="DJ66" s="28">
        <v>0</v>
      </c>
      <c r="DK66" s="28">
        <v>0</v>
      </c>
      <c r="DL66" s="28">
        <v>0</v>
      </c>
      <c r="DM66" s="28">
        <v>0</v>
      </c>
      <c r="DN66" s="28">
        <v>0</v>
      </c>
      <c r="DO66" s="28">
        <v>0</v>
      </c>
      <c r="DP66" s="28">
        <v>0</v>
      </c>
      <c r="DQ66" s="28">
        <v>0</v>
      </c>
      <c r="DR66" s="28">
        <v>0</v>
      </c>
      <c r="DS66" s="28">
        <v>0</v>
      </c>
      <c r="DT66" s="28">
        <v>0</v>
      </c>
      <c r="DU66" s="28">
        <v>0</v>
      </c>
      <c r="DV66" s="28">
        <v>0</v>
      </c>
      <c r="DW66" s="28">
        <v>0</v>
      </c>
      <c r="DX66" s="28">
        <v>0</v>
      </c>
      <c r="DY66" s="28">
        <v>0</v>
      </c>
      <c r="DZ66" s="28">
        <v>0</v>
      </c>
      <c r="EA66" s="28">
        <v>0</v>
      </c>
      <c r="EB66" s="28">
        <v>0</v>
      </c>
      <c r="EC66" s="28">
        <v>0</v>
      </c>
      <c r="ED66" s="28">
        <v>0</v>
      </c>
      <c r="EE66" s="28">
        <v>0</v>
      </c>
      <c r="EF66" s="28">
        <v>0</v>
      </c>
      <c r="EG66" s="28">
        <v>0</v>
      </c>
      <c r="EH66" s="28">
        <v>0</v>
      </c>
      <c r="EI66" s="28">
        <v>0</v>
      </c>
      <c r="EJ66" s="28">
        <v>0</v>
      </c>
      <c r="EK66" s="28">
        <v>0</v>
      </c>
      <c r="EL66" s="28">
        <v>0</v>
      </c>
      <c r="EM66" s="28">
        <v>0</v>
      </c>
      <c r="EN66" s="28">
        <v>0</v>
      </c>
      <c r="EO66" s="28">
        <v>0</v>
      </c>
      <c r="EP66" s="28">
        <v>0</v>
      </c>
      <c r="EQ66" s="28">
        <v>0</v>
      </c>
      <c r="ER66" s="28">
        <v>0</v>
      </c>
      <c r="ES66" s="28">
        <f t="shared" si="3"/>
        <v>123314.55064200508</v>
      </c>
      <c r="ET66" s="28">
        <v>38565.772137769985</v>
      </c>
      <c r="EU66" s="28">
        <v>20207.46888753838</v>
      </c>
      <c r="EV66" s="28">
        <v>69812.77378424551</v>
      </c>
      <c r="EW66" s="28">
        <v>0</v>
      </c>
      <c r="EX66" s="28">
        <f t="shared" si="1"/>
        <v>251900.56545155897</v>
      </c>
      <c r="EZ66" s="5">
        <f t="shared" si="2"/>
        <v>0</v>
      </c>
      <c r="AMD66"/>
      <c r="AME66"/>
      <c r="AMF66"/>
      <c r="AMG66"/>
      <c r="AMH66"/>
      <c r="AMI66"/>
      <c r="AMJ66"/>
      <c r="AMK66"/>
    </row>
    <row r="67" spans="1:1025" s="5" customFormat="1" ht="25.5" x14ac:dyDescent="0.25">
      <c r="A67" s="9">
        <v>63</v>
      </c>
      <c r="B67" s="22"/>
      <c r="C67" s="24" t="s">
        <v>413</v>
      </c>
      <c r="D67" s="25" t="s">
        <v>414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2123.6669898567648</v>
      </c>
      <c r="AZ67" s="28">
        <v>527.79875455687932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767.9251900070833</v>
      </c>
      <c r="BM67" s="28">
        <v>0</v>
      </c>
      <c r="BN67" s="28">
        <v>0</v>
      </c>
      <c r="BO67" s="28">
        <v>166113.01050385399</v>
      </c>
      <c r="BP67" s="28">
        <v>0</v>
      </c>
      <c r="BQ67" s="28">
        <v>719.89363689660945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28">
        <v>0</v>
      </c>
      <c r="CM67" s="28">
        <v>0</v>
      </c>
      <c r="CN67" s="28">
        <v>0</v>
      </c>
      <c r="CO67" s="28">
        <v>0</v>
      </c>
      <c r="CP67" s="28">
        <v>0</v>
      </c>
      <c r="CQ67" s="28">
        <v>0</v>
      </c>
      <c r="CR67" s="28">
        <v>0</v>
      </c>
      <c r="CS67" s="28">
        <v>0</v>
      </c>
      <c r="CT67" s="28">
        <v>0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0</v>
      </c>
      <c r="DF67" s="28">
        <v>0</v>
      </c>
      <c r="DG67" s="28">
        <v>0</v>
      </c>
      <c r="DH67" s="28">
        <v>0</v>
      </c>
      <c r="DI67" s="28">
        <v>0</v>
      </c>
      <c r="DJ67" s="28">
        <v>0</v>
      </c>
      <c r="DK67" s="28">
        <v>0</v>
      </c>
      <c r="DL67" s="28">
        <v>0</v>
      </c>
      <c r="DM67" s="28">
        <v>0</v>
      </c>
      <c r="DN67" s="28">
        <v>0</v>
      </c>
      <c r="DO67" s="28">
        <v>0</v>
      </c>
      <c r="DP67" s="28">
        <v>0</v>
      </c>
      <c r="DQ67" s="28">
        <v>0</v>
      </c>
      <c r="DR67" s="28">
        <v>0</v>
      </c>
      <c r="DS67" s="28">
        <v>0</v>
      </c>
      <c r="DT67" s="28">
        <v>0</v>
      </c>
      <c r="DU67" s="28">
        <v>0</v>
      </c>
      <c r="DV67" s="28">
        <v>0</v>
      </c>
      <c r="DW67" s="28">
        <v>0</v>
      </c>
      <c r="DX67" s="28">
        <v>0</v>
      </c>
      <c r="DY67" s="28">
        <v>0</v>
      </c>
      <c r="DZ67" s="28">
        <v>0</v>
      </c>
      <c r="EA67" s="28">
        <v>0</v>
      </c>
      <c r="EB67" s="28">
        <v>0</v>
      </c>
      <c r="EC67" s="28">
        <v>0</v>
      </c>
      <c r="ED67" s="28">
        <v>0</v>
      </c>
      <c r="EE67" s="28">
        <v>0</v>
      </c>
      <c r="EF67" s="28">
        <v>0</v>
      </c>
      <c r="EG67" s="28">
        <v>0</v>
      </c>
      <c r="EH67" s="28">
        <v>0</v>
      </c>
      <c r="EI67" s="28">
        <v>0</v>
      </c>
      <c r="EJ67" s="28">
        <v>0</v>
      </c>
      <c r="EK67" s="28">
        <v>0</v>
      </c>
      <c r="EL67" s="28">
        <v>0</v>
      </c>
      <c r="EM67" s="28">
        <v>0</v>
      </c>
      <c r="EN67" s="28">
        <v>0</v>
      </c>
      <c r="EO67" s="28">
        <v>0</v>
      </c>
      <c r="EP67" s="28">
        <v>0</v>
      </c>
      <c r="EQ67" s="28">
        <v>0</v>
      </c>
      <c r="ER67" s="28">
        <v>0</v>
      </c>
      <c r="ES67" s="28">
        <f t="shared" si="3"/>
        <v>170252.29507517131</v>
      </c>
      <c r="ET67" s="28">
        <v>168332.89276612509</v>
      </c>
      <c r="EU67" s="28">
        <v>65466.109180544787</v>
      </c>
      <c r="EV67" s="28">
        <v>155703.0605133216</v>
      </c>
      <c r="EW67" s="28">
        <v>0</v>
      </c>
      <c r="EX67" s="28">
        <f t="shared" si="1"/>
        <v>559754.35753516282</v>
      </c>
      <c r="EZ67" s="5">
        <f t="shared" si="2"/>
        <v>0</v>
      </c>
      <c r="AMD67"/>
      <c r="AME67"/>
      <c r="AMF67"/>
      <c r="AMG67"/>
      <c r="AMH67"/>
      <c r="AMI67"/>
      <c r="AMJ67"/>
      <c r="AMK67"/>
    </row>
    <row r="68" spans="1:1025" s="5" customFormat="1" ht="25.5" x14ac:dyDescent="0.25">
      <c r="A68" s="9">
        <v>64</v>
      </c>
      <c r="B68" s="22"/>
      <c r="C68" s="24" t="s">
        <v>415</v>
      </c>
      <c r="D68" s="25" t="s">
        <v>416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9994.1019294958205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9360.1369564878369</v>
      </c>
      <c r="BO68" s="28">
        <v>3778.4246112034612</v>
      </c>
      <c r="BP68" s="28">
        <v>15024.339778617416</v>
      </c>
      <c r="BQ68" s="28">
        <v>0</v>
      </c>
      <c r="BR68" s="28">
        <v>0</v>
      </c>
      <c r="BS68" s="28">
        <v>8457.6296137802437</v>
      </c>
      <c r="BT68" s="28">
        <v>0</v>
      </c>
      <c r="BU68" s="28">
        <v>2284.9683834142015</v>
      </c>
      <c r="BV68" s="28">
        <v>0</v>
      </c>
      <c r="BW68" s="28">
        <v>0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>
        <v>0</v>
      </c>
      <c r="CL68" s="28">
        <v>0</v>
      </c>
      <c r="CM68" s="28">
        <v>0</v>
      </c>
      <c r="CN68" s="28">
        <v>0</v>
      </c>
      <c r="CO68" s="28">
        <v>0</v>
      </c>
      <c r="CP68" s="28">
        <v>0</v>
      </c>
      <c r="CQ68" s="28">
        <v>0</v>
      </c>
      <c r="CR68" s="28">
        <v>0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  <c r="DC68" s="28">
        <v>0</v>
      </c>
      <c r="DD68" s="28">
        <v>0</v>
      </c>
      <c r="DE68" s="28">
        <v>0</v>
      </c>
      <c r="DF68" s="28">
        <v>0</v>
      </c>
      <c r="DG68" s="28">
        <v>0</v>
      </c>
      <c r="DH68" s="28">
        <v>0</v>
      </c>
      <c r="DI68" s="28">
        <v>0</v>
      </c>
      <c r="DJ68" s="28">
        <v>0</v>
      </c>
      <c r="DK68" s="28">
        <v>0</v>
      </c>
      <c r="DL68" s="28">
        <v>0</v>
      </c>
      <c r="DM68" s="28">
        <v>0</v>
      </c>
      <c r="DN68" s="28">
        <v>0</v>
      </c>
      <c r="DO68" s="28">
        <v>0</v>
      </c>
      <c r="DP68" s="28">
        <v>0</v>
      </c>
      <c r="DQ68" s="28">
        <v>0</v>
      </c>
      <c r="DR68" s="28">
        <v>0</v>
      </c>
      <c r="DS68" s="28">
        <v>0</v>
      </c>
      <c r="DT68" s="28">
        <v>0</v>
      </c>
      <c r="DU68" s="28">
        <v>0</v>
      </c>
      <c r="DV68" s="28">
        <v>0</v>
      </c>
      <c r="DW68" s="28">
        <v>0</v>
      </c>
      <c r="DX68" s="28">
        <v>0</v>
      </c>
      <c r="DY68" s="28">
        <v>0</v>
      </c>
      <c r="DZ68" s="28">
        <v>0</v>
      </c>
      <c r="EA68" s="28">
        <v>0</v>
      </c>
      <c r="EB68" s="28">
        <v>0</v>
      </c>
      <c r="EC68" s="28">
        <v>0</v>
      </c>
      <c r="ED68" s="28">
        <v>0</v>
      </c>
      <c r="EE68" s="28">
        <v>0</v>
      </c>
      <c r="EF68" s="28">
        <v>0</v>
      </c>
      <c r="EG68" s="28">
        <v>464.36205111189213</v>
      </c>
      <c r="EH68" s="28">
        <v>0</v>
      </c>
      <c r="EI68" s="28">
        <v>0</v>
      </c>
      <c r="EJ68" s="28">
        <v>0</v>
      </c>
      <c r="EK68" s="28">
        <v>0</v>
      </c>
      <c r="EL68" s="28">
        <v>0</v>
      </c>
      <c r="EM68" s="28">
        <v>0</v>
      </c>
      <c r="EN68" s="28">
        <v>0</v>
      </c>
      <c r="EO68" s="28">
        <v>0</v>
      </c>
      <c r="EP68" s="28">
        <v>0</v>
      </c>
      <c r="EQ68" s="28">
        <v>0</v>
      </c>
      <c r="ER68" s="28">
        <v>0</v>
      </c>
      <c r="ES68" s="28">
        <f t="shared" si="3"/>
        <v>49363.963324110868</v>
      </c>
      <c r="ET68" s="28">
        <v>134403.98880449004</v>
      </c>
      <c r="EU68" s="28">
        <v>10714.221564892197</v>
      </c>
      <c r="EV68" s="28">
        <v>18078.057172508827</v>
      </c>
      <c r="EW68" s="28">
        <v>0</v>
      </c>
      <c r="EX68" s="28">
        <f t="shared" si="1"/>
        <v>212560.23086600192</v>
      </c>
      <c r="EZ68" s="5">
        <f t="shared" si="2"/>
        <v>0</v>
      </c>
      <c r="AMD68"/>
      <c r="AME68"/>
      <c r="AMF68"/>
      <c r="AMG68"/>
      <c r="AMH68"/>
      <c r="AMI68"/>
      <c r="AMJ68"/>
      <c r="AMK68"/>
    </row>
    <row r="69" spans="1:1025" s="5" customFormat="1" ht="25.5" x14ac:dyDescent="0.25">
      <c r="A69" s="9">
        <v>65</v>
      </c>
      <c r="B69" s="22"/>
      <c r="C69" s="24" t="s">
        <v>417</v>
      </c>
      <c r="D69" s="25" t="s">
        <v>418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142471.18691571645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0</v>
      </c>
      <c r="DD69" s="28">
        <v>0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8">
        <v>0</v>
      </c>
      <c r="DM69" s="28">
        <v>0</v>
      </c>
      <c r="DN69" s="28">
        <v>1982.9928992672726</v>
      </c>
      <c r="DO69" s="28">
        <v>0</v>
      </c>
      <c r="DP69" s="28">
        <v>0</v>
      </c>
      <c r="DQ69" s="28">
        <v>0</v>
      </c>
      <c r="DR69" s="28">
        <v>0</v>
      </c>
      <c r="DS69" s="28">
        <v>0</v>
      </c>
      <c r="DT69" s="28">
        <v>0</v>
      </c>
      <c r="DU69" s="28">
        <v>0</v>
      </c>
      <c r="DV69" s="28">
        <v>0</v>
      </c>
      <c r="DW69" s="28">
        <v>0</v>
      </c>
      <c r="DX69" s="28">
        <v>0</v>
      </c>
      <c r="DY69" s="28">
        <v>0</v>
      </c>
      <c r="DZ69" s="28">
        <v>0</v>
      </c>
      <c r="EA69" s="28">
        <v>0</v>
      </c>
      <c r="EB69" s="28">
        <v>0</v>
      </c>
      <c r="EC69" s="28">
        <v>0</v>
      </c>
      <c r="ED69" s="28">
        <v>0</v>
      </c>
      <c r="EE69" s="28">
        <v>0</v>
      </c>
      <c r="EF69" s="28">
        <v>497.01889073027075</v>
      </c>
      <c r="EG69" s="28">
        <v>7015.3750455626332</v>
      </c>
      <c r="EH69" s="28">
        <v>0</v>
      </c>
      <c r="EI69" s="28">
        <v>0</v>
      </c>
      <c r="EJ69" s="28">
        <v>0</v>
      </c>
      <c r="EK69" s="28">
        <v>0</v>
      </c>
      <c r="EL69" s="28">
        <v>0</v>
      </c>
      <c r="EM69" s="28">
        <v>0</v>
      </c>
      <c r="EN69" s="28">
        <v>0</v>
      </c>
      <c r="EO69" s="28">
        <v>0</v>
      </c>
      <c r="EP69" s="28">
        <v>0</v>
      </c>
      <c r="EQ69" s="28">
        <v>0</v>
      </c>
      <c r="ER69" s="28">
        <v>0</v>
      </c>
      <c r="ES69" s="28">
        <f t="shared" ref="ES69:ES100" si="4">SUM(E69:ER69)</f>
        <v>151966.57375127662</v>
      </c>
      <c r="ET69" s="28">
        <v>410344.85236167005</v>
      </c>
      <c r="EU69" s="28">
        <v>2142.2658409815062</v>
      </c>
      <c r="EV69" s="28">
        <v>223048.37484845941</v>
      </c>
      <c r="EW69" s="28">
        <v>0</v>
      </c>
      <c r="EX69" s="28">
        <f t="shared" si="1"/>
        <v>787502.06680238759</v>
      </c>
      <c r="EZ69" s="5">
        <f t="shared" si="2"/>
        <v>0</v>
      </c>
      <c r="AMD69"/>
      <c r="AME69"/>
      <c r="AMF69"/>
      <c r="AMG69"/>
      <c r="AMH69"/>
      <c r="AMI69"/>
      <c r="AMJ69"/>
      <c r="AMK69"/>
    </row>
    <row r="70" spans="1:1025" s="5" customFormat="1" x14ac:dyDescent="0.25">
      <c r="A70" s="9">
        <v>66</v>
      </c>
      <c r="B70" s="22"/>
      <c r="C70" s="24" t="s">
        <v>419</v>
      </c>
      <c r="D70" s="25" t="s">
        <v>420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136645.71132870356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0</v>
      </c>
      <c r="DU70" s="28">
        <v>0</v>
      </c>
      <c r="DV70" s="28">
        <v>0</v>
      </c>
      <c r="DW70" s="28">
        <v>0</v>
      </c>
      <c r="DX70" s="28">
        <v>0</v>
      </c>
      <c r="DY70" s="28">
        <v>0</v>
      </c>
      <c r="DZ70" s="28">
        <v>0</v>
      </c>
      <c r="EA70" s="28">
        <v>0</v>
      </c>
      <c r="EB70" s="28">
        <v>0</v>
      </c>
      <c r="EC70" s="28">
        <v>0</v>
      </c>
      <c r="ED70" s="28">
        <v>0</v>
      </c>
      <c r="EE70" s="28">
        <v>0</v>
      </c>
      <c r="EF70" s="28">
        <v>0</v>
      </c>
      <c r="EG70" s="28">
        <v>0</v>
      </c>
      <c r="EH70" s="28">
        <v>0</v>
      </c>
      <c r="EI70" s="28">
        <v>0</v>
      </c>
      <c r="EJ70" s="28">
        <v>0</v>
      </c>
      <c r="EK70" s="28">
        <v>0</v>
      </c>
      <c r="EL70" s="28">
        <v>0</v>
      </c>
      <c r="EM70" s="28">
        <v>0</v>
      </c>
      <c r="EN70" s="28">
        <v>0</v>
      </c>
      <c r="EO70" s="28">
        <v>0</v>
      </c>
      <c r="EP70" s="28">
        <v>0</v>
      </c>
      <c r="EQ70" s="28">
        <v>0</v>
      </c>
      <c r="ER70" s="28">
        <v>0</v>
      </c>
      <c r="ES70" s="28">
        <f t="shared" si="4"/>
        <v>136645.71132870356</v>
      </c>
      <c r="ET70" s="28">
        <v>88152.487531000108</v>
      </c>
      <c r="EU70" s="28">
        <v>18682.366026940996</v>
      </c>
      <c r="EV70" s="28">
        <v>12091.868386039694</v>
      </c>
      <c r="EW70" s="28">
        <v>0</v>
      </c>
      <c r="EX70" s="28">
        <f t="shared" ref="EX70:EX133" si="5">+SUM(ES70:EW70)</f>
        <v>255572.43327268434</v>
      </c>
      <c r="EZ70" s="5">
        <f t="shared" ref="EZ70:EZ85" si="6">COUNTIF(E70:EX70,"&lt;0")</f>
        <v>0</v>
      </c>
      <c r="AMD70"/>
      <c r="AME70"/>
      <c r="AMF70"/>
      <c r="AMG70"/>
      <c r="AMH70"/>
      <c r="AMI70"/>
      <c r="AMJ70"/>
      <c r="AMK70"/>
    </row>
    <row r="71" spans="1:1025" s="5" customFormat="1" x14ac:dyDescent="0.25">
      <c r="A71" s="9">
        <v>67</v>
      </c>
      <c r="B71" s="22"/>
      <c r="C71" s="24" t="s">
        <v>421</v>
      </c>
      <c r="D71" s="25" t="s">
        <v>422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674.82424498513103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365861.14785647084</v>
      </c>
      <c r="BT71" s="28">
        <v>0</v>
      </c>
      <c r="BU71" s="28">
        <v>0</v>
      </c>
      <c r="BV71" s="28">
        <v>0</v>
      </c>
      <c r="BW71" s="28">
        <v>0</v>
      </c>
      <c r="BX71" s="28">
        <v>1073.3600803722143</v>
      </c>
      <c r="BY71" s="28">
        <v>0</v>
      </c>
      <c r="BZ71" s="28">
        <v>116.21532539275418</v>
      </c>
      <c r="CA71" s="28">
        <v>28689.516958166521</v>
      </c>
      <c r="CB71" s="28">
        <v>0</v>
      </c>
      <c r="CC71" s="28">
        <v>0</v>
      </c>
      <c r="CD71" s="28">
        <v>0</v>
      </c>
      <c r="CE71" s="28">
        <v>3549.0594287742542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28">
        <v>0</v>
      </c>
      <c r="CL71" s="28">
        <v>0</v>
      </c>
      <c r="CM71" s="28">
        <v>0</v>
      </c>
      <c r="CN71" s="28">
        <v>0</v>
      </c>
      <c r="CO71" s="28">
        <v>0</v>
      </c>
      <c r="CP71" s="28">
        <v>0</v>
      </c>
      <c r="CQ71" s="28">
        <v>0</v>
      </c>
      <c r="CR71" s="28">
        <v>0</v>
      </c>
      <c r="CS71" s="28">
        <v>0</v>
      </c>
      <c r="CT71" s="28">
        <v>0</v>
      </c>
      <c r="CU71" s="28">
        <v>0</v>
      </c>
      <c r="CV71" s="28">
        <v>0</v>
      </c>
      <c r="CW71" s="28">
        <v>0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  <c r="DC71" s="28">
        <v>0</v>
      </c>
      <c r="DD71" s="28">
        <v>0</v>
      </c>
      <c r="DE71" s="28">
        <v>0</v>
      </c>
      <c r="DF71" s="28">
        <v>0</v>
      </c>
      <c r="DG71" s="28">
        <v>0</v>
      </c>
      <c r="DH71" s="28">
        <v>0</v>
      </c>
      <c r="DI71" s="28">
        <v>0</v>
      </c>
      <c r="DJ71" s="28">
        <v>0</v>
      </c>
      <c r="DK71" s="28">
        <v>0</v>
      </c>
      <c r="DL71" s="28">
        <v>0</v>
      </c>
      <c r="DM71" s="28">
        <v>0</v>
      </c>
      <c r="DN71" s="28">
        <v>0</v>
      </c>
      <c r="DO71" s="28">
        <v>0</v>
      </c>
      <c r="DP71" s="28">
        <v>0</v>
      </c>
      <c r="DQ71" s="28">
        <v>0</v>
      </c>
      <c r="DR71" s="28">
        <v>0</v>
      </c>
      <c r="DS71" s="28">
        <v>0</v>
      </c>
      <c r="DT71" s="28">
        <v>0</v>
      </c>
      <c r="DU71" s="28">
        <v>0</v>
      </c>
      <c r="DV71" s="28">
        <v>0</v>
      </c>
      <c r="DW71" s="28">
        <v>0</v>
      </c>
      <c r="DX71" s="28">
        <v>0</v>
      </c>
      <c r="DY71" s="28">
        <v>0</v>
      </c>
      <c r="DZ71" s="28">
        <v>0</v>
      </c>
      <c r="EA71" s="28">
        <v>0</v>
      </c>
      <c r="EB71" s="28">
        <v>0</v>
      </c>
      <c r="EC71" s="28">
        <v>0</v>
      </c>
      <c r="ED71" s="28">
        <v>0</v>
      </c>
      <c r="EE71" s="28">
        <v>0</v>
      </c>
      <c r="EF71" s="28">
        <v>0</v>
      </c>
      <c r="EG71" s="28">
        <v>0</v>
      </c>
      <c r="EH71" s="28">
        <v>0</v>
      </c>
      <c r="EI71" s="28">
        <v>0</v>
      </c>
      <c r="EJ71" s="28">
        <v>0</v>
      </c>
      <c r="EK71" s="28">
        <v>0</v>
      </c>
      <c r="EL71" s="28">
        <v>0</v>
      </c>
      <c r="EM71" s="28">
        <v>0</v>
      </c>
      <c r="EN71" s="28">
        <v>0</v>
      </c>
      <c r="EO71" s="28">
        <v>0</v>
      </c>
      <c r="EP71" s="28">
        <v>0</v>
      </c>
      <c r="EQ71" s="28">
        <v>0</v>
      </c>
      <c r="ER71" s="28">
        <v>0</v>
      </c>
      <c r="ES71" s="28">
        <f t="shared" si="4"/>
        <v>399964.12389416166</v>
      </c>
      <c r="ET71" s="28">
        <v>455799.01002557983</v>
      </c>
      <c r="EU71" s="28">
        <v>45764.510574943699</v>
      </c>
      <c r="EV71" s="28">
        <v>100312.90171291051</v>
      </c>
      <c r="EW71" s="28">
        <v>10708.219368996117</v>
      </c>
      <c r="EX71" s="28">
        <f t="shared" si="5"/>
        <v>1012548.7655765918</v>
      </c>
      <c r="EZ71" s="5">
        <f t="shared" si="6"/>
        <v>0</v>
      </c>
      <c r="AMD71"/>
      <c r="AME71"/>
      <c r="AMF71"/>
      <c r="AMG71"/>
      <c r="AMH71"/>
      <c r="AMI71"/>
      <c r="AMJ71"/>
      <c r="AMK71"/>
    </row>
    <row r="72" spans="1:1025" s="5" customFormat="1" x14ac:dyDescent="0.25">
      <c r="A72" s="9">
        <v>68</v>
      </c>
      <c r="B72" s="22"/>
      <c r="C72" s="24" t="s">
        <v>423</v>
      </c>
      <c r="D72" s="25" t="s">
        <v>424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51725.881819322283</v>
      </c>
      <c r="BU72" s="28">
        <v>0</v>
      </c>
      <c r="BV72" s="28">
        <v>0</v>
      </c>
      <c r="BW72" s="28">
        <v>9750.9422232769812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83.469358542775623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8">
        <v>0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0</v>
      </c>
      <c r="DT72" s="28">
        <v>0</v>
      </c>
      <c r="DU72" s="28">
        <v>0</v>
      </c>
      <c r="DV72" s="28">
        <v>0</v>
      </c>
      <c r="DW72" s="28">
        <v>0</v>
      </c>
      <c r="DX72" s="28">
        <v>0</v>
      </c>
      <c r="DY72" s="28">
        <v>0</v>
      </c>
      <c r="DZ72" s="28">
        <v>0</v>
      </c>
      <c r="EA72" s="28">
        <v>0</v>
      </c>
      <c r="EB72" s="28">
        <v>0</v>
      </c>
      <c r="EC72" s="28">
        <v>0</v>
      </c>
      <c r="ED72" s="28">
        <v>0</v>
      </c>
      <c r="EE72" s="28">
        <v>0</v>
      </c>
      <c r="EF72" s="28">
        <v>0</v>
      </c>
      <c r="EG72" s="28">
        <v>0</v>
      </c>
      <c r="EH72" s="28">
        <v>0</v>
      </c>
      <c r="EI72" s="28">
        <v>0</v>
      </c>
      <c r="EJ72" s="28">
        <v>0</v>
      </c>
      <c r="EK72" s="28">
        <v>0</v>
      </c>
      <c r="EL72" s="28">
        <v>0</v>
      </c>
      <c r="EM72" s="28">
        <v>0</v>
      </c>
      <c r="EN72" s="28">
        <v>0</v>
      </c>
      <c r="EO72" s="28">
        <v>0</v>
      </c>
      <c r="EP72" s="28">
        <v>0</v>
      </c>
      <c r="EQ72" s="28">
        <v>0</v>
      </c>
      <c r="ER72" s="28">
        <v>0</v>
      </c>
      <c r="ES72" s="28">
        <f t="shared" si="4"/>
        <v>61560.293401142037</v>
      </c>
      <c r="ET72" s="28">
        <v>33130.978975830047</v>
      </c>
      <c r="EU72" s="28">
        <v>6547.8789078130967</v>
      </c>
      <c r="EV72" s="28">
        <v>9218.139119248699</v>
      </c>
      <c r="EW72" s="28">
        <v>612.53567352290077</v>
      </c>
      <c r="EX72" s="28">
        <f t="shared" si="5"/>
        <v>111069.82607755678</v>
      </c>
      <c r="EZ72" s="5">
        <f t="shared" si="6"/>
        <v>0</v>
      </c>
      <c r="AMD72"/>
      <c r="AME72"/>
      <c r="AMF72"/>
      <c r="AMG72"/>
      <c r="AMH72"/>
      <c r="AMI72"/>
      <c r="AMJ72"/>
      <c r="AMK72"/>
    </row>
    <row r="73" spans="1:1025" s="5" customFormat="1" ht="38.25" x14ac:dyDescent="0.25">
      <c r="A73" s="9">
        <v>69</v>
      </c>
      <c r="B73" s="22"/>
      <c r="C73" s="24" t="s">
        <v>425</v>
      </c>
      <c r="D73" s="25" t="s">
        <v>426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44690.489676726102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</v>
      </c>
      <c r="CK73" s="28">
        <v>0</v>
      </c>
      <c r="CL73" s="28">
        <v>0</v>
      </c>
      <c r="CM73" s="28">
        <v>0</v>
      </c>
      <c r="CN73" s="28">
        <v>0</v>
      </c>
      <c r="CO73" s="28">
        <v>0</v>
      </c>
      <c r="CP73" s="28">
        <v>0</v>
      </c>
      <c r="CQ73" s="28">
        <v>0</v>
      </c>
      <c r="CR73" s="28">
        <v>0</v>
      </c>
      <c r="CS73" s="28">
        <v>0</v>
      </c>
      <c r="CT73" s="28">
        <v>0</v>
      </c>
      <c r="CU73" s="28">
        <v>0</v>
      </c>
      <c r="CV73" s="28">
        <v>0</v>
      </c>
      <c r="CW73" s="28">
        <v>0</v>
      </c>
      <c r="CX73" s="28">
        <v>0</v>
      </c>
      <c r="CY73" s="28">
        <v>0</v>
      </c>
      <c r="CZ73" s="28">
        <v>0</v>
      </c>
      <c r="DA73" s="28">
        <v>0</v>
      </c>
      <c r="DB73" s="28">
        <v>0</v>
      </c>
      <c r="DC73" s="28">
        <v>0</v>
      </c>
      <c r="DD73" s="28">
        <v>0</v>
      </c>
      <c r="DE73" s="28">
        <v>0</v>
      </c>
      <c r="DF73" s="28">
        <v>0</v>
      </c>
      <c r="DG73" s="28">
        <v>0</v>
      </c>
      <c r="DH73" s="28">
        <v>0</v>
      </c>
      <c r="DI73" s="28">
        <v>0</v>
      </c>
      <c r="DJ73" s="28">
        <v>0</v>
      </c>
      <c r="DK73" s="28">
        <v>0</v>
      </c>
      <c r="DL73" s="28">
        <v>0</v>
      </c>
      <c r="DM73" s="28">
        <v>0</v>
      </c>
      <c r="DN73" s="28">
        <v>0</v>
      </c>
      <c r="DO73" s="28">
        <v>0</v>
      </c>
      <c r="DP73" s="28">
        <v>0</v>
      </c>
      <c r="DQ73" s="28">
        <v>0</v>
      </c>
      <c r="DR73" s="28">
        <v>0</v>
      </c>
      <c r="DS73" s="28">
        <v>0</v>
      </c>
      <c r="DT73" s="28">
        <v>0</v>
      </c>
      <c r="DU73" s="28">
        <v>0</v>
      </c>
      <c r="DV73" s="28">
        <v>0</v>
      </c>
      <c r="DW73" s="28">
        <v>0</v>
      </c>
      <c r="DX73" s="28">
        <v>0</v>
      </c>
      <c r="DY73" s="28">
        <v>0</v>
      </c>
      <c r="DZ73" s="28">
        <v>0</v>
      </c>
      <c r="EA73" s="28">
        <v>0</v>
      </c>
      <c r="EB73" s="28">
        <v>0</v>
      </c>
      <c r="EC73" s="28">
        <v>0</v>
      </c>
      <c r="ED73" s="28">
        <v>0</v>
      </c>
      <c r="EE73" s="28">
        <v>0</v>
      </c>
      <c r="EF73" s="28">
        <v>0</v>
      </c>
      <c r="EG73" s="28">
        <v>0</v>
      </c>
      <c r="EH73" s="28">
        <v>0</v>
      </c>
      <c r="EI73" s="28">
        <v>0</v>
      </c>
      <c r="EJ73" s="28">
        <v>0</v>
      </c>
      <c r="EK73" s="28">
        <v>0</v>
      </c>
      <c r="EL73" s="28">
        <v>0</v>
      </c>
      <c r="EM73" s="28">
        <v>0</v>
      </c>
      <c r="EN73" s="28">
        <v>0</v>
      </c>
      <c r="EO73" s="28">
        <v>0</v>
      </c>
      <c r="EP73" s="28">
        <v>0</v>
      </c>
      <c r="EQ73" s="28">
        <v>0</v>
      </c>
      <c r="ER73" s="28">
        <v>0</v>
      </c>
      <c r="ES73" s="28">
        <f t="shared" si="4"/>
        <v>44690.489676726102</v>
      </c>
      <c r="ET73" s="28">
        <v>53852.312888459943</v>
      </c>
      <c r="EU73" s="28">
        <v>14998.120679268903</v>
      </c>
      <c r="EV73" s="28">
        <v>20308.683318863066</v>
      </c>
      <c r="EW73" s="28">
        <v>2137.7994677749512</v>
      </c>
      <c r="EX73" s="28">
        <f t="shared" si="5"/>
        <v>135987.40603109298</v>
      </c>
      <c r="EZ73" s="5">
        <f t="shared" si="6"/>
        <v>0</v>
      </c>
      <c r="AMD73"/>
      <c r="AME73"/>
      <c r="AMF73"/>
      <c r="AMG73"/>
      <c r="AMH73"/>
      <c r="AMI73"/>
      <c r="AMJ73"/>
      <c r="AMK73"/>
    </row>
    <row r="74" spans="1:1025" s="5" customFormat="1" ht="51" x14ac:dyDescent="0.25">
      <c r="A74" s="9">
        <v>70</v>
      </c>
      <c r="B74" s="22"/>
      <c r="C74" s="24" t="s">
        <v>427</v>
      </c>
      <c r="D74" s="25" t="s">
        <v>428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245.54377175709809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294623.35742673546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28">
        <v>0</v>
      </c>
      <c r="CM74" s="28">
        <v>0</v>
      </c>
      <c r="CN74" s="28">
        <v>0</v>
      </c>
      <c r="CO74" s="28">
        <v>125358.35369061623</v>
      </c>
      <c r="CP74" s="28">
        <v>0</v>
      </c>
      <c r="CQ74" s="28">
        <v>2344.702142272296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8">
        <v>0</v>
      </c>
      <c r="DL74" s="28">
        <v>0</v>
      </c>
      <c r="DM74" s="28">
        <v>0</v>
      </c>
      <c r="DN74" s="28">
        <v>0</v>
      </c>
      <c r="DO74" s="28">
        <v>0</v>
      </c>
      <c r="DP74" s="28">
        <v>0</v>
      </c>
      <c r="DQ74" s="28">
        <v>0</v>
      </c>
      <c r="DR74" s="28">
        <v>0</v>
      </c>
      <c r="DS74" s="28">
        <v>0</v>
      </c>
      <c r="DT74" s="28">
        <v>0</v>
      </c>
      <c r="DU74" s="28">
        <v>0</v>
      </c>
      <c r="DV74" s="28">
        <v>0</v>
      </c>
      <c r="DW74" s="28">
        <v>0</v>
      </c>
      <c r="DX74" s="28">
        <v>0</v>
      </c>
      <c r="DY74" s="28">
        <v>0</v>
      </c>
      <c r="DZ74" s="28">
        <v>0</v>
      </c>
      <c r="EA74" s="28">
        <v>0</v>
      </c>
      <c r="EB74" s="28">
        <v>0</v>
      </c>
      <c r="EC74" s="28">
        <v>10.289472612030902</v>
      </c>
      <c r="ED74" s="28">
        <v>0</v>
      </c>
      <c r="EE74" s="28">
        <v>0</v>
      </c>
      <c r="EF74" s="28">
        <v>0</v>
      </c>
      <c r="EG74" s="28">
        <v>0</v>
      </c>
      <c r="EH74" s="28">
        <v>0</v>
      </c>
      <c r="EI74" s="28">
        <v>0</v>
      </c>
      <c r="EJ74" s="28">
        <v>0</v>
      </c>
      <c r="EK74" s="28">
        <v>0</v>
      </c>
      <c r="EL74" s="28">
        <v>0</v>
      </c>
      <c r="EM74" s="28">
        <v>0</v>
      </c>
      <c r="EN74" s="28">
        <v>0</v>
      </c>
      <c r="EO74" s="28">
        <v>0</v>
      </c>
      <c r="EP74" s="28">
        <v>0</v>
      </c>
      <c r="EQ74" s="28">
        <v>0</v>
      </c>
      <c r="ER74" s="28">
        <v>0</v>
      </c>
      <c r="ES74" s="28">
        <f t="shared" si="4"/>
        <v>422582.24650399317</v>
      </c>
      <c r="ET74" s="28">
        <v>53998.043429870006</v>
      </c>
      <c r="EU74" s="28">
        <v>50922.260151891853</v>
      </c>
      <c r="EV74" s="28">
        <v>87086.255591893423</v>
      </c>
      <c r="EW74" s="28">
        <v>8856.0581465573669</v>
      </c>
      <c r="EX74" s="28">
        <f t="shared" si="5"/>
        <v>623444.86382420594</v>
      </c>
      <c r="EZ74" s="5">
        <f t="shared" si="6"/>
        <v>0</v>
      </c>
      <c r="AMD74"/>
      <c r="AME74"/>
      <c r="AMF74"/>
      <c r="AMG74"/>
      <c r="AMH74"/>
      <c r="AMI74"/>
      <c r="AMJ74"/>
      <c r="AMK74"/>
    </row>
    <row r="75" spans="1:1025" s="5" customFormat="1" ht="63.75" x14ac:dyDescent="0.25">
      <c r="A75" s="9">
        <v>71</v>
      </c>
      <c r="B75" s="22"/>
      <c r="C75" s="24" t="s">
        <v>429</v>
      </c>
      <c r="D75" s="25" t="s">
        <v>430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53.356170194380319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176906.71633776856</v>
      </c>
      <c r="BX75" s="28">
        <v>19995.801206032476</v>
      </c>
      <c r="BY75" s="28">
        <v>0</v>
      </c>
      <c r="BZ75" s="28">
        <v>0</v>
      </c>
      <c r="CA75" s="28">
        <v>98.576533667942883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28">
        <v>0</v>
      </c>
      <c r="CM75" s="28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8">
        <v>0</v>
      </c>
      <c r="DA75" s="28">
        <v>0</v>
      </c>
      <c r="DB75" s="28">
        <v>0</v>
      </c>
      <c r="DC75" s="28">
        <v>0</v>
      </c>
      <c r="DD75" s="28">
        <v>0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0</v>
      </c>
      <c r="DL75" s="28">
        <v>0</v>
      </c>
      <c r="DM75" s="28">
        <v>0</v>
      </c>
      <c r="DN75" s="28">
        <v>0</v>
      </c>
      <c r="DO75" s="28">
        <v>0</v>
      </c>
      <c r="DP75" s="28">
        <v>0</v>
      </c>
      <c r="DQ75" s="28">
        <v>0</v>
      </c>
      <c r="DR75" s="28">
        <v>0</v>
      </c>
      <c r="DS75" s="28">
        <v>0</v>
      </c>
      <c r="DT75" s="28">
        <v>0</v>
      </c>
      <c r="DU75" s="28">
        <v>0</v>
      </c>
      <c r="DV75" s="28">
        <v>0</v>
      </c>
      <c r="DW75" s="28">
        <v>0</v>
      </c>
      <c r="DX75" s="28">
        <v>0</v>
      </c>
      <c r="DY75" s="28">
        <v>0</v>
      </c>
      <c r="DZ75" s="28">
        <v>0</v>
      </c>
      <c r="EA75" s="28">
        <v>0</v>
      </c>
      <c r="EB75" s="28">
        <v>0</v>
      </c>
      <c r="EC75" s="28">
        <v>6.2113672992995729E-2</v>
      </c>
      <c r="ED75" s="28">
        <v>0</v>
      </c>
      <c r="EE75" s="28">
        <v>0</v>
      </c>
      <c r="EF75" s="28">
        <v>0</v>
      </c>
      <c r="EG75" s="28">
        <v>0</v>
      </c>
      <c r="EH75" s="28">
        <v>0</v>
      </c>
      <c r="EI75" s="28">
        <v>0</v>
      </c>
      <c r="EJ75" s="28">
        <v>0</v>
      </c>
      <c r="EK75" s="28">
        <v>0</v>
      </c>
      <c r="EL75" s="28">
        <v>0</v>
      </c>
      <c r="EM75" s="28">
        <v>0</v>
      </c>
      <c r="EN75" s="28">
        <v>0</v>
      </c>
      <c r="EO75" s="28">
        <v>0</v>
      </c>
      <c r="EP75" s="28">
        <v>0</v>
      </c>
      <c r="EQ75" s="28">
        <v>0</v>
      </c>
      <c r="ER75" s="28">
        <v>0</v>
      </c>
      <c r="ES75" s="28">
        <f t="shared" si="4"/>
        <v>197054.51236133635</v>
      </c>
      <c r="ET75" s="28">
        <v>410156.40836179012</v>
      </c>
      <c r="EU75" s="28">
        <v>45998.18872754441</v>
      </c>
      <c r="EV75" s="28">
        <v>57663.615649145184</v>
      </c>
      <c r="EW75" s="28">
        <v>5389.0927223989283</v>
      </c>
      <c r="EX75" s="28">
        <f t="shared" si="5"/>
        <v>716261.81782221503</v>
      </c>
      <c r="EZ75" s="5">
        <f t="shared" si="6"/>
        <v>0</v>
      </c>
      <c r="AMD75"/>
      <c r="AME75"/>
      <c r="AMF75"/>
      <c r="AMG75"/>
      <c r="AMH75"/>
      <c r="AMI75"/>
      <c r="AMJ75"/>
      <c r="AMK75"/>
    </row>
    <row r="76" spans="1:1025" s="5" customFormat="1" x14ac:dyDescent="0.25">
      <c r="A76" s="9">
        <v>72</v>
      </c>
      <c r="B76" s="22"/>
      <c r="C76" s="24" t="s">
        <v>431</v>
      </c>
      <c r="D76" s="25" t="s">
        <v>432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611.42809863072125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2874.5858799474959</v>
      </c>
      <c r="BT76" s="28">
        <v>0</v>
      </c>
      <c r="BU76" s="28">
        <v>0</v>
      </c>
      <c r="BV76" s="28">
        <v>0</v>
      </c>
      <c r="BW76" s="28">
        <v>7630.041152691927</v>
      </c>
      <c r="BX76" s="28">
        <v>193070.15532190161</v>
      </c>
      <c r="BY76" s="28">
        <v>0</v>
      </c>
      <c r="BZ76" s="28">
        <v>0</v>
      </c>
      <c r="CA76" s="28">
        <v>1465.423124770731</v>
      </c>
      <c r="CB76" s="28">
        <v>0</v>
      </c>
      <c r="CC76" s="28">
        <v>0</v>
      </c>
      <c r="CD76" s="28">
        <v>0</v>
      </c>
      <c r="CE76" s="28">
        <v>1642.2413939672172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0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0</v>
      </c>
      <c r="DA76" s="28">
        <v>0</v>
      </c>
      <c r="DB76" s="28">
        <v>0</v>
      </c>
      <c r="DC76" s="28">
        <v>0</v>
      </c>
      <c r="DD76" s="28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8">
        <v>0</v>
      </c>
      <c r="DK76" s="28">
        <v>0</v>
      </c>
      <c r="DL76" s="28">
        <v>0</v>
      </c>
      <c r="DM76" s="28">
        <v>0</v>
      </c>
      <c r="DN76" s="28">
        <v>0</v>
      </c>
      <c r="DO76" s="28">
        <v>0</v>
      </c>
      <c r="DP76" s="28">
        <v>0</v>
      </c>
      <c r="DQ76" s="28">
        <v>0</v>
      </c>
      <c r="DR76" s="28">
        <v>0</v>
      </c>
      <c r="DS76" s="28">
        <v>0</v>
      </c>
      <c r="DT76" s="28">
        <v>0</v>
      </c>
      <c r="DU76" s="28">
        <v>0</v>
      </c>
      <c r="DV76" s="28">
        <v>0</v>
      </c>
      <c r="DW76" s="28">
        <v>0</v>
      </c>
      <c r="DX76" s="28">
        <v>0</v>
      </c>
      <c r="DY76" s="28">
        <v>0</v>
      </c>
      <c r="DZ76" s="28">
        <v>0</v>
      </c>
      <c r="EA76" s="28">
        <v>0</v>
      </c>
      <c r="EB76" s="28">
        <v>0</v>
      </c>
      <c r="EC76" s="28">
        <v>0</v>
      </c>
      <c r="ED76" s="28">
        <v>0</v>
      </c>
      <c r="EE76" s="28">
        <v>0</v>
      </c>
      <c r="EF76" s="28">
        <v>0</v>
      </c>
      <c r="EG76" s="28">
        <v>0</v>
      </c>
      <c r="EH76" s="28">
        <v>0</v>
      </c>
      <c r="EI76" s="28">
        <v>0</v>
      </c>
      <c r="EJ76" s="28">
        <v>0</v>
      </c>
      <c r="EK76" s="28">
        <v>0</v>
      </c>
      <c r="EL76" s="28">
        <v>0</v>
      </c>
      <c r="EM76" s="28">
        <v>0</v>
      </c>
      <c r="EN76" s="28">
        <v>0</v>
      </c>
      <c r="EO76" s="28">
        <v>0</v>
      </c>
      <c r="EP76" s="28">
        <v>0</v>
      </c>
      <c r="EQ76" s="28">
        <v>0</v>
      </c>
      <c r="ER76" s="28">
        <v>0</v>
      </c>
      <c r="ES76" s="28">
        <f t="shared" si="4"/>
        <v>207293.87497190968</v>
      </c>
      <c r="ET76" s="28">
        <v>308618.67467390996</v>
      </c>
      <c r="EU76" s="28">
        <v>36490.070892557836</v>
      </c>
      <c r="EV76" s="28">
        <v>83692.989048919466</v>
      </c>
      <c r="EW76" s="28">
        <v>9909.1368998737526</v>
      </c>
      <c r="EX76" s="28">
        <f t="shared" si="5"/>
        <v>646004.74648717057</v>
      </c>
      <c r="EZ76" s="5">
        <f t="shared" si="6"/>
        <v>0</v>
      </c>
      <c r="AMD76"/>
      <c r="AME76"/>
      <c r="AMF76"/>
      <c r="AMG76"/>
      <c r="AMH76"/>
      <c r="AMI76"/>
      <c r="AMJ76"/>
      <c r="AMK76"/>
    </row>
    <row r="77" spans="1:1025" s="5" customFormat="1" ht="38.25" x14ac:dyDescent="0.25">
      <c r="A77" s="9">
        <v>73</v>
      </c>
      <c r="B77" s="22"/>
      <c r="C77" s="24" t="s">
        <v>433</v>
      </c>
      <c r="D77" s="25" t="s">
        <v>434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17883.716533292747</v>
      </c>
      <c r="BZ77" s="28">
        <v>0</v>
      </c>
      <c r="CA77" s="28">
        <v>4468.8559214549696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0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0</v>
      </c>
      <c r="CW77" s="28">
        <v>0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8">
        <v>0</v>
      </c>
      <c r="DE77" s="28">
        <v>0</v>
      </c>
      <c r="DF77" s="28">
        <v>0</v>
      </c>
      <c r="DG77" s="28">
        <v>0</v>
      </c>
      <c r="DH77" s="28">
        <v>0</v>
      </c>
      <c r="DI77" s="28">
        <v>0</v>
      </c>
      <c r="DJ77" s="28">
        <v>0</v>
      </c>
      <c r="DK77" s="28">
        <v>0</v>
      </c>
      <c r="DL77" s="28">
        <v>0</v>
      </c>
      <c r="DM77" s="28">
        <v>0</v>
      </c>
      <c r="DN77" s="28">
        <v>0</v>
      </c>
      <c r="DO77" s="28">
        <v>0</v>
      </c>
      <c r="DP77" s="28">
        <v>0</v>
      </c>
      <c r="DQ77" s="28">
        <v>0</v>
      </c>
      <c r="DR77" s="28">
        <v>0</v>
      </c>
      <c r="DS77" s="28">
        <v>0</v>
      </c>
      <c r="DT77" s="28">
        <v>0</v>
      </c>
      <c r="DU77" s="28">
        <v>0</v>
      </c>
      <c r="DV77" s="28">
        <v>0</v>
      </c>
      <c r="DW77" s="28">
        <v>0</v>
      </c>
      <c r="DX77" s="28">
        <v>0</v>
      </c>
      <c r="DY77" s="28">
        <v>0</v>
      </c>
      <c r="DZ77" s="28">
        <v>0</v>
      </c>
      <c r="EA77" s="28">
        <v>0</v>
      </c>
      <c r="EB77" s="28">
        <v>0</v>
      </c>
      <c r="EC77" s="28">
        <v>0</v>
      </c>
      <c r="ED77" s="28">
        <v>0</v>
      </c>
      <c r="EE77" s="28">
        <v>0</v>
      </c>
      <c r="EF77" s="28">
        <v>11.332808516330077</v>
      </c>
      <c r="EG77" s="28">
        <v>0</v>
      </c>
      <c r="EH77" s="28">
        <v>0</v>
      </c>
      <c r="EI77" s="28">
        <v>0</v>
      </c>
      <c r="EJ77" s="28">
        <v>0</v>
      </c>
      <c r="EK77" s="28">
        <v>0</v>
      </c>
      <c r="EL77" s="28">
        <v>0</v>
      </c>
      <c r="EM77" s="28">
        <v>0</v>
      </c>
      <c r="EN77" s="28">
        <v>0</v>
      </c>
      <c r="EO77" s="28">
        <v>0</v>
      </c>
      <c r="EP77" s="28">
        <v>0</v>
      </c>
      <c r="EQ77" s="28">
        <v>0</v>
      </c>
      <c r="ER77" s="28">
        <v>0</v>
      </c>
      <c r="ES77" s="28">
        <f t="shared" si="4"/>
        <v>22363.905263264045</v>
      </c>
      <c r="ET77" s="28">
        <v>254662.88915065024</v>
      </c>
      <c r="EU77" s="28">
        <v>20433.488497976541</v>
      </c>
      <c r="EV77" s="28">
        <v>87509.066505195413</v>
      </c>
      <c r="EW77" s="28">
        <v>0</v>
      </c>
      <c r="EX77" s="28">
        <f t="shared" si="5"/>
        <v>384969.34941708623</v>
      </c>
      <c r="EZ77" s="5">
        <f t="shared" si="6"/>
        <v>0</v>
      </c>
      <c r="AMD77"/>
      <c r="AME77"/>
      <c r="AMF77"/>
      <c r="AMG77"/>
      <c r="AMH77"/>
      <c r="AMI77"/>
      <c r="AMJ77"/>
      <c r="AMK77"/>
    </row>
    <row r="78" spans="1:1025" s="5" customFormat="1" ht="102" x14ac:dyDescent="0.25">
      <c r="A78" s="9">
        <v>74</v>
      </c>
      <c r="B78" s="22"/>
      <c r="C78" s="24" t="s">
        <v>435</v>
      </c>
      <c r="D78" s="25" t="s">
        <v>436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631.60021450755971</v>
      </c>
      <c r="BY78" s="28">
        <v>0</v>
      </c>
      <c r="BZ78" s="28">
        <v>29405.105206907559</v>
      </c>
      <c r="CA78" s="28">
        <v>67200.837767843215</v>
      </c>
      <c r="CB78" s="28">
        <v>0</v>
      </c>
      <c r="CC78" s="28">
        <v>0</v>
      </c>
      <c r="CD78" s="28">
        <v>0</v>
      </c>
      <c r="CE78" s="28">
        <v>539.18302298234232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8">
        <v>0</v>
      </c>
      <c r="CM78" s="28">
        <v>0</v>
      </c>
      <c r="CN78" s="28">
        <v>0</v>
      </c>
      <c r="CO78" s="28">
        <v>0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8">
        <v>0</v>
      </c>
      <c r="DJ78" s="28">
        <v>0</v>
      </c>
      <c r="DK78" s="28">
        <v>0</v>
      </c>
      <c r="DL78" s="28">
        <v>0</v>
      </c>
      <c r="DM78" s="28">
        <v>0</v>
      </c>
      <c r="DN78" s="28">
        <v>0</v>
      </c>
      <c r="DO78" s="28">
        <v>0</v>
      </c>
      <c r="DP78" s="28">
        <v>0</v>
      </c>
      <c r="DQ78" s="28">
        <v>0</v>
      </c>
      <c r="DR78" s="28">
        <v>0</v>
      </c>
      <c r="DS78" s="28">
        <v>0</v>
      </c>
      <c r="DT78" s="28">
        <v>0</v>
      </c>
      <c r="DU78" s="28">
        <v>0</v>
      </c>
      <c r="DV78" s="28">
        <v>0</v>
      </c>
      <c r="DW78" s="28">
        <v>0</v>
      </c>
      <c r="DX78" s="28">
        <v>0</v>
      </c>
      <c r="DY78" s="28">
        <v>0</v>
      </c>
      <c r="DZ78" s="28">
        <v>0</v>
      </c>
      <c r="EA78" s="28">
        <v>0</v>
      </c>
      <c r="EB78" s="28">
        <v>0</v>
      </c>
      <c r="EC78" s="28">
        <v>0</v>
      </c>
      <c r="ED78" s="28">
        <v>0</v>
      </c>
      <c r="EE78" s="28">
        <v>0</v>
      </c>
      <c r="EF78" s="28">
        <v>0</v>
      </c>
      <c r="EG78" s="28">
        <v>691.3514496792958</v>
      </c>
      <c r="EH78" s="28">
        <v>0</v>
      </c>
      <c r="EI78" s="28">
        <v>0</v>
      </c>
      <c r="EJ78" s="28">
        <v>0</v>
      </c>
      <c r="EK78" s="28">
        <v>0</v>
      </c>
      <c r="EL78" s="28">
        <v>0</v>
      </c>
      <c r="EM78" s="28">
        <v>0</v>
      </c>
      <c r="EN78" s="28">
        <v>0</v>
      </c>
      <c r="EO78" s="28">
        <v>0</v>
      </c>
      <c r="EP78" s="28">
        <v>0</v>
      </c>
      <c r="EQ78" s="28">
        <v>0</v>
      </c>
      <c r="ER78" s="28">
        <v>0</v>
      </c>
      <c r="ES78" s="28">
        <f t="shared" si="4"/>
        <v>98468.077661919961</v>
      </c>
      <c r="ET78" s="28">
        <v>511597.72220511065</v>
      </c>
      <c r="EU78" s="28">
        <v>62128.395429616343</v>
      </c>
      <c r="EV78" s="28">
        <v>173573.30099505273</v>
      </c>
      <c r="EW78" s="28">
        <v>0</v>
      </c>
      <c r="EX78" s="28">
        <f t="shared" si="5"/>
        <v>845767.49629169959</v>
      </c>
      <c r="EZ78" s="5">
        <f t="shared" si="6"/>
        <v>0</v>
      </c>
      <c r="AMD78"/>
      <c r="AME78"/>
      <c r="AMF78"/>
      <c r="AMG78"/>
      <c r="AMH78"/>
      <c r="AMI78"/>
      <c r="AMJ78"/>
      <c r="AMK78"/>
    </row>
    <row r="79" spans="1:1025" s="5" customFormat="1" ht="29.25" customHeight="1" x14ac:dyDescent="0.25">
      <c r="A79" s="9">
        <v>75</v>
      </c>
      <c r="B79" s="22"/>
      <c r="C79" s="24" t="s">
        <v>437</v>
      </c>
      <c r="D79" s="25" t="s">
        <v>438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7271.9124663553093</v>
      </c>
      <c r="AM79" s="28">
        <v>0</v>
      </c>
      <c r="AN79" s="28">
        <v>0.19864228396288236</v>
      </c>
      <c r="AO79" s="28">
        <v>449.15841745441793</v>
      </c>
      <c r="AP79" s="28">
        <v>0</v>
      </c>
      <c r="AQ79" s="28">
        <v>192.39798410696088</v>
      </c>
      <c r="AR79" s="28">
        <v>0</v>
      </c>
      <c r="AS79" s="28">
        <v>4203.6327680066161</v>
      </c>
      <c r="AT79" s="28">
        <v>8253.99984442188</v>
      </c>
      <c r="AU79" s="28">
        <v>0</v>
      </c>
      <c r="AV79" s="28">
        <v>0</v>
      </c>
      <c r="AW79" s="28">
        <v>3.5128793885655742E-2</v>
      </c>
      <c r="AX79" s="28">
        <v>0</v>
      </c>
      <c r="AY79" s="28">
        <v>0</v>
      </c>
      <c r="AZ79" s="28">
        <v>2071.0686674681187</v>
      </c>
      <c r="BA79" s="28">
        <v>0</v>
      </c>
      <c r="BB79" s="28">
        <v>0</v>
      </c>
      <c r="BC79" s="28">
        <v>0</v>
      </c>
      <c r="BD79" s="28">
        <v>1579.5098682994337</v>
      </c>
      <c r="BE79" s="28">
        <v>6089.0340857702249</v>
      </c>
      <c r="BF79" s="28">
        <v>1.2532889336167126</v>
      </c>
      <c r="BG79" s="28">
        <v>141.69022851544111</v>
      </c>
      <c r="BH79" s="28">
        <v>0</v>
      </c>
      <c r="BI79" s="28">
        <v>130.43506040836908</v>
      </c>
      <c r="BJ79" s="28">
        <v>0</v>
      </c>
      <c r="BK79" s="28">
        <v>0</v>
      </c>
      <c r="BL79" s="28">
        <v>0</v>
      </c>
      <c r="BM79" s="28">
        <v>517.44262642458091</v>
      </c>
      <c r="BN79" s="28">
        <v>0</v>
      </c>
      <c r="BO79" s="28">
        <v>73.997887559034339</v>
      </c>
      <c r="BP79" s="28">
        <v>0</v>
      </c>
      <c r="BQ79" s="28">
        <v>2.3423822703279033E-3</v>
      </c>
      <c r="BR79" s="28">
        <v>0</v>
      </c>
      <c r="BS79" s="28">
        <v>626.23492825975461</v>
      </c>
      <c r="BT79" s="28">
        <v>1025.0546589743631</v>
      </c>
      <c r="BU79" s="28">
        <v>0</v>
      </c>
      <c r="BV79" s="28">
        <v>0</v>
      </c>
      <c r="BW79" s="28">
        <v>2034.1602180604982</v>
      </c>
      <c r="BX79" s="28">
        <v>969.90716562050454</v>
      </c>
      <c r="BY79" s="28">
        <v>2474.5878151622765</v>
      </c>
      <c r="BZ79" s="28">
        <v>30536.527479933913</v>
      </c>
      <c r="CA79" s="28">
        <v>188851.09596600028</v>
      </c>
      <c r="CB79" s="28">
        <v>10221.846259282345</v>
      </c>
      <c r="CC79" s="28">
        <v>0</v>
      </c>
      <c r="CD79" s="28">
        <v>0</v>
      </c>
      <c r="CE79" s="28">
        <v>1822.3740786966596</v>
      </c>
      <c r="CF79" s="28">
        <v>3462.3225702725272</v>
      </c>
      <c r="CG79" s="28">
        <v>0</v>
      </c>
      <c r="CH79" s="28">
        <v>0</v>
      </c>
      <c r="CI79" s="28">
        <v>0</v>
      </c>
      <c r="CJ79" s="28">
        <v>0</v>
      </c>
      <c r="CK79" s="28">
        <v>0</v>
      </c>
      <c r="CL79" s="28">
        <v>0</v>
      </c>
      <c r="CM79" s="28">
        <v>0</v>
      </c>
      <c r="CN79" s="28">
        <v>0</v>
      </c>
      <c r="CO79" s="28">
        <v>0</v>
      </c>
      <c r="CP79" s="28">
        <v>0</v>
      </c>
      <c r="CQ79" s="28">
        <v>0</v>
      </c>
      <c r="CR79" s="28">
        <v>0</v>
      </c>
      <c r="CS79" s="28">
        <v>0</v>
      </c>
      <c r="CT79" s="28">
        <v>0</v>
      </c>
      <c r="CU79" s="28">
        <v>0</v>
      </c>
      <c r="CV79" s="28">
        <v>0</v>
      </c>
      <c r="CW79" s="28">
        <v>0</v>
      </c>
      <c r="CX79" s="28">
        <v>0</v>
      </c>
      <c r="CY79" s="28">
        <v>0</v>
      </c>
      <c r="CZ79" s="28">
        <v>0</v>
      </c>
      <c r="DA79" s="28">
        <v>0</v>
      </c>
      <c r="DB79" s="28">
        <v>0</v>
      </c>
      <c r="DC79" s="28">
        <v>0</v>
      </c>
      <c r="DD79" s="28">
        <v>0</v>
      </c>
      <c r="DE79" s="28">
        <v>0</v>
      </c>
      <c r="DF79" s="28">
        <v>0</v>
      </c>
      <c r="DG79" s="28">
        <v>0</v>
      </c>
      <c r="DH79" s="28">
        <v>0</v>
      </c>
      <c r="DI79" s="28">
        <v>0</v>
      </c>
      <c r="DJ79" s="28">
        <v>0</v>
      </c>
      <c r="DK79" s="28">
        <v>0</v>
      </c>
      <c r="DL79" s="28">
        <v>0</v>
      </c>
      <c r="DM79" s="28">
        <v>0</v>
      </c>
      <c r="DN79" s="28">
        <v>0</v>
      </c>
      <c r="DO79" s="28">
        <v>0</v>
      </c>
      <c r="DP79" s="28">
        <v>0</v>
      </c>
      <c r="DQ79" s="28">
        <v>0</v>
      </c>
      <c r="DR79" s="28">
        <v>129.13338866315141</v>
      </c>
      <c r="DS79" s="28">
        <v>0</v>
      </c>
      <c r="DT79" s="28">
        <v>0</v>
      </c>
      <c r="DU79" s="28">
        <v>0</v>
      </c>
      <c r="DV79" s="28">
        <v>0</v>
      </c>
      <c r="DW79" s="28">
        <v>0</v>
      </c>
      <c r="DX79" s="28">
        <v>0</v>
      </c>
      <c r="DY79" s="28">
        <v>0</v>
      </c>
      <c r="DZ79" s="28">
        <v>0</v>
      </c>
      <c r="EA79" s="28">
        <v>0</v>
      </c>
      <c r="EB79" s="28">
        <v>0</v>
      </c>
      <c r="EC79" s="28">
        <v>0</v>
      </c>
      <c r="ED79" s="28">
        <v>0</v>
      </c>
      <c r="EE79" s="28">
        <v>0</v>
      </c>
      <c r="EF79" s="28">
        <v>9.5643490688227075</v>
      </c>
      <c r="EG79" s="28">
        <v>0</v>
      </c>
      <c r="EH79" s="28">
        <v>0</v>
      </c>
      <c r="EI79" s="28">
        <v>0</v>
      </c>
      <c r="EJ79" s="28">
        <v>0</v>
      </c>
      <c r="EK79" s="28">
        <v>0</v>
      </c>
      <c r="EL79" s="28">
        <v>0</v>
      </c>
      <c r="EM79" s="28">
        <v>0</v>
      </c>
      <c r="EN79" s="28">
        <v>0</v>
      </c>
      <c r="EO79" s="28">
        <v>0</v>
      </c>
      <c r="EP79" s="28">
        <v>0</v>
      </c>
      <c r="EQ79" s="28">
        <v>0</v>
      </c>
      <c r="ER79" s="28">
        <v>0</v>
      </c>
      <c r="ES79" s="28">
        <f t="shared" si="4"/>
        <v>273138.57818517921</v>
      </c>
      <c r="ET79" s="28">
        <v>1018312.897491667</v>
      </c>
      <c r="EU79" s="28">
        <v>94056.545086671948</v>
      </c>
      <c r="EV79" s="28">
        <v>359870.60564614955</v>
      </c>
      <c r="EW79" s="28">
        <v>79.071387497076529</v>
      </c>
      <c r="EX79" s="28">
        <f t="shared" si="5"/>
        <v>1745457.6977971648</v>
      </c>
      <c r="EZ79" s="5">
        <f t="shared" si="6"/>
        <v>0</v>
      </c>
      <c r="AMD79"/>
      <c r="AME79"/>
      <c r="AMF79"/>
      <c r="AMG79"/>
      <c r="AMH79"/>
      <c r="AMI79"/>
      <c r="AMJ79"/>
      <c r="AMK79"/>
    </row>
    <row r="80" spans="1:1025" s="5" customFormat="1" ht="38.25" x14ac:dyDescent="0.25">
      <c r="A80" s="9">
        <v>76</v>
      </c>
      <c r="B80" s="22"/>
      <c r="C80" s="24" t="s">
        <v>439</v>
      </c>
      <c r="D80" s="25" t="s">
        <v>440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16677.081209289812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8">
        <v>0</v>
      </c>
      <c r="CS80" s="28">
        <v>0</v>
      </c>
      <c r="CT80" s="28">
        <v>0</v>
      </c>
      <c r="CU80" s="28">
        <v>0</v>
      </c>
      <c r="CV80" s="28">
        <v>0</v>
      </c>
      <c r="CW80" s="28">
        <v>0</v>
      </c>
      <c r="CX80" s="28">
        <v>0</v>
      </c>
      <c r="CY80" s="28">
        <v>0</v>
      </c>
      <c r="CZ80" s="28">
        <v>0</v>
      </c>
      <c r="DA80" s="28">
        <v>0</v>
      </c>
      <c r="DB80" s="28">
        <v>0</v>
      </c>
      <c r="DC80" s="28">
        <v>0</v>
      </c>
      <c r="DD80" s="28">
        <v>0</v>
      </c>
      <c r="DE80" s="28">
        <v>0</v>
      </c>
      <c r="DF80" s="28">
        <v>0</v>
      </c>
      <c r="DG80" s="28">
        <v>0</v>
      </c>
      <c r="DH80" s="28">
        <v>0</v>
      </c>
      <c r="DI80" s="28">
        <v>0</v>
      </c>
      <c r="DJ80" s="28">
        <v>0</v>
      </c>
      <c r="DK80" s="28">
        <v>0</v>
      </c>
      <c r="DL80" s="28">
        <v>0</v>
      </c>
      <c r="DM80" s="28">
        <v>0</v>
      </c>
      <c r="DN80" s="28">
        <v>0</v>
      </c>
      <c r="DO80" s="28">
        <v>0</v>
      </c>
      <c r="DP80" s="28">
        <v>0</v>
      </c>
      <c r="DQ80" s="28">
        <v>0</v>
      </c>
      <c r="DR80" s="28">
        <v>0</v>
      </c>
      <c r="DS80" s="28">
        <v>0</v>
      </c>
      <c r="DT80" s="28">
        <v>0</v>
      </c>
      <c r="DU80" s="28">
        <v>0</v>
      </c>
      <c r="DV80" s="28">
        <v>0</v>
      </c>
      <c r="DW80" s="28">
        <v>0</v>
      </c>
      <c r="DX80" s="28">
        <v>0</v>
      </c>
      <c r="DY80" s="28">
        <v>0</v>
      </c>
      <c r="DZ80" s="28">
        <v>0</v>
      </c>
      <c r="EA80" s="28">
        <v>0</v>
      </c>
      <c r="EB80" s="28">
        <v>0</v>
      </c>
      <c r="EC80" s="28">
        <v>0</v>
      </c>
      <c r="ED80" s="28">
        <v>0</v>
      </c>
      <c r="EE80" s="28">
        <v>0</v>
      </c>
      <c r="EF80" s="28">
        <v>0</v>
      </c>
      <c r="EG80" s="28">
        <v>0</v>
      </c>
      <c r="EH80" s="28">
        <v>0</v>
      </c>
      <c r="EI80" s="28">
        <v>0</v>
      </c>
      <c r="EJ80" s="28">
        <v>0</v>
      </c>
      <c r="EK80" s="28">
        <v>0</v>
      </c>
      <c r="EL80" s="28">
        <v>0</v>
      </c>
      <c r="EM80" s="28">
        <v>0</v>
      </c>
      <c r="EN80" s="28">
        <v>0</v>
      </c>
      <c r="EO80" s="28">
        <v>0</v>
      </c>
      <c r="EP80" s="28">
        <v>0</v>
      </c>
      <c r="EQ80" s="28">
        <v>0</v>
      </c>
      <c r="ER80" s="28">
        <v>0</v>
      </c>
      <c r="ES80" s="28">
        <f t="shared" si="4"/>
        <v>16677.081209289812</v>
      </c>
      <c r="ET80" s="28">
        <v>764180.56679229182</v>
      </c>
      <c r="EU80" s="28">
        <v>307415.44151071954</v>
      </c>
      <c r="EV80" s="28">
        <v>264515.023693197</v>
      </c>
      <c r="EW80" s="28">
        <v>0</v>
      </c>
      <c r="EX80" s="28">
        <f t="shared" si="5"/>
        <v>1352788.1132054981</v>
      </c>
      <c r="EZ80" s="5">
        <f t="shared" si="6"/>
        <v>0</v>
      </c>
      <c r="AMD80"/>
      <c r="AME80"/>
      <c r="AMF80"/>
      <c r="AMG80"/>
      <c r="AMH80"/>
      <c r="AMI80"/>
      <c r="AMJ80"/>
      <c r="AMK80"/>
    </row>
    <row r="81" spans="1:1025" s="5" customFormat="1" x14ac:dyDescent="0.25">
      <c r="A81" s="9">
        <v>77</v>
      </c>
      <c r="B81" s="22"/>
      <c r="C81" s="24" t="s">
        <v>441</v>
      </c>
      <c r="D81" s="25" t="s">
        <v>442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8">
        <v>0</v>
      </c>
      <c r="CA81" s="28">
        <v>0</v>
      </c>
      <c r="CB81" s="28">
        <v>0</v>
      </c>
      <c r="CC81" s="28">
        <v>3269.4720815093397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28">
        <v>0</v>
      </c>
      <c r="CM81" s="28">
        <v>0</v>
      </c>
      <c r="CN81" s="28">
        <v>0</v>
      </c>
      <c r="CO81" s="28">
        <v>0</v>
      </c>
      <c r="CP81" s="28">
        <v>0</v>
      </c>
      <c r="CQ81" s="28">
        <v>0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8">
        <v>0</v>
      </c>
      <c r="DA81" s="28">
        <v>0</v>
      </c>
      <c r="DB81" s="28">
        <v>0</v>
      </c>
      <c r="DC81" s="28">
        <v>0</v>
      </c>
      <c r="DD81" s="28">
        <v>0</v>
      </c>
      <c r="DE81" s="28">
        <v>0</v>
      </c>
      <c r="DF81" s="28">
        <v>0</v>
      </c>
      <c r="DG81" s="28">
        <v>0</v>
      </c>
      <c r="DH81" s="28">
        <v>0</v>
      </c>
      <c r="DI81" s="28">
        <v>0</v>
      </c>
      <c r="DJ81" s="28">
        <v>0</v>
      </c>
      <c r="DK81" s="28">
        <v>0</v>
      </c>
      <c r="DL81" s="28">
        <v>0</v>
      </c>
      <c r="DM81" s="28">
        <v>0</v>
      </c>
      <c r="DN81" s="28">
        <v>0</v>
      </c>
      <c r="DO81" s="28">
        <v>0</v>
      </c>
      <c r="DP81" s="28">
        <v>0</v>
      </c>
      <c r="DQ81" s="28">
        <v>0</v>
      </c>
      <c r="DR81" s="28">
        <v>0</v>
      </c>
      <c r="DS81" s="28">
        <v>0</v>
      </c>
      <c r="DT81" s="28">
        <v>0</v>
      </c>
      <c r="DU81" s="28">
        <v>0</v>
      </c>
      <c r="DV81" s="28">
        <v>0</v>
      </c>
      <c r="DW81" s="28">
        <v>0</v>
      </c>
      <c r="DX81" s="28">
        <v>0</v>
      </c>
      <c r="DY81" s="28">
        <v>0</v>
      </c>
      <c r="DZ81" s="28">
        <v>0</v>
      </c>
      <c r="EA81" s="28">
        <v>0</v>
      </c>
      <c r="EB81" s="28">
        <v>0</v>
      </c>
      <c r="EC81" s="28">
        <v>0</v>
      </c>
      <c r="ED81" s="28">
        <v>0</v>
      </c>
      <c r="EE81" s="28">
        <v>0</v>
      </c>
      <c r="EF81" s="28">
        <v>0</v>
      </c>
      <c r="EG81" s="28">
        <v>0</v>
      </c>
      <c r="EH81" s="28">
        <v>0</v>
      </c>
      <c r="EI81" s="28">
        <v>0</v>
      </c>
      <c r="EJ81" s="28">
        <v>0</v>
      </c>
      <c r="EK81" s="28">
        <v>0</v>
      </c>
      <c r="EL81" s="28">
        <v>0</v>
      </c>
      <c r="EM81" s="28">
        <v>0</v>
      </c>
      <c r="EN81" s="28">
        <v>0</v>
      </c>
      <c r="EO81" s="28">
        <v>0</v>
      </c>
      <c r="EP81" s="28">
        <v>0</v>
      </c>
      <c r="EQ81" s="28">
        <v>0</v>
      </c>
      <c r="ER81" s="28">
        <v>0</v>
      </c>
      <c r="ES81" s="28">
        <f t="shared" si="4"/>
        <v>3269.4720815093397</v>
      </c>
      <c r="ET81" s="28">
        <v>77113.49727272903</v>
      </c>
      <c r="EU81" s="28">
        <v>10299.042669317798</v>
      </c>
      <c r="EV81" s="28">
        <v>18904.06575582096</v>
      </c>
      <c r="EW81" s="28">
        <v>0</v>
      </c>
      <c r="EX81" s="28">
        <f t="shared" si="5"/>
        <v>109586.07777937714</v>
      </c>
      <c r="EZ81" s="5">
        <f t="shared" si="6"/>
        <v>0</v>
      </c>
      <c r="AMD81"/>
      <c r="AME81"/>
      <c r="AMF81"/>
      <c r="AMG81"/>
      <c r="AMH81"/>
      <c r="AMI81"/>
      <c r="AMJ81"/>
      <c r="AMK81"/>
    </row>
    <row r="82" spans="1:1025" s="5" customFormat="1" ht="38.25" x14ac:dyDescent="0.25">
      <c r="A82" s="9">
        <v>78</v>
      </c>
      <c r="B82" s="22"/>
      <c r="C82" s="24" t="s">
        <v>443</v>
      </c>
      <c r="D82" s="25" t="s">
        <v>444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28">
        <v>0</v>
      </c>
      <c r="CA82" s="28">
        <v>0</v>
      </c>
      <c r="CB82" s="28">
        <v>0</v>
      </c>
      <c r="CC82" s="28">
        <v>0</v>
      </c>
      <c r="CD82" s="28">
        <v>149930.17654031783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28">
        <v>0</v>
      </c>
      <c r="CM82" s="28">
        <v>0</v>
      </c>
      <c r="CN82" s="28">
        <v>0</v>
      </c>
      <c r="CO82" s="28">
        <v>0</v>
      </c>
      <c r="CP82" s="28">
        <v>0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8">
        <v>0</v>
      </c>
      <c r="DJ82" s="28">
        <v>0</v>
      </c>
      <c r="DK82" s="28">
        <v>0</v>
      </c>
      <c r="DL82" s="28">
        <v>0</v>
      </c>
      <c r="DM82" s="28">
        <v>0</v>
      </c>
      <c r="DN82" s="28">
        <v>0</v>
      </c>
      <c r="DO82" s="28">
        <v>0</v>
      </c>
      <c r="DP82" s="28">
        <v>0</v>
      </c>
      <c r="DQ82" s="28">
        <v>0</v>
      </c>
      <c r="DR82" s="28">
        <v>0</v>
      </c>
      <c r="DS82" s="28">
        <v>0</v>
      </c>
      <c r="DT82" s="28">
        <v>0</v>
      </c>
      <c r="DU82" s="28">
        <v>0</v>
      </c>
      <c r="DV82" s="28">
        <v>0</v>
      </c>
      <c r="DW82" s="28">
        <v>0</v>
      </c>
      <c r="DX82" s="28">
        <v>0</v>
      </c>
      <c r="DY82" s="28">
        <v>0</v>
      </c>
      <c r="DZ82" s="28">
        <v>0</v>
      </c>
      <c r="EA82" s="28">
        <v>0</v>
      </c>
      <c r="EB82" s="28">
        <v>0</v>
      </c>
      <c r="EC82" s="28">
        <v>1236.3173817947734</v>
      </c>
      <c r="ED82" s="28">
        <v>0</v>
      </c>
      <c r="EE82" s="28">
        <v>0</v>
      </c>
      <c r="EF82" s="28">
        <v>0</v>
      </c>
      <c r="EG82" s="28">
        <v>0</v>
      </c>
      <c r="EH82" s="28">
        <v>0</v>
      </c>
      <c r="EI82" s="28">
        <v>0</v>
      </c>
      <c r="EJ82" s="28">
        <v>0</v>
      </c>
      <c r="EK82" s="28">
        <v>0</v>
      </c>
      <c r="EL82" s="28">
        <v>0</v>
      </c>
      <c r="EM82" s="28">
        <v>0</v>
      </c>
      <c r="EN82" s="28">
        <v>0</v>
      </c>
      <c r="EO82" s="28">
        <v>0</v>
      </c>
      <c r="EP82" s="28">
        <v>0</v>
      </c>
      <c r="EQ82" s="28">
        <v>0</v>
      </c>
      <c r="ER82" s="28">
        <v>0</v>
      </c>
      <c r="ES82" s="28">
        <f t="shared" si="4"/>
        <v>151166.4939221126</v>
      </c>
      <c r="ET82" s="28">
        <v>88259.250021269836</v>
      </c>
      <c r="EU82" s="28">
        <v>24623.661750818479</v>
      </c>
      <c r="EV82" s="28">
        <v>48291.780127090868</v>
      </c>
      <c r="EW82" s="28">
        <v>246.3240854002741</v>
      </c>
      <c r="EX82" s="28">
        <f t="shared" si="5"/>
        <v>312587.50990669202</v>
      </c>
      <c r="EZ82" s="5">
        <f t="shared" si="6"/>
        <v>0</v>
      </c>
      <c r="AMD82"/>
      <c r="AME82"/>
      <c r="AMF82"/>
      <c r="AMG82"/>
      <c r="AMH82"/>
      <c r="AMI82"/>
      <c r="AMJ82"/>
      <c r="AMK82"/>
    </row>
    <row r="83" spans="1:1025" s="5" customFormat="1" ht="25.5" x14ac:dyDescent="0.25">
      <c r="A83" s="9">
        <v>79</v>
      </c>
      <c r="B83" s="22"/>
      <c r="C83" s="24" t="s">
        <v>445</v>
      </c>
      <c r="D83" s="25" t="s">
        <v>446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272.15219285454992</v>
      </c>
      <c r="BT83" s="28">
        <v>0</v>
      </c>
      <c r="BU83" s="28">
        <v>0</v>
      </c>
      <c r="BV83" s="28">
        <v>0</v>
      </c>
      <c r="BW83" s="28">
        <v>0</v>
      </c>
      <c r="BX83" s="28">
        <v>227.45386457478494</v>
      </c>
      <c r="BY83" s="28">
        <v>0</v>
      </c>
      <c r="BZ83" s="28">
        <v>398.98339303198969</v>
      </c>
      <c r="CA83" s="28">
        <v>629.32338964402629</v>
      </c>
      <c r="CB83" s="28">
        <v>0</v>
      </c>
      <c r="CC83" s="28">
        <v>0</v>
      </c>
      <c r="CD83" s="28">
        <v>0</v>
      </c>
      <c r="CE83" s="28">
        <v>1326723.3773647104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28">
        <v>0</v>
      </c>
      <c r="CM83" s="28">
        <v>0</v>
      </c>
      <c r="CN83" s="28">
        <v>0</v>
      </c>
      <c r="CO83" s="28">
        <v>0</v>
      </c>
      <c r="CP83" s="28">
        <v>0</v>
      </c>
      <c r="CQ83" s="28">
        <v>0</v>
      </c>
      <c r="CR83" s="28">
        <v>0</v>
      </c>
      <c r="CS83" s="28">
        <v>0</v>
      </c>
      <c r="CT83" s="28">
        <v>0</v>
      </c>
      <c r="CU83" s="28">
        <v>0</v>
      </c>
      <c r="CV83" s="28">
        <v>0</v>
      </c>
      <c r="CW83" s="28">
        <v>0</v>
      </c>
      <c r="CX83" s="28">
        <v>0</v>
      </c>
      <c r="CY83" s="28">
        <v>0</v>
      </c>
      <c r="CZ83" s="28">
        <v>0</v>
      </c>
      <c r="DA83" s="28">
        <v>0</v>
      </c>
      <c r="DB83" s="28">
        <v>0</v>
      </c>
      <c r="DC83" s="28">
        <v>0</v>
      </c>
      <c r="DD83" s="28">
        <v>0</v>
      </c>
      <c r="DE83" s="28">
        <v>0</v>
      </c>
      <c r="DF83" s="28">
        <v>0</v>
      </c>
      <c r="DG83" s="28">
        <v>0</v>
      </c>
      <c r="DH83" s="28">
        <v>0</v>
      </c>
      <c r="DI83" s="28">
        <v>0</v>
      </c>
      <c r="DJ83" s="28">
        <v>0</v>
      </c>
      <c r="DK83" s="28">
        <v>0</v>
      </c>
      <c r="DL83" s="28">
        <v>0</v>
      </c>
      <c r="DM83" s="28">
        <v>0</v>
      </c>
      <c r="DN83" s="28">
        <v>0</v>
      </c>
      <c r="DO83" s="28">
        <v>0</v>
      </c>
      <c r="DP83" s="28">
        <v>0</v>
      </c>
      <c r="DQ83" s="28">
        <v>0</v>
      </c>
      <c r="DR83" s="28">
        <v>0</v>
      </c>
      <c r="DS83" s="28">
        <v>0</v>
      </c>
      <c r="DT83" s="28">
        <v>0</v>
      </c>
      <c r="DU83" s="28">
        <v>0</v>
      </c>
      <c r="DV83" s="28">
        <v>0</v>
      </c>
      <c r="DW83" s="28">
        <v>0</v>
      </c>
      <c r="DX83" s="28">
        <v>0</v>
      </c>
      <c r="DY83" s="28">
        <v>0</v>
      </c>
      <c r="DZ83" s="28">
        <v>0</v>
      </c>
      <c r="EA83" s="28">
        <v>0</v>
      </c>
      <c r="EB83" s="28">
        <v>0</v>
      </c>
      <c r="EC83" s="28">
        <v>0</v>
      </c>
      <c r="ED83" s="28">
        <v>0</v>
      </c>
      <c r="EE83" s="28">
        <v>0</v>
      </c>
      <c r="EF83" s="28">
        <v>0</v>
      </c>
      <c r="EG83" s="28">
        <v>0</v>
      </c>
      <c r="EH83" s="28">
        <v>0</v>
      </c>
      <c r="EI83" s="28">
        <v>0</v>
      </c>
      <c r="EJ83" s="28">
        <v>0</v>
      </c>
      <c r="EK83" s="28">
        <v>0</v>
      </c>
      <c r="EL83" s="28">
        <v>0</v>
      </c>
      <c r="EM83" s="28">
        <v>0</v>
      </c>
      <c r="EN83" s="28">
        <v>0</v>
      </c>
      <c r="EO83" s="28">
        <v>0</v>
      </c>
      <c r="EP83" s="28">
        <v>0</v>
      </c>
      <c r="EQ83" s="28">
        <v>0</v>
      </c>
      <c r="ER83" s="28">
        <v>0</v>
      </c>
      <c r="ES83" s="28">
        <f t="shared" si="4"/>
        <v>1328251.2902048158</v>
      </c>
      <c r="ET83" s="28">
        <v>190395.83119240007</v>
      </c>
      <c r="EU83" s="28">
        <v>5545.6187750007703</v>
      </c>
      <c r="EV83" s="28">
        <v>48547.057077053534</v>
      </c>
      <c r="EW83" s="28">
        <v>0</v>
      </c>
      <c r="EX83" s="28">
        <f t="shared" si="5"/>
        <v>1572739.7972492701</v>
      </c>
      <c r="EZ83" s="5">
        <f t="shared" si="6"/>
        <v>0</v>
      </c>
      <c r="AMD83"/>
      <c r="AME83"/>
      <c r="AMF83"/>
      <c r="AMG83"/>
      <c r="AMH83"/>
      <c r="AMI83"/>
      <c r="AMJ83"/>
      <c r="AMK83"/>
    </row>
    <row r="84" spans="1:1025" s="5" customFormat="1" x14ac:dyDescent="0.25">
      <c r="A84" s="9">
        <v>80</v>
      </c>
      <c r="B84" s="22"/>
      <c r="C84" s="24" t="s">
        <v>447</v>
      </c>
      <c r="D84" s="25" t="s">
        <v>448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354.82967687919307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73.711396476757258</v>
      </c>
      <c r="BX84" s="28">
        <v>0</v>
      </c>
      <c r="BY84" s="28">
        <v>0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157639.91342384898</v>
      </c>
      <c r="CG84" s="28">
        <v>0</v>
      </c>
      <c r="CH84" s="28">
        <v>12.389087089597016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8">
        <v>0</v>
      </c>
      <c r="DA84" s="28">
        <v>0</v>
      </c>
      <c r="DB84" s="28">
        <v>0</v>
      </c>
      <c r="DC84" s="28">
        <v>0</v>
      </c>
      <c r="DD84" s="28">
        <v>0</v>
      </c>
      <c r="DE84" s="28">
        <v>0</v>
      </c>
      <c r="DF84" s="28">
        <v>0</v>
      </c>
      <c r="DG84" s="28">
        <v>0</v>
      </c>
      <c r="DH84" s="28">
        <v>0</v>
      </c>
      <c r="DI84" s="28">
        <v>0</v>
      </c>
      <c r="DJ84" s="28">
        <v>0</v>
      </c>
      <c r="DK84" s="28">
        <v>0</v>
      </c>
      <c r="DL84" s="28">
        <v>0</v>
      </c>
      <c r="DM84" s="28">
        <v>0</v>
      </c>
      <c r="DN84" s="28">
        <v>0</v>
      </c>
      <c r="DO84" s="28">
        <v>0</v>
      </c>
      <c r="DP84" s="28">
        <v>0</v>
      </c>
      <c r="DQ84" s="28">
        <v>0</v>
      </c>
      <c r="DR84" s="28">
        <v>0</v>
      </c>
      <c r="DS84" s="28">
        <v>0</v>
      </c>
      <c r="DT84" s="28">
        <v>0</v>
      </c>
      <c r="DU84" s="28">
        <v>0</v>
      </c>
      <c r="DV84" s="28">
        <v>0</v>
      </c>
      <c r="DW84" s="28">
        <v>0</v>
      </c>
      <c r="DX84" s="28">
        <v>0</v>
      </c>
      <c r="DY84" s="28">
        <v>0</v>
      </c>
      <c r="DZ84" s="28">
        <v>0</v>
      </c>
      <c r="EA84" s="28">
        <v>0</v>
      </c>
      <c r="EB84" s="28">
        <v>0</v>
      </c>
      <c r="EC84" s="28">
        <v>919.43598662642887</v>
      </c>
      <c r="ED84" s="28">
        <v>0</v>
      </c>
      <c r="EE84" s="28">
        <v>0</v>
      </c>
      <c r="EF84" s="28">
        <v>2124.012055270653</v>
      </c>
      <c r="EG84" s="28">
        <v>0</v>
      </c>
      <c r="EH84" s="28">
        <v>0</v>
      </c>
      <c r="EI84" s="28">
        <v>0</v>
      </c>
      <c r="EJ84" s="28">
        <v>2.4584031219922244</v>
      </c>
      <c r="EK84" s="28">
        <v>0</v>
      </c>
      <c r="EL84" s="28">
        <v>0</v>
      </c>
      <c r="EM84" s="28">
        <v>0</v>
      </c>
      <c r="EN84" s="28">
        <v>0</v>
      </c>
      <c r="EO84" s="28">
        <v>0</v>
      </c>
      <c r="EP84" s="28">
        <v>0</v>
      </c>
      <c r="EQ84" s="28">
        <v>0</v>
      </c>
      <c r="ER84" s="28">
        <v>0</v>
      </c>
      <c r="ES84" s="28">
        <f t="shared" si="4"/>
        <v>161126.75002931361</v>
      </c>
      <c r="ET84" s="28">
        <v>113384.21948013447</v>
      </c>
      <c r="EU84" s="28">
        <v>37609.596424691117</v>
      </c>
      <c r="EV84" s="28">
        <v>72404.288358234844</v>
      </c>
      <c r="EW84" s="28">
        <v>0</v>
      </c>
      <c r="EX84" s="28">
        <f t="shared" si="5"/>
        <v>384524.85429237405</v>
      </c>
      <c r="EZ84" s="5">
        <f t="shared" si="6"/>
        <v>0</v>
      </c>
      <c r="AMD84"/>
      <c r="AME84"/>
      <c r="AMF84"/>
      <c r="AMG84"/>
      <c r="AMH84"/>
      <c r="AMI84"/>
      <c r="AMJ84"/>
      <c r="AMK84"/>
    </row>
    <row r="85" spans="1:1025" s="5" customFormat="1" ht="25.5" x14ac:dyDescent="0.25">
      <c r="A85" s="9">
        <v>81</v>
      </c>
      <c r="B85" s="22"/>
      <c r="C85" s="24" t="s">
        <v>449</v>
      </c>
      <c r="D85" s="25" t="s">
        <v>450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435.9449991155638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8">
        <v>1420.3497922861923</v>
      </c>
      <c r="BM85" s="28">
        <v>0</v>
      </c>
      <c r="BN85" s="28">
        <v>0</v>
      </c>
      <c r="BO85" s="28">
        <v>0</v>
      </c>
      <c r="BP85" s="28">
        <v>0</v>
      </c>
      <c r="BQ85" s="28">
        <v>0</v>
      </c>
      <c r="BR85" s="28">
        <v>396.04166762312605</v>
      </c>
      <c r="BS85" s="28">
        <v>269.52719419741152</v>
      </c>
      <c r="BT85" s="28">
        <v>0</v>
      </c>
      <c r="BU85" s="28">
        <v>0</v>
      </c>
      <c r="BV85" s="28">
        <v>0</v>
      </c>
      <c r="BW85" s="28">
        <v>342.33869851375471</v>
      </c>
      <c r="BX85" s="28">
        <v>0</v>
      </c>
      <c r="BY85" s="28">
        <v>0</v>
      </c>
      <c r="BZ85" s="28">
        <v>0</v>
      </c>
      <c r="CA85" s="28">
        <v>520.75533164017236</v>
      </c>
      <c r="CB85" s="28">
        <v>466.04820423436325</v>
      </c>
      <c r="CC85" s="28">
        <v>60.303856016624081</v>
      </c>
      <c r="CD85" s="28">
        <v>0</v>
      </c>
      <c r="CE85" s="28">
        <v>327.27756666451376</v>
      </c>
      <c r="CF85" s="28">
        <v>0</v>
      </c>
      <c r="CG85" s="28">
        <v>266332.6334437778</v>
      </c>
      <c r="CH85" s="28">
        <v>0</v>
      </c>
      <c r="CI85" s="28">
        <v>0</v>
      </c>
      <c r="CJ85" s="28">
        <v>0</v>
      </c>
      <c r="CK85" s="28">
        <v>0</v>
      </c>
      <c r="CL85" s="28">
        <v>0</v>
      </c>
      <c r="CM85" s="28">
        <v>0</v>
      </c>
      <c r="CN85" s="28">
        <v>0</v>
      </c>
      <c r="CO85" s="28">
        <v>0</v>
      </c>
      <c r="CP85" s="28">
        <v>164.02648668160231</v>
      </c>
      <c r="CQ85" s="28">
        <v>1023.4739933339969</v>
      </c>
      <c r="CR85" s="28">
        <v>0</v>
      </c>
      <c r="CS85" s="28">
        <v>0</v>
      </c>
      <c r="CT85" s="28">
        <v>0</v>
      </c>
      <c r="CU85" s="28">
        <v>0</v>
      </c>
      <c r="CV85" s="28">
        <v>0</v>
      </c>
      <c r="CW85" s="28">
        <v>15126.146961568717</v>
      </c>
      <c r="CX85" s="28">
        <v>4645.3684083119369</v>
      </c>
      <c r="CY85" s="28">
        <v>0</v>
      </c>
      <c r="CZ85" s="28">
        <v>0</v>
      </c>
      <c r="DA85" s="28">
        <v>0</v>
      </c>
      <c r="DB85" s="28">
        <v>0</v>
      </c>
      <c r="DC85" s="28">
        <v>0</v>
      </c>
      <c r="DD85" s="28">
        <v>199.88378211961026</v>
      </c>
      <c r="DE85" s="28">
        <v>0</v>
      </c>
      <c r="DF85" s="28">
        <v>0</v>
      </c>
      <c r="DG85" s="28">
        <v>0</v>
      </c>
      <c r="DH85" s="28">
        <v>0</v>
      </c>
      <c r="DI85" s="28">
        <v>0</v>
      </c>
      <c r="DJ85" s="28">
        <v>0</v>
      </c>
      <c r="DK85" s="28">
        <v>0</v>
      </c>
      <c r="DL85" s="28">
        <v>0</v>
      </c>
      <c r="DM85" s="28">
        <v>0</v>
      </c>
      <c r="DN85" s="28">
        <v>0</v>
      </c>
      <c r="DO85" s="28">
        <v>427.95187440906324</v>
      </c>
      <c r="DP85" s="28">
        <v>0</v>
      </c>
      <c r="DQ85" s="28">
        <v>0</v>
      </c>
      <c r="DR85" s="28">
        <v>0</v>
      </c>
      <c r="DS85" s="28">
        <v>0</v>
      </c>
      <c r="DT85" s="28">
        <v>0</v>
      </c>
      <c r="DU85" s="28">
        <v>0</v>
      </c>
      <c r="DV85" s="28">
        <v>0</v>
      </c>
      <c r="DW85" s="28">
        <v>0</v>
      </c>
      <c r="DX85" s="28">
        <v>0</v>
      </c>
      <c r="DY85" s="28">
        <v>0</v>
      </c>
      <c r="DZ85" s="28">
        <v>0</v>
      </c>
      <c r="EA85" s="28">
        <v>0</v>
      </c>
      <c r="EB85" s="28">
        <v>0</v>
      </c>
      <c r="EC85" s="28">
        <v>0</v>
      </c>
      <c r="ED85" s="28">
        <v>0</v>
      </c>
      <c r="EE85" s="28">
        <v>0</v>
      </c>
      <c r="EF85" s="28">
        <v>0</v>
      </c>
      <c r="EG85" s="28">
        <v>0</v>
      </c>
      <c r="EH85" s="28">
        <v>0</v>
      </c>
      <c r="EI85" s="28">
        <v>0</v>
      </c>
      <c r="EJ85" s="28">
        <v>0</v>
      </c>
      <c r="EK85" s="28">
        <v>0</v>
      </c>
      <c r="EL85" s="28">
        <v>0</v>
      </c>
      <c r="EM85" s="28">
        <v>0</v>
      </c>
      <c r="EN85" s="28">
        <v>0</v>
      </c>
      <c r="EO85" s="28">
        <v>0</v>
      </c>
      <c r="EP85" s="28">
        <v>0</v>
      </c>
      <c r="EQ85" s="28">
        <v>0</v>
      </c>
      <c r="ER85" s="28">
        <v>0</v>
      </c>
      <c r="ES85" s="28">
        <f t="shared" si="4"/>
        <v>292158.0722604944</v>
      </c>
      <c r="ET85" s="28">
        <v>702.55236932910395</v>
      </c>
      <c r="EU85" s="28">
        <v>20228.093481467731</v>
      </c>
      <c r="EV85" s="28">
        <v>0</v>
      </c>
      <c r="EW85" s="28">
        <v>0</v>
      </c>
      <c r="EX85" s="28">
        <f t="shared" si="5"/>
        <v>313088.71811129124</v>
      </c>
      <c r="EZ85" s="5">
        <f t="shared" si="6"/>
        <v>0</v>
      </c>
      <c r="AMD85"/>
      <c r="AME85"/>
      <c r="AMF85"/>
      <c r="AMG85"/>
      <c r="AMH85"/>
      <c r="AMI85"/>
      <c r="AMJ85"/>
      <c r="AMK85"/>
    </row>
    <row r="86" spans="1:1025" s="5" customFormat="1" ht="25.5" x14ac:dyDescent="0.25">
      <c r="A86" s="9">
        <v>82</v>
      </c>
      <c r="B86" s="22"/>
      <c r="C86" s="24" t="s">
        <v>451</v>
      </c>
      <c r="D86" s="25" t="s">
        <v>452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2736.5905138712956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80.261209036169248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88.385689942155594</v>
      </c>
      <c r="CG86" s="28">
        <v>0</v>
      </c>
      <c r="CH86" s="28">
        <v>910116.87095351785</v>
      </c>
      <c r="CI86" s="28">
        <v>0</v>
      </c>
      <c r="CJ86" s="28">
        <v>0</v>
      </c>
      <c r="CK86" s="28">
        <v>0</v>
      </c>
      <c r="CL86" s="28">
        <v>0</v>
      </c>
      <c r="CM86" s="28">
        <v>0</v>
      </c>
      <c r="CN86" s="28">
        <v>0</v>
      </c>
      <c r="CO86" s="28">
        <v>0</v>
      </c>
      <c r="CP86" s="28">
        <v>0</v>
      </c>
      <c r="CQ86" s="28">
        <v>0</v>
      </c>
      <c r="CR86" s="28">
        <v>0</v>
      </c>
      <c r="CS86" s="28">
        <v>0</v>
      </c>
      <c r="CT86" s="28">
        <v>0</v>
      </c>
      <c r="CU86" s="28">
        <v>0</v>
      </c>
      <c r="CV86" s="28">
        <v>0</v>
      </c>
      <c r="CW86" s="28">
        <v>0</v>
      </c>
      <c r="CX86" s="28">
        <v>0</v>
      </c>
      <c r="CY86" s="28">
        <v>204.93661885467642</v>
      </c>
      <c r="CZ86" s="28">
        <v>0</v>
      </c>
      <c r="DA86" s="28">
        <v>0</v>
      </c>
      <c r="DB86" s="28">
        <v>0</v>
      </c>
      <c r="DC86" s="28">
        <v>0</v>
      </c>
      <c r="DD86" s="28">
        <v>4115.566178529778</v>
      </c>
      <c r="DE86" s="28">
        <v>0</v>
      </c>
      <c r="DF86" s="28">
        <v>0</v>
      </c>
      <c r="DG86" s="28">
        <v>0</v>
      </c>
      <c r="DH86" s="28">
        <v>0</v>
      </c>
      <c r="DI86" s="28">
        <v>0</v>
      </c>
      <c r="DJ86" s="28">
        <v>0</v>
      </c>
      <c r="DK86" s="28">
        <v>0</v>
      </c>
      <c r="DL86" s="28">
        <v>0</v>
      </c>
      <c r="DM86" s="28">
        <v>0</v>
      </c>
      <c r="DN86" s="28">
        <v>0</v>
      </c>
      <c r="DO86" s="28">
        <v>0</v>
      </c>
      <c r="DP86" s="28">
        <v>0</v>
      </c>
      <c r="DQ86" s="28">
        <v>0</v>
      </c>
      <c r="DR86" s="28">
        <v>0</v>
      </c>
      <c r="DS86" s="28">
        <v>0</v>
      </c>
      <c r="DT86" s="28">
        <v>0</v>
      </c>
      <c r="DU86" s="28">
        <v>0</v>
      </c>
      <c r="DV86" s="28">
        <v>0</v>
      </c>
      <c r="DW86" s="28">
        <v>0</v>
      </c>
      <c r="DX86" s="28">
        <v>0</v>
      </c>
      <c r="DY86" s="28">
        <v>0</v>
      </c>
      <c r="DZ86" s="28">
        <v>0</v>
      </c>
      <c r="EA86" s="28">
        <v>0</v>
      </c>
      <c r="EB86" s="28">
        <v>0</v>
      </c>
      <c r="EC86" s="28">
        <v>24.561265544353414</v>
      </c>
      <c r="ED86" s="28">
        <v>0</v>
      </c>
      <c r="EE86" s="28">
        <v>0</v>
      </c>
      <c r="EF86" s="28">
        <v>0</v>
      </c>
      <c r="EG86" s="28">
        <v>0</v>
      </c>
      <c r="EH86" s="28">
        <v>0</v>
      </c>
      <c r="EI86" s="28">
        <v>0</v>
      </c>
      <c r="EJ86" s="28">
        <v>0</v>
      </c>
      <c r="EK86" s="28">
        <v>0</v>
      </c>
      <c r="EL86" s="28">
        <v>0</v>
      </c>
      <c r="EM86" s="28">
        <v>0</v>
      </c>
      <c r="EN86" s="28">
        <v>0</v>
      </c>
      <c r="EO86" s="28">
        <v>0</v>
      </c>
      <c r="EP86" s="28">
        <v>0</v>
      </c>
      <c r="EQ86" s="28">
        <v>0</v>
      </c>
      <c r="ER86" s="28">
        <v>0</v>
      </c>
      <c r="ES86" s="28">
        <f t="shared" si="4"/>
        <v>917367.1724292963</v>
      </c>
      <c r="ET86" s="28">
        <v>12592.736279737919</v>
      </c>
      <c r="EU86" s="28">
        <v>48064.745761634018</v>
      </c>
      <c r="EV86" s="28">
        <v>0</v>
      </c>
      <c r="EW86" s="28">
        <v>0</v>
      </c>
      <c r="EX86" s="28">
        <f t="shared" si="5"/>
        <v>978024.65447066817</v>
      </c>
      <c r="EZ86" s="5">
        <f>COUNTIF(E86:ET86,"&lt;0")</f>
        <v>0</v>
      </c>
      <c r="AMD86"/>
      <c r="AME86"/>
      <c r="AMF86"/>
      <c r="AMG86"/>
      <c r="AMH86"/>
      <c r="AMI86"/>
      <c r="AMJ86"/>
      <c r="AMK86"/>
    </row>
    <row r="87" spans="1:1025" s="5" customFormat="1" x14ac:dyDescent="0.25">
      <c r="A87" s="9">
        <v>83</v>
      </c>
      <c r="B87" s="22"/>
      <c r="C87" s="24" t="s">
        <v>453</v>
      </c>
      <c r="D87" s="25" t="s">
        <v>454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189138.33882613081</v>
      </c>
      <c r="CJ87" s="28">
        <v>70.492262494391227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8">
        <v>0</v>
      </c>
      <c r="DA87" s="28">
        <v>0</v>
      </c>
      <c r="DB87" s="28">
        <v>0</v>
      </c>
      <c r="DC87" s="28">
        <v>0</v>
      </c>
      <c r="DD87" s="28">
        <v>0</v>
      </c>
      <c r="DE87" s="28">
        <v>0</v>
      </c>
      <c r="DF87" s="28">
        <v>0</v>
      </c>
      <c r="DG87" s="28">
        <v>0</v>
      </c>
      <c r="DH87" s="28">
        <v>0</v>
      </c>
      <c r="DI87" s="28">
        <v>0</v>
      </c>
      <c r="DJ87" s="28">
        <v>0</v>
      </c>
      <c r="DK87" s="28">
        <v>0</v>
      </c>
      <c r="DL87" s="28">
        <v>0</v>
      </c>
      <c r="DM87" s="28">
        <v>0</v>
      </c>
      <c r="DN87" s="28">
        <v>0</v>
      </c>
      <c r="DO87" s="28">
        <v>0</v>
      </c>
      <c r="DP87" s="28">
        <v>0</v>
      </c>
      <c r="DQ87" s="28">
        <v>0</v>
      </c>
      <c r="DR87" s="28">
        <v>0</v>
      </c>
      <c r="DS87" s="28">
        <v>0</v>
      </c>
      <c r="DT87" s="28">
        <v>0</v>
      </c>
      <c r="DU87" s="28">
        <v>0</v>
      </c>
      <c r="DV87" s="28">
        <v>0</v>
      </c>
      <c r="DW87" s="28">
        <v>0</v>
      </c>
      <c r="DX87" s="28">
        <v>0</v>
      </c>
      <c r="DY87" s="28">
        <v>0</v>
      </c>
      <c r="DZ87" s="28">
        <v>0</v>
      </c>
      <c r="EA87" s="28">
        <v>0</v>
      </c>
      <c r="EB87" s="28">
        <v>0</v>
      </c>
      <c r="EC87" s="28">
        <v>21689.887136066332</v>
      </c>
      <c r="ED87" s="28">
        <v>0</v>
      </c>
      <c r="EE87" s="28">
        <v>0</v>
      </c>
      <c r="EF87" s="28">
        <v>0</v>
      </c>
      <c r="EG87" s="28">
        <v>0</v>
      </c>
      <c r="EH87" s="28">
        <v>0</v>
      </c>
      <c r="EI87" s="28">
        <v>0</v>
      </c>
      <c r="EJ87" s="28">
        <v>0</v>
      </c>
      <c r="EK87" s="28">
        <v>0</v>
      </c>
      <c r="EL87" s="28">
        <v>0</v>
      </c>
      <c r="EM87" s="28">
        <v>0</v>
      </c>
      <c r="EN87" s="28">
        <v>0</v>
      </c>
      <c r="EO87" s="28">
        <v>0</v>
      </c>
      <c r="EP87" s="28">
        <v>0</v>
      </c>
      <c r="EQ87" s="28">
        <v>0</v>
      </c>
      <c r="ER87" s="28">
        <v>0</v>
      </c>
      <c r="ES87" s="28">
        <f t="shared" si="4"/>
        <v>210898.71822469155</v>
      </c>
      <c r="ET87" s="28">
        <v>0</v>
      </c>
      <c r="EU87" s="28">
        <v>-1753.4636517654401</v>
      </c>
      <c r="EV87" s="28">
        <v>0</v>
      </c>
      <c r="EW87" s="28">
        <v>0</v>
      </c>
      <c r="EX87" s="28">
        <f t="shared" si="5"/>
        <v>209145.25457292612</v>
      </c>
      <c r="EZ87" s="5">
        <f t="shared" ref="EZ87:EZ148" si="7">COUNTIF(E87:ET87,"&lt;0")</f>
        <v>0</v>
      </c>
      <c r="AMD87"/>
      <c r="AME87"/>
      <c r="AMF87"/>
      <c r="AMG87"/>
      <c r="AMH87"/>
      <c r="AMI87"/>
      <c r="AMJ87"/>
      <c r="AMK87"/>
    </row>
    <row r="88" spans="1:1025" s="5" customFormat="1" ht="25.5" x14ac:dyDescent="0.25">
      <c r="A88" s="9">
        <v>84</v>
      </c>
      <c r="B88" s="22"/>
      <c r="C88" s="24" t="s">
        <v>455</v>
      </c>
      <c r="D88" s="25" t="s">
        <v>456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8">
        <v>0</v>
      </c>
      <c r="CA88" s="28">
        <v>0</v>
      </c>
      <c r="CB88" s="28">
        <v>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207.87582267187432</v>
      </c>
      <c r="CI88" s="28">
        <v>23962.266899703391</v>
      </c>
      <c r="CJ88" s="28">
        <v>31673.406654299775</v>
      </c>
      <c r="CK88" s="28">
        <v>1.7914012132678181E-3</v>
      </c>
      <c r="CL88" s="28">
        <v>0</v>
      </c>
      <c r="CM88" s="28">
        <v>0</v>
      </c>
      <c r="CN88" s="28">
        <v>0</v>
      </c>
      <c r="CO88" s="28">
        <v>0</v>
      </c>
      <c r="CP88" s="28">
        <v>0</v>
      </c>
      <c r="CQ88" s="28">
        <v>0</v>
      </c>
      <c r="CR88" s="28">
        <v>0</v>
      </c>
      <c r="CS88" s="28">
        <v>0</v>
      </c>
      <c r="CT88" s="28">
        <v>0</v>
      </c>
      <c r="CU88" s="28">
        <v>0</v>
      </c>
      <c r="CV88" s="28">
        <v>0</v>
      </c>
      <c r="CW88" s="28">
        <v>0</v>
      </c>
      <c r="CX88" s="28">
        <v>0</v>
      </c>
      <c r="CY88" s="28">
        <v>0</v>
      </c>
      <c r="CZ88" s="28">
        <v>0</v>
      </c>
      <c r="DA88" s="28">
        <v>0</v>
      </c>
      <c r="DB88" s="28">
        <v>0</v>
      </c>
      <c r="DC88" s="28">
        <v>0</v>
      </c>
      <c r="DD88" s="28">
        <v>0</v>
      </c>
      <c r="DE88" s="28">
        <v>0</v>
      </c>
      <c r="DF88" s="28">
        <v>0</v>
      </c>
      <c r="DG88" s="28">
        <v>0</v>
      </c>
      <c r="DH88" s="28">
        <v>0</v>
      </c>
      <c r="DI88" s="28">
        <v>0</v>
      </c>
      <c r="DJ88" s="28">
        <v>0</v>
      </c>
      <c r="DK88" s="28">
        <v>0</v>
      </c>
      <c r="DL88" s="28">
        <v>0</v>
      </c>
      <c r="DM88" s="28">
        <v>0</v>
      </c>
      <c r="DN88" s="28">
        <v>0</v>
      </c>
      <c r="DO88" s="28">
        <v>0</v>
      </c>
      <c r="DP88" s="28">
        <v>0</v>
      </c>
      <c r="DQ88" s="28">
        <v>0</v>
      </c>
      <c r="DR88" s="28">
        <v>0</v>
      </c>
      <c r="DS88" s="28">
        <v>0</v>
      </c>
      <c r="DT88" s="28">
        <v>0</v>
      </c>
      <c r="DU88" s="28">
        <v>0</v>
      </c>
      <c r="DV88" s="28">
        <v>0</v>
      </c>
      <c r="DW88" s="28">
        <v>0</v>
      </c>
      <c r="DX88" s="28">
        <v>0</v>
      </c>
      <c r="DY88" s="28">
        <v>0</v>
      </c>
      <c r="DZ88" s="28">
        <v>0</v>
      </c>
      <c r="EA88" s="28">
        <v>0</v>
      </c>
      <c r="EB88" s="28">
        <v>0</v>
      </c>
      <c r="EC88" s="28">
        <v>7276.8673514821267</v>
      </c>
      <c r="ED88" s="28">
        <v>0</v>
      </c>
      <c r="EE88" s="28">
        <v>0</v>
      </c>
      <c r="EF88" s="28">
        <v>0</v>
      </c>
      <c r="EG88" s="28">
        <v>0</v>
      </c>
      <c r="EH88" s="28">
        <v>0</v>
      </c>
      <c r="EI88" s="28">
        <v>0</v>
      </c>
      <c r="EJ88" s="28">
        <v>0</v>
      </c>
      <c r="EK88" s="28">
        <v>0</v>
      </c>
      <c r="EL88" s="28">
        <v>0</v>
      </c>
      <c r="EM88" s="28">
        <v>0</v>
      </c>
      <c r="EN88" s="28">
        <v>0</v>
      </c>
      <c r="EO88" s="28">
        <v>0</v>
      </c>
      <c r="EP88" s="28">
        <v>0</v>
      </c>
      <c r="EQ88" s="28">
        <v>0</v>
      </c>
      <c r="ER88" s="28">
        <v>0</v>
      </c>
      <c r="ES88" s="28">
        <f t="shared" si="4"/>
        <v>63120.418519558385</v>
      </c>
      <c r="ET88" s="28">
        <v>228.79239069242163</v>
      </c>
      <c r="EU88" s="28">
        <v>0</v>
      </c>
      <c r="EV88" s="28">
        <v>0</v>
      </c>
      <c r="EW88" s="28">
        <v>0</v>
      </c>
      <c r="EX88" s="28">
        <f t="shared" si="5"/>
        <v>63349.210910250804</v>
      </c>
      <c r="EZ88" s="5">
        <f t="shared" si="7"/>
        <v>0</v>
      </c>
      <c r="AMD88"/>
      <c r="AME88"/>
      <c r="AMF88"/>
      <c r="AMG88"/>
      <c r="AMH88"/>
      <c r="AMI88"/>
      <c r="AMJ88"/>
      <c r="AMK88"/>
    </row>
    <row r="89" spans="1:1025" s="5" customFormat="1" ht="63.75" x14ac:dyDescent="0.25">
      <c r="A89" s="9">
        <v>85</v>
      </c>
      <c r="B89" s="22"/>
      <c r="C89" s="24" t="s">
        <v>457</v>
      </c>
      <c r="D89" s="25" t="s">
        <v>458</v>
      </c>
      <c r="E89" s="28">
        <v>0</v>
      </c>
      <c r="F89" s="28">
        <v>0</v>
      </c>
      <c r="G89" s="28">
        <v>0</v>
      </c>
      <c r="H89" s="28">
        <v>62.970432914393129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46.988089535105502</v>
      </c>
      <c r="Q89" s="28">
        <v>0</v>
      </c>
      <c r="R89" s="28">
        <v>1129.4444990461684</v>
      </c>
      <c r="S89" s="28">
        <v>49.60338208807984</v>
      </c>
      <c r="T89" s="28">
        <v>59.744905432391484</v>
      </c>
      <c r="U89" s="28">
        <v>0</v>
      </c>
      <c r="V89" s="28">
        <v>31.738936158342817</v>
      </c>
      <c r="W89" s="28">
        <v>81.853208381944626</v>
      </c>
      <c r="X89" s="28">
        <v>0</v>
      </c>
      <c r="Y89" s="28">
        <v>470.60854601865856</v>
      </c>
      <c r="Z89" s="28">
        <v>1091.1618030639486</v>
      </c>
      <c r="AA89" s="28">
        <v>2.9058806144159215</v>
      </c>
      <c r="AB89" s="28">
        <v>0</v>
      </c>
      <c r="AC89" s="28">
        <v>81.837153545013692</v>
      </c>
      <c r="AD89" s="28">
        <v>95.712442737324636</v>
      </c>
      <c r="AE89" s="28">
        <v>918.32308253447331</v>
      </c>
      <c r="AF89" s="28">
        <v>0</v>
      </c>
      <c r="AG89" s="28">
        <v>0</v>
      </c>
      <c r="AH89" s="28">
        <v>42.316886447431962</v>
      </c>
      <c r="AI89" s="28">
        <v>0</v>
      </c>
      <c r="AJ89" s="28">
        <v>0</v>
      </c>
      <c r="AK89" s="28">
        <v>0</v>
      </c>
      <c r="AL89" s="28">
        <v>234.87494625290964</v>
      </c>
      <c r="AM89" s="28">
        <v>0</v>
      </c>
      <c r="AN89" s="28">
        <v>12.384477489026606</v>
      </c>
      <c r="AO89" s="28">
        <v>69.199222753076612</v>
      </c>
      <c r="AP89" s="28">
        <v>327.78454500125099</v>
      </c>
      <c r="AQ89" s="28">
        <v>3425.680508735325</v>
      </c>
      <c r="AR89" s="28">
        <v>0</v>
      </c>
      <c r="AS89" s="28">
        <v>0</v>
      </c>
      <c r="AT89" s="28">
        <v>5494.4967867323894</v>
      </c>
      <c r="AU89" s="28">
        <v>0</v>
      </c>
      <c r="AV89" s="28">
        <v>0</v>
      </c>
      <c r="AW89" s="28">
        <v>171.63412376221183</v>
      </c>
      <c r="AX89" s="28">
        <v>0</v>
      </c>
      <c r="AY89" s="28">
        <v>0</v>
      </c>
      <c r="AZ89" s="28">
        <v>0</v>
      </c>
      <c r="BA89" s="28">
        <v>0</v>
      </c>
      <c r="BB89" s="28">
        <v>239.00395950201241</v>
      </c>
      <c r="BC89" s="28">
        <v>0</v>
      </c>
      <c r="BD89" s="28">
        <v>1563.0081536116024</v>
      </c>
      <c r="BE89" s="28">
        <v>0</v>
      </c>
      <c r="BF89" s="28">
        <v>0</v>
      </c>
      <c r="BG89" s="28">
        <v>0</v>
      </c>
      <c r="BH89" s="28">
        <v>206.03057046576538</v>
      </c>
      <c r="BI89" s="28">
        <v>2747.000866397339</v>
      </c>
      <c r="BJ89" s="28">
        <v>0</v>
      </c>
      <c r="BK89" s="28">
        <v>0</v>
      </c>
      <c r="BL89" s="28">
        <v>300.2070632760084</v>
      </c>
      <c r="BM89" s="28">
        <v>0</v>
      </c>
      <c r="BN89" s="28">
        <v>0</v>
      </c>
      <c r="BO89" s="28">
        <v>0</v>
      </c>
      <c r="BP89" s="28">
        <v>0</v>
      </c>
      <c r="BQ89" s="28">
        <v>0</v>
      </c>
      <c r="BR89" s="28">
        <v>0</v>
      </c>
      <c r="BS89" s="28">
        <v>96.354419200295993</v>
      </c>
      <c r="BT89" s="28">
        <v>0</v>
      </c>
      <c r="BU89" s="28">
        <v>0</v>
      </c>
      <c r="BV89" s="28">
        <v>0</v>
      </c>
      <c r="BW89" s="28">
        <v>2525.9622452714589</v>
      </c>
      <c r="BX89" s="28">
        <v>282.66883819482138</v>
      </c>
      <c r="BY89" s="28">
        <v>0</v>
      </c>
      <c r="BZ89" s="28">
        <v>0</v>
      </c>
      <c r="CA89" s="28">
        <v>5.7878947966439638</v>
      </c>
      <c r="CB89" s="28">
        <v>0</v>
      </c>
      <c r="CC89" s="28">
        <v>0</v>
      </c>
      <c r="CD89" s="28">
        <v>77.934407780758846</v>
      </c>
      <c r="CE89" s="28">
        <v>0</v>
      </c>
      <c r="CF89" s="28">
        <v>0</v>
      </c>
      <c r="CG89" s="28">
        <v>0</v>
      </c>
      <c r="CH89" s="28">
        <v>297.40986794749085</v>
      </c>
      <c r="CI89" s="28">
        <v>455.33068045844004</v>
      </c>
      <c r="CJ89" s="28">
        <v>0.12808158593621036</v>
      </c>
      <c r="CK89" s="28">
        <v>156006.77272880671</v>
      </c>
      <c r="CL89" s="28">
        <v>94.154376432431746</v>
      </c>
      <c r="CM89" s="28">
        <v>0</v>
      </c>
      <c r="CN89" s="28">
        <v>0</v>
      </c>
      <c r="CO89" s="28">
        <v>0</v>
      </c>
      <c r="CP89" s="28">
        <v>1142.18907285298</v>
      </c>
      <c r="CQ89" s="28">
        <v>15541.275587419717</v>
      </c>
      <c r="CR89" s="28">
        <v>8.1873186311168737</v>
      </c>
      <c r="CS89" s="28">
        <v>0</v>
      </c>
      <c r="CT89" s="28">
        <v>0</v>
      </c>
      <c r="CU89" s="28">
        <v>0</v>
      </c>
      <c r="CV89" s="28">
        <v>0</v>
      </c>
      <c r="CW89" s="28">
        <v>7.4299734959847239</v>
      </c>
      <c r="CX89" s="28">
        <v>0</v>
      </c>
      <c r="CY89" s="28">
        <v>101.74995433075658</v>
      </c>
      <c r="CZ89" s="28">
        <v>0.16363799570272142</v>
      </c>
      <c r="DA89" s="28">
        <v>427.27523701756587</v>
      </c>
      <c r="DB89" s="28">
        <v>72.331881560876027</v>
      </c>
      <c r="DC89" s="28">
        <v>0</v>
      </c>
      <c r="DD89" s="28">
        <v>0</v>
      </c>
      <c r="DE89" s="28">
        <v>0</v>
      </c>
      <c r="DF89" s="28">
        <v>0</v>
      </c>
      <c r="DG89" s="28">
        <v>231.09015586142655</v>
      </c>
      <c r="DH89" s="28">
        <v>6.2767021271384023</v>
      </c>
      <c r="DI89" s="28">
        <v>0</v>
      </c>
      <c r="DJ89" s="28">
        <v>34.961376142191618</v>
      </c>
      <c r="DK89" s="28">
        <v>67.679775685130949</v>
      </c>
      <c r="DL89" s="28">
        <v>46.452317796822598</v>
      </c>
      <c r="DM89" s="28">
        <v>0</v>
      </c>
      <c r="DN89" s="28">
        <v>0</v>
      </c>
      <c r="DO89" s="28">
        <v>0</v>
      </c>
      <c r="DP89" s="28">
        <v>0</v>
      </c>
      <c r="DQ89" s="28">
        <v>0</v>
      </c>
      <c r="DR89" s="28">
        <v>0</v>
      </c>
      <c r="DS89" s="28">
        <v>0</v>
      </c>
      <c r="DT89" s="28">
        <v>0</v>
      </c>
      <c r="DU89" s="28">
        <v>0</v>
      </c>
      <c r="DV89" s="28">
        <v>0</v>
      </c>
      <c r="DW89" s="28">
        <v>0</v>
      </c>
      <c r="DX89" s="28">
        <v>0</v>
      </c>
      <c r="DY89" s="28">
        <v>0</v>
      </c>
      <c r="DZ89" s="28">
        <v>0</v>
      </c>
      <c r="EA89" s="28">
        <v>0</v>
      </c>
      <c r="EB89" s="28">
        <v>0</v>
      </c>
      <c r="EC89" s="28">
        <v>64640.191200859976</v>
      </c>
      <c r="ED89" s="28">
        <v>0.30177921732122487</v>
      </c>
      <c r="EE89" s="28">
        <v>0</v>
      </c>
      <c r="EF89" s="28">
        <v>179.05693617353279</v>
      </c>
      <c r="EG89" s="28">
        <v>160.30635506396251</v>
      </c>
      <c r="EH89" s="28">
        <v>0</v>
      </c>
      <c r="EI89" s="28">
        <v>288.90265068523144</v>
      </c>
      <c r="EJ89" s="28">
        <v>0</v>
      </c>
      <c r="EK89" s="28">
        <v>0</v>
      </c>
      <c r="EL89" s="28">
        <v>3559.2785493924721</v>
      </c>
      <c r="EM89" s="28">
        <v>0</v>
      </c>
      <c r="EN89" s="28">
        <v>0</v>
      </c>
      <c r="EO89" s="28">
        <v>0</v>
      </c>
      <c r="EP89" s="28">
        <v>0</v>
      </c>
      <c r="EQ89" s="28">
        <v>0</v>
      </c>
      <c r="ER89" s="28">
        <v>0</v>
      </c>
      <c r="ES89" s="28">
        <f t="shared" si="4"/>
        <v>265314.11847528146</v>
      </c>
      <c r="ET89" s="28">
        <v>18962.123466400008</v>
      </c>
      <c r="EU89" s="28">
        <v>345.45682442369241</v>
      </c>
      <c r="EV89" s="28">
        <v>4300.6268379343201</v>
      </c>
      <c r="EW89" s="28">
        <v>0</v>
      </c>
      <c r="EX89" s="28">
        <f t="shared" si="5"/>
        <v>288922.32560403948</v>
      </c>
      <c r="EZ89" s="5">
        <f t="shared" si="7"/>
        <v>0</v>
      </c>
      <c r="AMD89"/>
      <c r="AME89"/>
      <c r="AMF89"/>
      <c r="AMG89"/>
      <c r="AMH89"/>
      <c r="AMI89"/>
      <c r="AMJ89"/>
      <c r="AMK89"/>
    </row>
    <row r="90" spans="1:1025" s="5" customFormat="1" x14ac:dyDescent="0.25">
      <c r="A90" s="9">
        <v>86</v>
      </c>
      <c r="B90" s="22"/>
      <c r="C90" s="24" t="s">
        <v>459</v>
      </c>
      <c r="D90" s="25" t="s">
        <v>460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1224329.1452723541</v>
      </c>
      <c r="CM90" s="28">
        <v>0</v>
      </c>
      <c r="CN90" s="28">
        <v>0</v>
      </c>
      <c r="CO90" s="28">
        <v>0</v>
      </c>
      <c r="CP90" s="28">
        <v>49912.315702265114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8">
        <v>0</v>
      </c>
      <c r="DK90" s="28">
        <v>0</v>
      </c>
      <c r="DL90" s="28">
        <v>0</v>
      </c>
      <c r="DM90" s="28">
        <v>0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8">
        <v>0</v>
      </c>
      <c r="DV90" s="28">
        <v>0</v>
      </c>
      <c r="DW90" s="28">
        <v>0</v>
      </c>
      <c r="DX90" s="28">
        <v>0</v>
      </c>
      <c r="DY90" s="28">
        <v>0</v>
      </c>
      <c r="DZ90" s="28">
        <v>0</v>
      </c>
      <c r="EA90" s="28">
        <v>0</v>
      </c>
      <c r="EB90" s="28">
        <v>0</v>
      </c>
      <c r="EC90" s="28">
        <v>0</v>
      </c>
      <c r="ED90" s="28">
        <v>0</v>
      </c>
      <c r="EE90" s="28">
        <v>0</v>
      </c>
      <c r="EF90" s="28">
        <v>0</v>
      </c>
      <c r="EG90" s="28">
        <v>0</v>
      </c>
      <c r="EH90" s="28">
        <v>0</v>
      </c>
      <c r="EI90" s="28">
        <v>0</v>
      </c>
      <c r="EJ90" s="28">
        <v>0</v>
      </c>
      <c r="EK90" s="28">
        <v>0</v>
      </c>
      <c r="EL90" s="28">
        <v>0</v>
      </c>
      <c r="EM90" s="28">
        <v>0</v>
      </c>
      <c r="EN90" s="28">
        <v>0</v>
      </c>
      <c r="EO90" s="28">
        <v>0</v>
      </c>
      <c r="EP90" s="28">
        <v>0</v>
      </c>
      <c r="EQ90" s="28">
        <v>0</v>
      </c>
      <c r="ER90" s="28">
        <v>0</v>
      </c>
      <c r="ES90" s="28">
        <f t="shared" si="4"/>
        <v>1274241.4609746193</v>
      </c>
      <c r="ET90" s="28">
        <v>0</v>
      </c>
      <c r="EU90" s="28">
        <v>0</v>
      </c>
      <c r="EV90" s="28">
        <v>0</v>
      </c>
      <c r="EW90" s="28">
        <v>0</v>
      </c>
      <c r="EX90" s="28">
        <f t="shared" si="5"/>
        <v>1274241.4609746193</v>
      </c>
      <c r="EZ90" s="5">
        <f t="shared" si="7"/>
        <v>0</v>
      </c>
      <c r="AMD90"/>
      <c r="AME90"/>
      <c r="AMF90"/>
      <c r="AMG90"/>
      <c r="AMH90"/>
      <c r="AMI90"/>
      <c r="AMJ90"/>
      <c r="AMK90"/>
    </row>
    <row r="91" spans="1:1025" s="5" customFormat="1" x14ac:dyDescent="0.25">
      <c r="A91" s="9">
        <v>87</v>
      </c>
      <c r="B91" s="22"/>
      <c r="C91" s="24" t="s">
        <v>461</v>
      </c>
      <c r="D91" s="25" t="s">
        <v>462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1048173.2008321309</v>
      </c>
      <c r="CN91" s="28">
        <v>0</v>
      </c>
      <c r="CO91" s="28">
        <v>0</v>
      </c>
      <c r="CP91" s="28">
        <v>27078.772758045219</v>
      </c>
      <c r="CQ91" s="28">
        <v>9719.9332045255487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8">
        <v>0</v>
      </c>
      <c r="CX91" s="28">
        <v>0</v>
      </c>
      <c r="CY91" s="28">
        <v>1943.9866409051101</v>
      </c>
      <c r="CZ91" s="28">
        <v>0</v>
      </c>
      <c r="DA91" s="28">
        <v>0</v>
      </c>
      <c r="DB91" s="28">
        <v>0</v>
      </c>
      <c r="DC91" s="28">
        <v>0</v>
      </c>
      <c r="DD91" s="28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8">
        <v>0</v>
      </c>
      <c r="DK91" s="28">
        <v>35963.752856744533</v>
      </c>
      <c r="DL91" s="28">
        <v>0</v>
      </c>
      <c r="DM91" s="28">
        <v>0</v>
      </c>
      <c r="DN91" s="28">
        <v>0</v>
      </c>
      <c r="DO91" s="28">
        <v>0</v>
      </c>
      <c r="DP91" s="28">
        <v>0</v>
      </c>
      <c r="DQ91" s="28">
        <v>0</v>
      </c>
      <c r="DR91" s="28">
        <v>0</v>
      </c>
      <c r="DS91" s="28">
        <v>0</v>
      </c>
      <c r="DT91" s="28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8">
        <v>0</v>
      </c>
      <c r="EE91" s="28">
        <v>0</v>
      </c>
      <c r="EF91" s="28">
        <v>0</v>
      </c>
      <c r="EG91" s="28">
        <v>0</v>
      </c>
      <c r="EH91" s="28">
        <v>0</v>
      </c>
      <c r="EI91" s="28">
        <v>0</v>
      </c>
      <c r="EJ91" s="28">
        <v>0</v>
      </c>
      <c r="EK91" s="28">
        <v>0</v>
      </c>
      <c r="EL91" s="28">
        <v>36745.927543173413</v>
      </c>
      <c r="EM91" s="28">
        <v>0</v>
      </c>
      <c r="EN91" s="28">
        <v>0</v>
      </c>
      <c r="EO91" s="28">
        <v>0</v>
      </c>
      <c r="EP91" s="28">
        <v>0</v>
      </c>
      <c r="EQ91" s="28">
        <v>0</v>
      </c>
      <c r="ER91" s="28">
        <v>0</v>
      </c>
      <c r="ES91" s="28">
        <f t="shared" si="4"/>
        <v>1159625.5738355245</v>
      </c>
      <c r="ET91" s="28">
        <v>23419.529977753053</v>
      </c>
      <c r="EU91" s="28">
        <v>0</v>
      </c>
      <c r="EV91" s="28">
        <v>0</v>
      </c>
      <c r="EW91" s="28">
        <v>0</v>
      </c>
      <c r="EX91" s="28">
        <f t="shared" si="5"/>
        <v>1183045.1038132776</v>
      </c>
      <c r="EZ91" s="5">
        <f t="shared" si="7"/>
        <v>0</v>
      </c>
      <c r="AMD91"/>
      <c r="AME91"/>
      <c r="AMF91"/>
      <c r="AMG91"/>
      <c r="AMH91"/>
      <c r="AMI91"/>
      <c r="AMJ91"/>
      <c r="AMK91"/>
    </row>
    <row r="92" spans="1:1025" s="5" customFormat="1" x14ac:dyDescent="0.25">
      <c r="A92" s="9">
        <v>88</v>
      </c>
      <c r="B92" s="22"/>
      <c r="C92" s="24" t="s">
        <v>463</v>
      </c>
      <c r="D92" s="25" t="s">
        <v>464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0</v>
      </c>
      <c r="CN92" s="28">
        <v>289982.86608723016</v>
      </c>
      <c r="CO92" s="28">
        <v>5725.5323336741876</v>
      </c>
      <c r="CP92" s="28">
        <v>0</v>
      </c>
      <c r="CQ92" s="28">
        <v>0</v>
      </c>
      <c r="CR92" s="28">
        <v>0</v>
      </c>
      <c r="CS92" s="28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7175.7860031225737</v>
      </c>
      <c r="CZ92" s="28">
        <v>0</v>
      </c>
      <c r="DA92" s="28">
        <v>0</v>
      </c>
      <c r="DB92" s="28">
        <v>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0</v>
      </c>
      <c r="EF92" s="28">
        <v>0</v>
      </c>
      <c r="EG92" s="28">
        <v>0</v>
      </c>
      <c r="EH92" s="28">
        <v>0</v>
      </c>
      <c r="EI92" s="28">
        <v>0</v>
      </c>
      <c r="EJ92" s="28">
        <v>0</v>
      </c>
      <c r="EK92" s="28">
        <v>0</v>
      </c>
      <c r="EL92" s="28">
        <v>0</v>
      </c>
      <c r="EM92" s="28">
        <v>0</v>
      </c>
      <c r="EN92" s="28">
        <v>0</v>
      </c>
      <c r="EO92" s="28">
        <v>0</v>
      </c>
      <c r="EP92" s="28">
        <v>0</v>
      </c>
      <c r="EQ92" s="28">
        <v>0</v>
      </c>
      <c r="ER92" s="28">
        <v>0</v>
      </c>
      <c r="ES92" s="28">
        <f t="shared" si="4"/>
        <v>302884.18442402693</v>
      </c>
      <c r="ET92" s="28">
        <v>0</v>
      </c>
      <c r="EU92" s="28">
        <v>0</v>
      </c>
      <c r="EV92" s="28">
        <v>0</v>
      </c>
      <c r="EW92" s="28">
        <v>0</v>
      </c>
      <c r="EX92" s="28">
        <f t="shared" si="5"/>
        <v>302884.18442402693</v>
      </c>
      <c r="EZ92" s="5">
        <f t="shared" si="7"/>
        <v>0</v>
      </c>
      <c r="AMD92"/>
      <c r="AME92"/>
      <c r="AMF92"/>
      <c r="AMG92"/>
      <c r="AMH92"/>
      <c r="AMI92"/>
      <c r="AMJ92"/>
      <c r="AMK92"/>
    </row>
    <row r="93" spans="1:1025" s="5" customFormat="1" ht="38.25" x14ac:dyDescent="0.25">
      <c r="A93" s="9">
        <v>89</v>
      </c>
      <c r="B93" s="22"/>
      <c r="C93" s="24" t="s">
        <v>465</v>
      </c>
      <c r="D93" s="25" t="s">
        <v>466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596935.05972585687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28">
        <v>0</v>
      </c>
      <c r="DC93" s="28">
        <v>0</v>
      </c>
      <c r="DD93" s="28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0</v>
      </c>
      <c r="DJ93" s="28">
        <v>0</v>
      </c>
      <c r="DK93" s="28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8">
        <v>0</v>
      </c>
      <c r="EE93" s="28">
        <v>0</v>
      </c>
      <c r="EF93" s="28">
        <v>0</v>
      </c>
      <c r="EG93" s="28">
        <v>0</v>
      </c>
      <c r="EH93" s="28">
        <v>0</v>
      </c>
      <c r="EI93" s="28">
        <v>0</v>
      </c>
      <c r="EJ93" s="28">
        <v>0</v>
      </c>
      <c r="EK93" s="28">
        <v>0</v>
      </c>
      <c r="EL93" s="28">
        <v>0</v>
      </c>
      <c r="EM93" s="28">
        <v>0</v>
      </c>
      <c r="EN93" s="28">
        <v>0</v>
      </c>
      <c r="EO93" s="28">
        <v>0</v>
      </c>
      <c r="EP93" s="28">
        <v>0</v>
      </c>
      <c r="EQ93" s="28">
        <v>0</v>
      </c>
      <c r="ER93" s="28">
        <v>0</v>
      </c>
      <c r="ES93" s="28">
        <f t="shared" si="4"/>
        <v>596935.05972585687</v>
      </c>
      <c r="ET93" s="28">
        <v>0</v>
      </c>
      <c r="EU93" s="28">
        <v>0</v>
      </c>
      <c r="EV93" s="28">
        <v>0</v>
      </c>
      <c r="EW93" s="28">
        <v>0</v>
      </c>
      <c r="EX93" s="28">
        <f t="shared" si="5"/>
        <v>596935.05972585687</v>
      </c>
      <c r="EZ93" s="5">
        <f t="shared" si="7"/>
        <v>0</v>
      </c>
      <c r="AMD93"/>
      <c r="AME93"/>
      <c r="AMF93"/>
      <c r="AMG93"/>
      <c r="AMH93"/>
      <c r="AMI93"/>
      <c r="AMJ93"/>
      <c r="AMK93"/>
    </row>
    <row r="94" spans="1:1025" s="5" customFormat="1" ht="25.5" x14ac:dyDescent="0.25">
      <c r="A94" s="9">
        <v>90</v>
      </c>
      <c r="B94" s="22"/>
      <c r="C94" s="24" t="s">
        <v>467</v>
      </c>
      <c r="D94" s="25" t="s">
        <v>468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5930.686730748962</v>
      </c>
      <c r="BW94" s="28">
        <v>0</v>
      </c>
      <c r="BX94" s="28">
        <v>0</v>
      </c>
      <c r="BY94" s="28">
        <v>0</v>
      </c>
      <c r="BZ94" s="28">
        <v>0</v>
      </c>
      <c r="CA94" s="28">
        <v>1393.641828313908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502.94795337189521</v>
      </c>
      <c r="CJ94" s="28">
        <v>3142.8847988234952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  <c r="CP94" s="28">
        <v>978929.65374000557</v>
      </c>
      <c r="CQ94" s="28">
        <v>0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1073.0224731485898</v>
      </c>
      <c r="DE94" s="28">
        <v>0</v>
      </c>
      <c r="DF94" s="28">
        <v>0</v>
      </c>
      <c r="DG94" s="28">
        <v>0</v>
      </c>
      <c r="DH94" s="28">
        <v>0</v>
      </c>
      <c r="DI94" s="28">
        <v>0</v>
      </c>
      <c r="DJ94" s="28">
        <v>0</v>
      </c>
      <c r="DK94" s="28">
        <v>0</v>
      </c>
      <c r="DL94" s="28">
        <v>0</v>
      </c>
      <c r="DM94" s="28">
        <v>0</v>
      </c>
      <c r="DN94" s="28">
        <v>0</v>
      </c>
      <c r="DO94" s="28">
        <v>0</v>
      </c>
      <c r="DP94" s="28">
        <v>0</v>
      </c>
      <c r="DQ94" s="28">
        <v>0</v>
      </c>
      <c r="DR94" s="28">
        <v>0</v>
      </c>
      <c r="DS94" s="28">
        <v>0</v>
      </c>
      <c r="DT94" s="28">
        <v>0</v>
      </c>
      <c r="DU94" s="28">
        <v>0</v>
      </c>
      <c r="DV94" s="28">
        <v>0</v>
      </c>
      <c r="DW94" s="28">
        <v>0</v>
      </c>
      <c r="DX94" s="28">
        <v>0</v>
      </c>
      <c r="DY94" s="28">
        <v>0</v>
      </c>
      <c r="DZ94" s="28">
        <v>0</v>
      </c>
      <c r="EA94" s="28">
        <v>183.09233028970016</v>
      </c>
      <c r="EB94" s="28">
        <v>0</v>
      </c>
      <c r="EC94" s="28">
        <v>0</v>
      </c>
      <c r="ED94" s="28">
        <v>0</v>
      </c>
      <c r="EE94" s="28">
        <v>0</v>
      </c>
      <c r="EF94" s="28">
        <v>0</v>
      </c>
      <c r="EG94" s="28">
        <v>0</v>
      </c>
      <c r="EH94" s="28">
        <v>0</v>
      </c>
      <c r="EI94" s="28">
        <v>0</v>
      </c>
      <c r="EJ94" s="28">
        <v>0</v>
      </c>
      <c r="EK94" s="28">
        <v>0</v>
      </c>
      <c r="EL94" s="28">
        <v>0</v>
      </c>
      <c r="EM94" s="28">
        <v>0</v>
      </c>
      <c r="EN94" s="28">
        <v>0</v>
      </c>
      <c r="EO94" s="28">
        <v>0</v>
      </c>
      <c r="EP94" s="28">
        <v>0</v>
      </c>
      <c r="EQ94" s="28">
        <v>0</v>
      </c>
      <c r="ER94" s="28">
        <v>0</v>
      </c>
      <c r="ES94" s="28">
        <f t="shared" si="4"/>
        <v>991155.92985470197</v>
      </c>
      <c r="ET94" s="28">
        <v>0</v>
      </c>
      <c r="EU94" s="28">
        <v>0</v>
      </c>
      <c r="EV94" s="28">
        <v>0</v>
      </c>
      <c r="EW94" s="28">
        <v>0</v>
      </c>
      <c r="EX94" s="28">
        <f t="shared" si="5"/>
        <v>991155.92985470197</v>
      </c>
      <c r="EZ94" s="5">
        <f t="shared" si="7"/>
        <v>0</v>
      </c>
      <c r="AMD94"/>
      <c r="AME94"/>
      <c r="AMF94"/>
      <c r="AMG94"/>
      <c r="AMH94"/>
      <c r="AMI94"/>
      <c r="AMJ94"/>
      <c r="AMK94"/>
    </row>
    <row r="95" spans="1:1025" s="5" customFormat="1" x14ac:dyDescent="0.25">
      <c r="A95" s="9">
        <v>91</v>
      </c>
      <c r="B95" s="22"/>
      <c r="C95" s="24" t="s">
        <v>469</v>
      </c>
      <c r="D95" s="25" t="s">
        <v>470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137.39930821652069</v>
      </c>
      <c r="Q95" s="28">
        <v>742.2811131250287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941.65628424136014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2702.2658831339613</v>
      </c>
      <c r="AL95" s="28">
        <v>34606.35241080296</v>
      </c>
      <c r="AM95" s="28">
        <v>80.03005324684824</v>
      </c>
      <c r="AN95" s="28">
        <v>665.91240405225676</v>
      </c>
      <c r="AO95" s="28">
        <v>3176.9289864302609</v>
      </c>
      <c r="AP95" s="28">
        <v>11295.558334819521</v>
      </c>
      <c r="AQ95" s="28">
        <v>2676.4875862021204</v>
      </c>
      <c r="AR95" s="28">
        <v>1250.202067162581</v>
      </c>
      <c r="AS95" s="28">
        <v>4086.418638807274</v>
      </c>
      <c r="AT95" s="28">
        <v>1335.6199396053319</v>
      </c>
      <c r="AU95" s="28">
        <v>64.878598257636568</v>
      </c>
      <c r="AV95" s="28">
        <v>3090.1775797299647</v>
      </c>
      <c r="AW95" s="28">
        <v>3489.0444042323215</v>
      </c>
      <c r="AX95" s="28">
        <v>957.38134999009787</v>
      </c>
      <c r="AY95" s="28">
        <v>2347.9582445856122</v>
      </c>
      <c r="AZ95" s="28">
        <v>805.89995963498666</v>
      </c>
      <c r="BA95" s="28">
        <v>723.67513140113476</v>
      </c>
      <c r="BB95" s="28">
        <v>418.78504410175441</v>
      </c>
      <c r="BC95" s="28">
        <v>0</v>
      </c>
      <c r="BD95" s="28">
        <v>124.36483840659113</v>
      </c>
      <c r="BE95" s="28">
        <v>335.31388197993914</v>
      </c>
      <c r="BF95" s="28">
        <v>0</v>
      </c>
      <c r="BG95" s="28">
        <v>0</v>
      </c>
      <c r="BH95" s="28">
        <v>2524.1625368837222</v>
      </c>
      <c r="BI95" s="28">
        <v>232.4194058475953</v>
      </c>
      <c r="BJ95" s="28">
        <v>489.17125851884907</v>
      </c>
      <c r="BK95" s="28">
        <v>0</v>
      </c>
      <c r="BL95" s="28">
        <v>20040.062949279447</v>
      </c>
      <c r="BM95" s="28">
        <v>0</v>
      </c>
      <c r="BN95" s="28">
        <v>1066.2417351576844</v>
      </c>
      <c r="BO95" s="28">
        <v>11103.864275164247</v>
      </c>
      <c r="BP95" s="28">
        <v>57.909136791574895</v>
      </c>
      <c r="BQ95" s="28">
        <v>785.96814386120002</v>
      </c>
      <c r="BR95" s="28">
        <v>7046.9090701000969</v>
      </c>
      <c r="BS95" s="28">
        <v>8129.9818143034308</v>
      </c>
      <c r="BT95" s="28">
        <v>0</v>
      </c>
      <c r="BU95" s="28">
        <v>727.26181969807999</v>
      </c>
      <c r="BV95" s="28">
        <v>688.26884975226437</v>
      </c>
      <c r="BW95" s="28">
        <v>2798.8173815217397</v>
      </c>
      <c r="BX95" s="28">
        <v>218.46804689632867</v>
      </c>
      <c r="BY95" s="28">
        <v>139.32139861964473</v>
      </c>
      <c r="BZ95" s="28">
        <v>0</v>
      </c>
      <c r="CA95" s="28">
        <v>5274.3293097313162</v>
      </c>
      <c r="CB95" s="28">
        <v>186.11373232333648</v>
      </c>
      <c r="CC95" s="28">
        <v>68.561068618546301</v>
      </c>
      <c r="CD95" s="28">
        <v>0</v>
      </c>
      <c r="CE95" s="28">
        <v>27261.749505550186</v>
      </c>
      <c r="CF95" s="28">
        <v>260.06976808312044</v>
      </c>
      <c r="CG95" s="28">
        <v>1820.6631170165383</v>
      </c>
      <c r="CH95" s="28">
        <v>8502.9803591577438</v>
      </c>
      <c r="CI95" s="28">
        <v>0</v>
      </c>
      <c r="CJ95" s="28">
        <v>0</v>
      </c>
      <c r="CK95" s="28">
        <v>581.09111877139185</v>
      </c>
      <c r="CL95" s="28">
        <v>0</v>
      </c>
      <c r="CM95" s="28">
        <v>0</v>
      </c>
      <c r="CN95" s="28">
        <v>0</v>
      </c>
      <c r="CO95" s="28">
        <v>4236.3494045127181</v>
      </c>
      <c r="CP95" s="28">
        <v>12600.140380270926</v>
      </c>
      <c r="CQ95" s="28">
        <v>3860675.2183798198</v>
      </c>
      <c r="CR95" s="28">
        <v>14096.740338948239</v>
      </c>
      <c r="CS95" s="28">
        <v>0</v>
      </c>
      <c r="CT95" s="28">
        <v>83.059718789540611</v>
      </c>
      <c r="CU95" s="28">
        <v>0</v>
      </c>
      <c r="CV95" s="28">
        <v>197.76649871182101</v>
      </c>
      <c r="CW95" s="28">
        <v>123.25201009115013</v>
      </c>
      <c r="CX95" s="28">
        <v>93.693112291157703</v>
      </c>
      <c r="CY95" s="28">
        <v>0</v>
      </c>
      <c r="CZ95" s="28">
        <v>0</v>
      </c>
      <c r="DA95" s="28">
        <v>1050.8409902892147</v>
      </c>
      <c r="DB95" s="28">
        <v>2775.8239424758353</v>
      </c>
      <c r="DC95" s="28">
        <v>1012.1599097732733</v>
      </c>
      <c r="DD95" s="28">
        <v>9283.6622319239323</v>
      </c>
      <c r="DE95" s="28">
        <v>10390.787713789625</v>
      </c>
      <c r="DF95" s="28">
        <v>0</v>
      </c>
      <c r="DG95" s="28">
        <v>13046.52240007016</v>
      </c>
      <c r="DH95" s="28">
        <v>662.84915891516277</v>
      </c>
      <c r="DI95" s="28">
        <v>0</v>
      </c>
      <c r="DJ95" s="28">
        <v>0</v>
      </c>
      <c r="DK95" s="28">
        <v>78.680943401863104</v>
      </c>
      <c r="DL95" s="28">
        <v>0</v>
      </c>
      <c r="DM95" s="28">
        <v>0</v>
      </c>
      <c r="DN95" s="28">
        <v>40754.993098395462</v>
      </c>
      <c r="DO95" s="28">
        <v>0</v>
      </c>
      <c r="DP95" s="28">
        <v>95.639741202811578</v>
      </c>
      <c r="DQ95" s="28">
        <v>521.00321040163749</v>
      </c>
      <c r="DR95" s="28">
        <v>0</v>
      </c>
      <c r="DS95" s="28">
        <v>10139.307114275234</v>
      </c>
      <c r="DT95" s="28">
        <v>1380.2470461862831</v>
      </c>
      <c r="DU95" s="28">
        <v>169.13309856713028</v>
      </c>
      <c r="DV95" s="28">
        <v>3714.0219669942744</v>
      </c>
      <c r="DW95" s="28">
        <v>10.30156953441945</v>
      </c>
      <c r="DX95" s="28">
        <v>0</v>
      </c>
      <c r="DY95" s="28">
        <v>71.819070514216818</v>
      </c>
      <c r="DZ95" s="28">
        <v>0</v>
      </c>
      <c r="EA95" s="28">
        <v>82.621294032375133</v>
      </c>
      <c r="EB95" s="28">
        <v>2170.6096013652377</v>
      </c>
      <c r="EC95" s="28">
        <v>10911.657506286898</v>
      </c>
      <c r="ED95" s="28">
        <v>0</v>
      </c>
      <c r="EE95" s="28">
        <v>0</v>
      </c>
      <c r="EF95" s="28">
        <v>2101.3401641124851</v>
      </c>
      <c r="EG95" s="28">
        <v>7071.9151443585206</v>
      </c>
      <c r="EH95" s="28">
        <v>0</v>
      </c>
      <c r="EI95" s="28">
        <v>172.5076512230327</v>
      </c>
      <c r="EJ95" s="28">
        <v>0</v>
      </c>
      <c r="EK95" s="28">
        <v>68.135385889366006</v>
      </c>
      <c r="EL95" s="28">
        <v>6324.8987098171183</v>
      </c>
      <c r="EM95" s="28">
        <v>1005.9516271847691</v>
      </c>
      <c r="EN95" s="28">
        <v>465.82788832677426</v>
      </c>
      <c r="EO95" s="28">
        <v>4287.0767470048522</v>
      </c>
      <c r="EP95" s="28">
        <v>610.43042591537517</v>
      </c>
      <c r="EQ95" s="28">
        <v>10.468744571852156</v>
      </c>
      <c r="ER95" s="28">
        <v>0</v>
      </c>
      <c r="ES95" s="28">
        <f t="shared" si="4"/>
        <v>4198606.4317840477</v>
      </c>
      <c r="ET95" s="28">
        <v>0</v>
      </c>
      <c r="EU95" s="28">
        <v>0</v>
      </c>
      <c r="EV95" s="28">
        <v>-4198606.4317840477</v>
      </c>
      <c r="EW95" s="28">
        <v>0</v>
      </c>
      <c r="EX95" s="28">
        <f t="shared" si="5"/>
        <v>0</v>
      </c>
      <c r="EZ95" s="5">
        <f t="shared" si="7"/>
        <v>0</v>
      </c>
      <c r="AMD95"/>
      <c r="AME95"/>
      <c r="AMF95"/>
      <c r="AMG95"/>
      <c r="AMH95"/>
      <c r="AMI95"/>
      <c r="AMJ95"/>
      <c r="AMK95"/>
    </row>
    <row r="96" spans="1:1025" s="5" customFormat="1" ht="25.5" x14ac:dyDescent="0.25">
      <c r="A96" s="9">
        <v>92</v>
      </c>
      <c r="B96" s="22"/>
      <c r="C96" s="24" t="s">
        <v>92</v>
      </c>
      <c r="D96" s="25" t="s">
        <v>471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  <c r="CA96" s="28">
        <v>0</v>
      </c>
      <c r="CB96" s="28">
        <v>0</v>
      </c>
      <c r="CC96" s="28">
        <v>0</v>
      </c>
      <c r="CD96" s="28">
        <v>0</v>
      </c>
      <c r="CE96" s="28">
        <v>0</v>
      </c>
      <c r="CF96" s="28">
        <v>0</v>
      </c>
      <c r="CG96" s="28">
        <v>0</v>
      </c>
      <c r="CH96" s="28">
        <v>612.10953733988219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3857.6917958882864</v>
      </c>
      <c r="CQ96" s="28">
        <v>59456.252427417443</v>
      </c>
      <c r="CR96" s="28">
        <v>476687.99671536539</v>
      </c>
      <c r="CS96" s="28">
        <v>0</v>
      </c>
      <c r="CT96" s="28">
        <v>0</v>
      </c>
      <c r="CU96" s="28">
        <v>0</v>
      </c>
      <c r="CV96" s="28">
        <v>76.763472352178738</v>
      </c>
      <c r="CW96" s="28">
        <v>0</v>
      </c>
      <c r="CX96" s="28">
        <v>0</v>
      </c>
      <c r="CY96" s="28">
        <v>0</v>
      </c>
      <c r="CZ96" s="28">
        <v>0</v>
      </c>
      <c r="DA96" s="28">
        <v>0</v>
      </c>
      <c r="DB96" s="28">
        <v>0</v>
      </c>
      <c r="DC96" s="28">
        <v>0</v>
      </c>
      <c r="DD96" s="28">
        <v>0</v>
      </c>
      <c r="DE96" s="28">
        <v>0</v>
      </c>
      <c r="DF96" s="28">
        <v>0</v>
      </c>
      <c r="DG96" s="28">
        <v>0</v>
      </c>
      <c r="DH96" s="28">
        <v>0</v>
      </c>
      <c r="DI96" s="28">
        <v>0</v>
      </c>
      <c r="DJ96" s="28">
        <v>0</v>
      </c>
      <c r="DK96" s="28">
        <v>0</v>
      </c>
      <c r="DL96" s="28">
        <v>0</v>
      </c>
      <c r="DM96" s="28">
        <v>0</v>
      </c>
      <c r="DN96" s="28">
        <v>0</v>
      </c>
      <c r="DO96" s="28">
        <v>0</v>
      </c>
      <c r="DP96" s="28">
        <v>0</v>
      </c>
      <c r="DQ96" s="28">
        <v>0</v>
      </c>
      <c r="DR96" s="28">
        <v>0</v>
      </c>
      <c r="DS96" s="28">
        <v>0</v>
      </c>
      <c r="DT96" s="28">
        <v>0</v>
      </c>
      <c r="DU96" s="28">
        <v>0</v>
      </c>
      <c r="DV96" s="28">
        <v>0</v>
      </c>
      <c r="DW96" s="28">
        <v>0</v>
      </c>
      <c r="DX96" s="28">
        <v>0</v>
      </c>
      <c r="DY96" s="28">
        <v>0</v>
      </c>
      <c r="DZ96" s="28">
        <v>0</v>
      </c>
      <c r="EA96" s="28">
        <v>0</v>
      </c>
      <c r="EB96" s="28">
        <v>0</v>
      </c>
      <c r="EC96" s="28">
        <v>0</v>
      </c>
      <c r="ED96" s="28">
        <v>0</v>
      </c>
      <c r="EE96" s="28">
        <v>0</v>
      </c>
      <c r="EF96" s="28">
        <v>0</v>
      </c>
      <c r="EG96" s="28">
        <v>0</v>
      </c>
      <c r="EH96" s="28">
        <v>0</v>
      </c>
      <c r="EI96" s="28">
        <v>0</v>
      </c>
      <c r="EJ96" s="28">
        <v>0</v>
      </c>
      <c r="EK96" s="28">
        <v>0</v>
      </c>
      <c r="EL96" s="28">
        <v>0</v>
      </c>
      <c r="EM96" s="28">
        <v>0</v>
      </c>
      <c r="EN96" s="28">
        <v>0</v>
      </c>
      <c r="EO96" s="28">
        <v>0</v>
      </c>
      <c r="EP96" s="28">
        <v>0</v>
      </c>
      <c r="EQ96" s="28">
        <v>0</v>
      </c>
      <c r="ER96" s="28">
        <v>0</v>
      </c>
      <c r="ES96" s="28">
        <f t="shared" si="4"/>
        <v>540690.81394836318</v>
      </c>
      <c r="ET96" s="28">
        <v>106.01390889859771</v>
      </c>
      <c r="EU96" s="28">
        <v>48347.650124463151</v>
      </c>
      <c r="EV96" s="28">
        <v>0</v>
      </c>
      <c r="EW96" s="28">
        <v>0</v>
      </c>
      <c r="EX96" s="28">
        <f t="shared" si="5"/>
        <v>589144.47798172489</v>
      </c>
      <c r="EZ96" s="5">
        <f t="shared" si="7"/>
        <v>0</v>
      </c>
      <c r="AMD96"/>
      <c r="AME96"/>
      <c r="AMF96"/>
      <c r="AMG96"/>
      <c r="AMH96"/>
      <c r="AMI96"/>
      <c r="AMJ96"/>
      <c r="AMK96"/>
    </row>
    <row r="97" spans="1:1025" s="5" customFormat="1" x14ac:dyDescent="0.25">
      <c r="A97" s="9">
        <v>93</v>
      </c>
      <c r="B97" s="22"/>
      <c r="C97" s="24" t="s">
        <v>93</v>
      </c>
      <c r="D97" s="25" t="s">
        <v>472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  <c r="CA97" s="28">
        <v>0</v>
      </c>
      <c r="CB97" s="28">
        <v>0</v>
      </c>
      <c r="CC97" s="28">
        <v>0</v>
      </c>
      <c r="CD97" s="28">
        <v>0</v>
      </c>
      <c r="CE97" s="28">
        <v>0</v>
      </c>
      <c r="CF97" s="28">
        <v>0</v>
      </c>
      <c r="CG97" s="28">
        <v>0</v>
      </c>
      <c r="CH97" s="28">
        <v>0</v>
      </c>
      <c r="CI97" s="28">
        <v>0</v>
      </c>
      <c r="CJ97" s="28">
        <v>0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8">
        <v>0</v>
      </c>
      <c r="CS97" s="28">
        <v>3345.9763418911903</v>
      </c>
      <c r="CT97" s="28">
        <v>0</v>
      </c>
      <c r="CU97" s="28">
        <v>0</v>
      </c>
      <c r="CV97" s="28">
        <v>0</v>
      </c>
      <c r="CW97" s="28">
        <v>0</v>
      </c>
      <c r="CX97" s="28">
        <v>0</v>
      </c>
      <c r="CY97" s="28">
        <v>0</v>
      </c>
      <c r="CZ97" s="28">
        <v>0</v>
      </c>
      <c r="DA97" s="28">
        <v>0</v>
      </c>
      <c r="DB97" s="28">
        <v>0</v>
      </c>
      <c r="DC97" s="28">
        <v>0</v>
      </c>
      <c r="DD97" s="28">
        <v>0</v>
      </c>
      <c r="DE97" s="28">
        <v>0</v>
      </c>
      <c r="DF97" s="28">
        <v>0</v>
      </c>
      <c r="DG97" s="28">
        <v>0</v>
      </c>
      <c r="DH97" s="28">
        <v>0</v>
      </c>
      <c r="DI97" s="28">
        <v>0</v>
      </c>
      <c r="DJ97" s="28">
        <v>0</v>
      </c>
      <c r="DK97" s="28">
        <v>0</v>
      </c>
      <c r="DL97" s="28">
        <v>0</v>
      </c>
      <c r="DM97" s="28">
        <v>0</v>
      </c>
      <c r="DN97" s="28">
        <v>0</v>
      </c>
      <c r="DO97" s="28">
        <v>0</v>
      </c>
      <c r="DP97" s="28">
        <v>0</v>
      </c>
      <c r="DQ97" s="28">
        <v>0</v>
      </c>
      <c r="DR97" s="28">
        <v>0</v>
      </c>
      <c r="DS97" s="28">
        <v>0</v>
      </c>
      <c r="DT97" s="28">
        <v>0</v>
      </c>
      <c r="DU97" s="28">
        <v>0</v>
      </c>
      <c r="DV97" s="28">
        <v>0</v>
      </c>
      <c r="DW97" s="28">
        <v>0</v>
      </c>
      <c r="DX97" s="28">
        <v>0</v>
      </c>
      <c r="DY97" s="28">
        <v>0</v>
      </c>
      <c r="DZ97" s="28">
        <v>0</v>
      </c>
      <c r="EA97" s="28">
        <v>0</v>
      </c>
      <c r="EB97" s="28">
        <v>0</v>
      </c>
      <c r="EC97" s="28">
        <v>0</v>
      </c>
      <c r="ED97" s="28">
        <v>0</v>
      </c>
      <c r="EE97" s="28">
        <v>0</v>
      </c>
      <c r="EF97" s="28">
        <v>0</v>
      </c>
      <c r="EG97" s="28">
        <v>0</v>
      </c>
      <c r="EH97" s="28">
        <v>0</v>
      </c>
      <c r="EI97" s="28">
        <v>0</v>
      </c>
      <c r="EJ97" s="28">
        <v>0</v>
      </c>
      <c r="EK97" s="28">
        <v>0</v>
      </c>
      <c r="EL97" s="28">
        <v>0</v>
      </c>
      <c r="EM97" s="28">
        <v>0</v>
      </c>
      <c r="EN97" s="28">
        <v>0</v>
      </c>
      <c r="EO97" s="28">
        <v>0</v>
      </c>
      <c r="EP97" s="28">
        <v>0</v>
      </c>
      <c r="EQ97" s="28">
        <v>0</v>
      </c>
      <c r="ER97" s="28">
        <v>0</v>
      </c>
      <c r="ES97" s="28">
        <f t="shared" si="4"/>
        <v>3345.9763418911903</v>
      </c>
      <c r="ET97" s="28">
        <v>0</v>
      </c>
      <c r="EU97" s="28">
        <v>-1387.46952736</v>
      </c>
      <c r="EV97" s="28">
        <v>0</v>
      </c>
      <c r="EW97" s="28">
        <v>0</v>
      </c>
      <c r="EX97" s="28">
        <f t="shared" si="5"/>
        <v>1958.5068145311902</v>
      </c>
      <c r="EZ97" s="5">
        <f t="shared" si="7"/>
        <v>0</v>
      </c>
      <c r="AMD97"/>
      <c r="AME97"/>
      <c r="AMF97"/>
      <c r="AMG97"/>
      <c r="AMH97"/>
      <c r="AMI97"/>
      <c r="AMJ97"/>
      <c r="AMK97"/>
    </row>
    <row r="98" spans="1:1025" s="5" customFormat="1" ht="25.5" x14ac:dyDescent="0.25">
      <c r="A98" s="9">
        <v>94</v>
      </c>
      <c r="B98" s="22"/>
      <c r="C98" s="24" t="s">
        <v>473</v>
      </c>
      <c r="D98" s="25" t="s">
        <v>474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8">
        <v>245.10994243211303</v>
      </c>
      <c r="CS98" s="28">
        <v>0</v>
      </c>
      <c r="CT98" s="28">
        <v>519826.21333605464</v>
      </c>
      <c r="CU98" s="28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266.85510362665121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8">
        <v>0</v>
      </c>
      <c r="DJ98" s="28">
        <v>0</v>
      </c>
      <c r="DK98" s="28">
        <v>0</v>
      </c>
      <c r="DL98" s="28">
        <v>0</v>
      </c>
      <c r="DM98" s="28">
        <v>0</v>
      </c>
      <c r="DN98" s="28">
        <v>0</v>
      </c>
      <c r="DO98" s="28">
        <v>0</v>
      </c>
      <c r="DP98" s="28">
        <v>0</v>
      </c>
      <c r="DQ98" s="28">
        <v>0</v>
      </c>
      <c r="DR98" s="28">
        <v>0</v>
      </c>
      <c r="DS98" s="28">
        <v>0</v>
      </c>
      <c r="DT98" s="28">
        <v>0</v>
      </c>
      <c r="DU98" s="28">
        <v>0</v>
      </c>
      <c r="DV98" s="28">
        <v>0</v>
      </c>
      <c r="DW98" s="28">
        <v>0</v>
      </c>
      <c r="DX98" s="28">
        <v>0</v>
      </c>
      <c r="DY98" s="28">
        <v>626.30952698160718</v>
      </c>
      <c r="DZ98" s="28">
        <v>0</v>
      </c>
      <c r="EA98" s="28">
        <v>0</v>
      </c>
      <c r="EB98" s="28">
        <v>0</v>
      </c>
      <c r="EC98" s="28">
        <v>0</v>
      </c>
      <c r="ED98" s="28">
        <v>0</v>
      </c>
      <c r="EE98" s="28">
        <v>0</v>
      </c>
      <c r="EF98" s="28">
        <v>739.54470883879208</v>
      </c>
      <c r="EG98" s="28">
        <v>0</v>
      </c>
      <c r="EH98" s="28">
        <v>0</v>
      </c>
      <c r="EI98" s="28">
        <v>0</v>
      </c>
      <c r="EJ98" s="28">
        <v>0</v>
      </c>
      <c r="EK98" s="28">
        <v>0</v>
      </c>
      <c r="EL98" s="28">
        <v>0</v>
      </c>
      <c r="EM98" s="28">
        <v>0</v>
      </c>
      <c r="EN98" s="28">
        <v>0</v>
      </c>
      <c r="EO98" s="28">
        <v>0</v>
      </c>
      <c r="EP98" s="28">
        <v>0</v>
      </c>
      <c r="EQ98" s="28">
        <v>0</v>
      </c>
      <c r="ER98" s="28">
        <v>0</v>
      </c>
      <c r="ES98" s="28">
        <f t="shared" si="4"/>
        <v>521704.03261793382</v>
      </c>
      <c r="ET98" s="28">
        <v>17560.417930104406</v>
      </c>
      <c r="EU98" s="28">
        <v>0</v>
      </c>
      <c r="EV98" s="28">
        <v>0</v>
      </c>
      <c r="EW98" s="28">
        <v>0</v>
      </c>
      <c r="EX98" s="28">
        <f t="shared" si="5"/>
        <v>539264.45054803824</v>
      </c>
      <c r="EZ98" s="5">
        <f t="shared" si="7"/>
        <v>0</v>
      </c>
      <c r="AMD98"/>
      <c r="AME98"/>
      <c r="AMF98"/>
      <c r="AMG98"/>
      <c r="AMH98"/>
      <c r="AMI98"/>
      <c r="AMJ98"/>
      <c r="AMK98"/>
    </row>
    <row r="99" spans="1:1025" s="5" customFormat="1" x14ac:dyDescent="0.25">
      <c r="A99" s="9">
        <v>95</v>
      </c>
      <c r="B99" s="22"/>
      <c r="C99" s="24" t="s">
        <v>475</v>
      </c>
      <c r="D99" s="25" t="s">
        <v>476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0</v>
      </c>
      <c r="BX99" s="28">
        <v>0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0</v>
      </c>
      <c r="CI99" s="28">
        <v>0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451703.64271510509</v>
      </c>
      <c r="CV99" s="28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28">
        <v>0</v>
      </c>
      <c r="DC99" s="28">
        <v>0</v>
      </c>
      <c r="DD99" s="28">
        <v>0</v>
      </c>
      <c r="DE99" s="28">
        <v>0</v>
      </c>
      <c r="DF99" s="28">
        <v>0</v>
      </c>
      <c r="DG99" s="28">
        <v>0</v>
      </c>
      <c r="DH99" s="28">
        <v>0</v>
      </c>
      <c r="DI99" s="28">
        <v>0</v>
      </c>
      <c r="DJ99" s="28">
        <v>0</v>
      </c>
      <c r="DK99" s="28">
        <v>0</v>
      </c>
      <c r="DL99" s="28">
        <v>0</v>
      </c>
      <c r="DM99" s="28">
        <v>0</v>
      </c>
      <c r="DN99" s="28">
        <v>0</v>
      </c>
      <c r="DO99" s="28">
        <v>0</v>
      </c>
      <c r="DP99" s="28">
        <v>0</v>
      </c>
      <c r="DQ99" s="28">
        <v>0</v>
      </c>
      <c r="DR99" s="28">
        <v>0</v>
      </c>
      <c r="DS99" s="28">
        <v>0</v>
      </c>
      <c r="DT99" s="28">
        <v>0</v>
      </c>
      <c r="DU99" s="28">
        <v>0</v>
      </c>
      <c r="DV99" s="28">
        <v>0</v>
      </c>
      <c r="DW99" s="28">
        <v>0</v>
      </c>
      <c r="DX99" s="28">
        <v>0</v>
      </c>
      <c r="DY99" s="28">
        <v>0</v>
      </c>
      <c r="DZ99" s="28">
        <v>0</v>
      </c>
      <c r="EA99" s="28">
        <v>0</v>
      </c>
      <c r="EB99" s="28">
        <v>0</v>
      </c>
      <c r="EC99" s="28">
        <v>0</v>
      </c>
      <c r="ED99" s="28">
        <v>0</v>
      </c>
      <c r="EE99" s="28">
        <v>0</v>
      </c>
      <c r="EF99" s="28">
        <v>0</v>
      </c>
      <c r="EG99" s="28">
        <v>0</v>
      </c>
      <c r="EH99" s="28">
        <v>0</v>
      </c>
      <c r="EI99" s="28">
        <v>0</v>
      </c>
      <c r="EJ99" s="28">
        <v>0</v>
      </c>
      <c r="EK99" s="28">
        <v>0</v>
      </c>
      <c r="EL99" s="28">
        <v>0</v>
      </c>
      <c r="EM99" s="28">
        <v>0</v>
      </c>
      <c r="EN99" s="28">
        <v>0</v>
      </c>
      <c r="EO99" s="28">
        <v>0</v>
      </c>
      <c r="EP99" s="28">
        <v>0</v>
      </c>
      <c r="EQ99" s="28">
        <v>0</v>
      </c>
      <c r="ER99" s="28">
        <v>0</v>
      </c>
      <c r="ES99" s="28">
        <f t="shared" si="4"/>
        <v>451703.64271510509</v>
      </c>
      <c r="ET99" s="28">
        <v>31450.06826809996</v>
      </c>
      <c r="EU99" s="28">
        <v>0</v>
      </c>
      <c r="EV99" s="28">
        <v>0</v>
      </c>
      <c r="EW99" s="28">
        <v>0</v>
      </c>
      <c r="EX99" s="28">
        <f t="shared" si="5"/>
        <v>483153.71098320506</v>
      </c>
      <c r="EZ99" s="5">
        <f t="shared" si="7"/>
        <v>0</v>
      </c>
      <c r="AMD99"/>
      <c r="AME99"/>
      <c r="AMF99"/>
      <c r="AMG99"/>
      <c r="AMH99"/>
      <c r="AMI99"/>
      <c r="AMJ99"/>
      <c r="AMK99"/>
    </row>
    <row r="100" spans="1:1025" s="5" customFormat="1" x14ac:dyDescent="0.25">
      <c r="A100" s="9">
        <v>96</v>
      </c>
      <c r="B100" s="22"/>
      <c r="C100" s="24" t="s">
        <v>477</v>
      </c>
      <c r="D100" s="25" t="s">
        <v>478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407.22753364334091</v>
      </c>
      <c r="AI100" s="28">
        <v>0</v>
      </c>
      <c r="AJ100" s="28">
        <v>0</v>
      </c>
      <c r="AK100" s="28">
        <v>663.60323814792969</v>
      </c>
      <c r="AL100" s="28">
        <v>455.50648998639394</v>
      </c>
      <c r="AM100" s="28">
        <v>0</v>
      </c>
      <c r="AN100" s="28">
        <v>0</v>
      </c>
      <c r="AO100" s="28">
        <v>120.41939192167258</v>
      </c>
      <c r="AP100" s="28">
        <v>1186.1972651853953</v>
      </c>
      <c r="AQ100" s="28">
        <v>565.15873268430414</v>
      </c>
      <c r="AR100" s="28">
        <v>434.60742280817442</v>
      </c>
      <c r="AS100" s="28">
        <v>0</v>
      </c>
      <c r="AT100" s="28">
        <v>1700.4106710115905</v>
      </c>
      <c r="AU100" s="28">
        <v>0</v>
      </c>
      <c r="AV100" s="28">
        <v>0</v>
      </c>
      <c r="AW100" s="28">
        <v>260.59224253266314</v>
      </c>
      <c r="AX100" s="28">
        <v>0</v>
      </c>
      <c r="AY100" s="28">
        <v>251.35539312760406</v>
      </c>
      <c r="AZ100" s="28">
        <v>988.35506870253289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3252.8934681931087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2274.0178843555736</v>
      </c>
      <c r="BT100" s="28">
        <v>0</v>
      </c>
      <c r="BU100" s="28">
        <v>606.16349977703499</v>
      </c>
      <c r="BV100" s="28">
        <v>11707.226472898539</v>
      </c>
      <c r="BW100" s="28">
        <v>183.9706105679634</v>
      </c>
      <c r="BX100" s="28">
        <v>268.61321543940426</v>
      </c>
      <c r="BY100" s="28">
        <v>0</v>
      </c>
      <c r="BZ100" s="28">
        <v>0</v>
      </c>
      <c r="CA100" s="28">
        <v>255.94070171444795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50.302665133274729</v>
      </c>
      <c r="CL100" s="28">
        <v>0</v>
      </c>
      <c r="CM100" s="28">
        <v>0</v>
      </c>
      <c r="CN100" s="28">
        <v>0</v>
      </c>
      <c r="CO100" s="28">
        <v>0</v>
      </c>
      <c r="CP100" s="28">
        <v>333.60168108760581</v>
      </c>
      <c r="CQ100" s="28">
        <v>8495.0342850377056</v>
      </c>
      <c r="CR100" s="28">
        <v>0</v>
      </c>
      <c r="CS100" s="28">
        <v>0</v>
      </c>
      <c r="CT100" s="28">
        <v>190.09897125273548</v>
      </c>
      <c r="CU100" s="28">
        <v>0</v>
      </c>
      <c r="CV100" s="28">
        <v>659739.62717173283</v>
      </c>
      <c r="CW100" s="28">
        <v>4705.6761407621034</v>
      </c>
      <c r="CX100" s="28">
        <v>5053.4386310183727</v>
      </c>
      <c r="CY100" s="28">
        <v>3091.9372790006278</v>
      </c>
      <c r="CZ100" s="28">
        <v>759.0085821024054</v>
      </c>
      <c r="DA100" s="28">
        <v>0</v>
      </c>
      <c r="DB100" s="28">
        <v>0</v>
      </c>
      <c r="DC100" s="28">
        <v>0</v>
      </c>
      <c r="DD100" s="28">
        <v>0</v>
      </c>
      <c r="DE100" s="28">
        <v>0</v>
      </c>
      <c r="DF100" s="28">
        <v>0</v>
      </c>
      <c r="DG100" s="28">
        <v>0</v>
      </c>
      <c r="DH100" s="28">
        <v>0</v>
      </c>
      <c r="DI100" s="28">
        <v>0</v>
      </c>
      <c r="DJ100" s="28">
        <v>0</v>
      </c>
      <c r="DK100" s="28">
        <v>0</v>
      </c>
      <c r="DL100" s="28">
        <v>0</v>
      </c>
      <c r="DM100" s="28">
        <v>0</v>
      </c>
      <c r="DN100" s="28">
        <v>0</v>
      </c>
      <c r="DO100" s="28">
        <v>155.03791054531652</v>
      </c>
      <c r="DP100" s="28">
        <v>0</v>
      </c>
      <c r="DQ100" s="28">
        <v>0</v>
      </c>
      <c r="DR100" s="28">
        <v>0</v>
      </c>
      <c r="DS100" s="28">
        <v>0</v>
      </c>
      <c r="DT100" s="28">
        <v>0</v>
      </c>
      <c r="DU100" s="28">
        <v>0</v>
      </c>
      <c r="DV100" s="28">
        <v>0</v>
      </c>
      <c r="DW100" s="28">
        <v>0</v>
      </c>
      <c r="DX100" s="28">
        <v>0</v>
      </c>
      <c r="DY100" s="28">
        <v>0</v>
      </c>
      <c r="DZ100" s="28">
        <v>0</v>
      </c>
      <c r="EA100" s="28">
        <v>0</v>
      </c>
      <c r="EB100" s="28">
        <v>168.54984604230825</v>
      </c>
      <c r="EC100" s="28">
        <v>3.1102607327140439</v>
      </c>
      <c r="ED100" s="28">
        <v>0</v>
      </c>
      <c r="EE100" s="28">
        <v>0</v>
      </c>
      <c r="EF100" s="28">
        <v>3.1711482744065121E-2</v>
      </c>
      <c r="EG100" s="28">
        <v>0</v>
      </c>
      <c r="EH100" s="28">
        <v>0</v>
      </c>
      <c r="EI100" s="28">
        <v>0</v>
      </c>
      <c r="EJ100" s="28">
        <v>0</v>
      </c>
      <c r="EK100" s="28">
        <v>0</v>
      </c>
      <c r="EL100" s="28">
        <v>0</v>
      </c>
      <c r="EM100" s="28">
        <v>0</v>
      </c>
      <c r="EN100" s="28">
        <v>0</v>
      </c>
      <c r="EO100" s="28">
        <v>0</v>
      </c>
      <c r="EP100" s="28">
        <v>0</v>
      </c>
      <c r="EQ100" s="28">
        <v>0</v>
      </c>
      <c r="ER100" s="28">
        <v>0</v>
      </c>
      <c r="ES100" s="28">
        <f t="shared" si="4"/>
        <v>708327.71443862841</v>
      </c>
      <c r="ET100" s="28">
        <v>0</v>
      </c>
      <c r="EU100" s="28">
        <v>0</v>
      </c>
      <c r="EV100" s="28">
        <v>0</v>
      </c>
      <c r="EW100" s="28">
        <v>-39721.764742622654</v>
      </c>
      <c r="EX100" s="28">
        <f t="shared" si="5"/>
        <v>668605.94969600579</v>
      </c>
      <c r="EZ100" s="5">
        <f t="shared" si="7"/>
        <v>0</v>
      </c>
      <c r="AMD100"/>
      <c r="AME100"/>
      <c r="AMF100"/>
      <c r="AMG100"/>
      <c r="AMH100"/>
      <c r="AMI100"/>
      <c r="AMJ100"/>
      <c r="AMK100"/>
    </row>
    <row r="101" spans="1:1025" s="5" customFormat="1" ht="38.25" x14ac:dyDescent="0.25">
      <c r="A101" s="9">
        <v>97</v>
      </c>
      <c r="B101" s="22"/>
      <c r="C101" s="24" t="s">
        <v>479</v>
      </c>
      <c r="D101" s="25" t="s">
        <v>480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8">
        <v>0</v>
      </c>
      <c r="BZ101" s="28">
        <v>0</v>
      </c>
      <c r="CA101" s="28">
        <v>0</v>
      </c>
      <c r="CB101" s="28">
        <v>0</v>
      </c>
      <c r="CC101" s="28">
        <v>0</v>
      </c>
      <c r="CD101" s="28">
        <v>0</v>
      </c>
      <c r="CE101" s="28">
        <v>0</v>
      </c>
      <c r="CF101" s="28">
        <v>0</v>
      </c>
      <c r="CG101" s="28">
        <v>0</v>
      </c>
      <c r="CH101" s="28">
        <v>0</v>
      </c>
      <c r="CI101" s="28">
        <v>0</v>
      </c>
      <c r="CJ101" s="28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0</v>
      </c>
      <c r="CP101" s="28">
        <v>0</v>
      </c>
      <c r="CQ101" s="28">
        <v>0</v>
      </c>
      <c r="CR101" s="28">
        <v>0</v>
      </c>
      <c r="CS101" s="28">
        <v>0</v>
      </c>
      <c r="CT101" s="28">
        <v>0</v>
      </c>
      <c r="CU101" s="28">
        <v>0</v>
      </c>
      <c r="CV101" s="28">
        <v>0</v>
      </c>
      <c r="CW101" s="28">
        <v>162485.79158060689</v>
      </c>
      <c r="CX101" s="28">
        <v>0</v>
      </c>
      <c r="CY101" s="28">
        <v>4.3340216268752885</v>
      </c>
      <c r="CZ101" s="28">
        <v>0</v>
      </c>
      <c r="DA101" s="28">
        <v>0</v>
      </c>
      <c r="DB101" s="28">
        <v>0</v>
      </c>
      <c r="DC101" s="28">
        <v>0</v>
      </c>
      <c r="DD101" s="28">
        <v>0</v>
      </c>
      <c r="DE101" s="28">
        <v>0</v>
      </c>
      <c r="DF101" s="28">
        <v>0</v>
      </c>
      <c r="DG101" s="28">
        <v>0</v>
      </c>
      <c r="DH101" s="28">
        <v>0</v>
      </c>
      <c r="DI101" s="28">
        <v>0</v>
      </c>
      <c r="DJ101" s="28">
        <v>0</v>
      </c>
      <c r="DK101" s="28">
        <v>0</v>
      </c>
      <c r="DL101" s="28">
        <v>0</v>
      </c>
      <c r="DM101" s="28">
        <v>0</v>
      </c>
      <c r="DN101" s="28">
        <v>0</v>
      </c>
      <c r="DO101" s="28">
        <v>0</v>
      </c>
      <c r="DP101" s="28">
        <v>0</v>
      </c>
      <c r="DQ101" s="28">
        <v>0</v>
      </c>
      <c r="DR101" s="28">
        <v>0</v>
      </c>
      <c r="DS101" s="28">
        <v>0</v>
      </c>
      <c r="DT101" s="28">
        <v>0</v>
      </c>
      <c r="DU101" s="28">
        <v>0</v>
      </c>
      <c r="DV101" s="28">
        <v>0</v>
      </c>
      <c r="DW101" s="28">
        <v>0</v>
      </c>
      <c r="DX101" s="28">
        <v>0</v>
      </c>
      <c r="DY101" s="28">
        <v>0</v>
      </c>
      <c r="DZ101" s="28">
        <v>0</v>
      </c>
      <c r="EA101" s="28">
        <v>0</v>
      </c>
      <c r="EB101" s="28">
        <v>0</v>
      </c>
      <c r="EC101" s="28">
        <v>20.6973387206443</v>
      </c>
      <c r="ED101" s="28">
        <v>0</v>
      </c>
      <c r="EE101" s="28">
        <v>0</v>
      </c>
      <c r="EF101" s="28">
        <v>0</v>
      </c>
      <c r="EG101" s="28">
        <v>0</v>
      </c>
      <c r="EH101" s="28">
        <v>0</v>
      </c>
      <c r="EI101" s="28">
        <v>0</v>
      </c>
      <c r="EJ101" s="28">
        <v>0</v>
      </c>
      <c r="EK101" s="28">
        <v>0</v>
      </c>
      <c r="EL101" s="28">
        <v>0</v>
      </c>
      <c r="EM101" s="28">
        <v>0</v>
      </c>
      <c r="EN101" s="28">
        <v>0</v>
      </c>
      <c r="EO101" s="28">
        <v>0</v>
      </c>
      <c r="EP101" s="28">
        <v>0</v>
      </c>
      <c r="EQ101" s="28">
        <v>0</v>
      </c>
      <c r="ER101" s="28">
        <v>0</v>
      </c>
      <c r="ES101" s="28">
        <f t="shared" ref="ES101:ES132" si="8">SUM(E101:ER101)</f>
        <v>162510.82294095441</v>
      </c>
      <c r="ET101" s="28">
        <v>147807.54473471019</v>
      </c>
      <c r="EU101" s="28">
        <v>26592.305793179999</v>
      </c>
      <c r="EV101" s="28">
        <v>0</v>
      </c>
      <c r="EW101" s="28">
        <v>0</v>
      </c>
      <c r="EX101" s="28">
        <f t="shared" si="5"/>
        <v>336910.67346884462</v>
      </c>
      <c r="EZ101" s="5">
        <f t="shared" si="7"/>
        <v>0</v>
      </c>
      <c r="AMD101"/>
      <c r="AME101"/>
      <c r="AMF101"/>
      <c r="AMG101"/>
      <c r="AMH101"/>
      <c r="AMI101"/>
      <c r="AMJ101"/>
      <c r="AMK101"/>
    </row>
    <row r="102" spans="1:1025" s="5" customFormat="1" ht="25.5" x14ac:dyDescent="0.25">
      <c r="A102" s="9">
        <v>98</v>
      </c>
      <c r="B102" s="22"/>
      <c r="C102" s="24" t="s">
        <v>481</v>
      </c>
      <c r="D102" s="25" t="s">
        <v>482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252.36358333789948</v>
      </c>
      <c r="CR102" s="28">
        <v>0</v>
      </c>
      <c r="CS102" s="28">
        <v>0</v>
      </c>
      <c r="CT102" s="28">
        <v>0</v>
      </c>
      <c r="CU102" s="28">
        <v>0</v>
      </c>
      <c r="CV102" s="28">
        <v>574.79842075925455</v>
      </c>
      <c r="CW102" s="28">
        <v>0</v>
      </c>
      <c r="CX102" s="28">
        <v>56438.781001169868</v>
      </c>
      <c r="CY102" s="28">
        <v>3102.8386148448408</v>
      </c>
      <c r="CZ102" s="28">
        <v>147.00734807162956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8">
        <v>0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8">
        <v>0</v>
      </c>
      <c r="EG102" s="28">
        <v>0</v>
      </c>
      <c r="EH102" s="28">
        <v>0</v>
      </c>
      <c r="EI102" s="28">
        <v>0</v>
      </c>
      <c r="EJ102" s="28">
        <v>0</v>
      </c>
      <c r="EK102" s="28">
        <v>0</v>
      </c>
      <c r="EL102" s="28">
        <v>0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f t="shared" si="8"/>
        <v>60515.788968183493</v>
      </c>
      <c r="ET102" s="28">
        <v>22287.160586887043</v>
      </c>
      <c r="EU102" s="28">
        <v>3857.4243132851448</v>
      </c>
      <c r="EV102" s="28">
        <v>0</v>
      </c>
      <c r="EW102" s="28">
        <v>0</v>
      </c>
      <c r="EX102" s="28">
        <f t="shared" si="5"/>
        <v>86660.373868355673</v>
      </c>
      <c r="EZ102" s="5">
        <f t="shared" si="7"/>
        <v>0</v>
      </c>
      <c r="AMD102"/>
      <c r="AME102"/>
      <c r="AMF102"/>
      <c r="AMG102"/>
      <c r="AMH102"/>
      <c r="AMI102"/>
      <c r="AMJ102"/>
      <c r="AMK102"/>
    </row>
    <row r="103" spans="1:1025" s="5" customFormat="1" ht="51" x14ac:dyDescent="0.25">
      <c r="A103" s="9">
        <v>99</v>
      </c>
      <c r="B103" s="22"/>
      <c r="C103" s="24" t="s">
        <v>483</v>
      </c>
      <c r="D103" s="25" t="s">
        <v>484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0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3217.5009541217159</v>
      </c>
      <c r="CR103" s="28">
        <v>0</v>
      </c>
      <c r="CS103" s="28">
        <v>0</v>
      </c>
      <c r="CT103" s="28">
        <v>55.381201049898444</v>
      </c>
      <c r="CU103" s="28">
        <v>0</v>
      </c>
      <c r="CV103" s="28">
        <v>4379.3823868926283</v>
      </c>
      <c r="CW103" s="28">
        <v>0</v>
      </c>
      <c r="CX103" s="28">
        <v>319.18293035903059</v>
      </c>
      <c r="CY103" s="28">
        <v>458349.68322015327</v>
      </c>
      <c r="CZ103" s="28">
        <v>1709.9860600579757</v>
      </c>
      <c r="DA103" s="28">
        <v>0</v>
      </c>
      <c r="DB103" s="28">
        <v>0</v>
      </c>
      <c r="DC103" s="28">
        <v>0</v>
      </c>
      <c r="DD103" s="28">
        <v>0</v>
      </c>
      <c r="DE103" s="28">
        <v>0</v>
      </c>
      <c r="DF103" s="28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28">
        <v>0</v>
      </c>
      <c r="DN103" s="28">
        <v>1244.4405532004566</v>
      </c>
      <c r="DO103" s="28">
        <v>0</v>
      </c>
      <c r="DP103" s="28">
        <v>0</v>
      </c>
      <c r="DQ103" s="28">
        <v>0</v>
      </c>
      <c r="DR103" s="28">
        <v>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6296.6624796689357</v>
      </c>
      <c r="ED103" s="28">
        <v>0</v>
      </c>
      <c r="EE103" s="28">
        <v>0</v>
      </c>
      <c r="EF103" s="28">
        <v>199.75890610542501</v>
      </c>
      <c r="EG103" s="28">
        <v>228.56710715161049</v>
      </c>
      <c r="EH103" s="28">
        <v>0</v>
      </c>
      <c r="EI103" s="28">
        <v>0</v>
      </c>
      <c r="EJ103" s="28">
        <v>0</v>
      </c>
      <c r="EK103" s="28">
        <v>0</v>
      </c>
      <c r="EL103" s="28">
        <v>0</v>
      </c>
      <c r="EM103" s="28">
        <v>0</v>
      </c>
      <c r="EN103" s="28">
        <v>0</v>
      </c>
      <c r="EO103" s="28">
        <v>0</v>
      </c>
      <c r="EP103" s="28">
        <v>0</v>
      </c>
      <c r="EQ103" s="28">
        <v>0</v>
      </c>
      <c r="ER103" s="28">
        <v>0</v>
      </c>
      <c r="ES103" s="28">
        <f t="shared" si="8"/>
        <v>476000.5457987609</v>
      </c>
      <c r="ET103" s="28">
        <v>934.85381591811597</v>
      </c>
      <c r="EU103" s="28">
        <v>8743.6886114708723</v>
      </c>
      <c r="EV103" s="28">
        <v>0</v>
      </c>
      <c r="EW103" s="28">
        <v>0</v>
      </c>
      <c r="EX103" s="28">
        <f t="shared" si="5"/>
        <v>485679.08822614985</v>
      </c>
      <c r="EZ103" s="5">
        <f t="shared" si="7"/>
        <v>0</v>
      </c>
      <c r="AMD103"/>
      <c r="AME103"/>
      <c r="AMF103"/>
      <c r="AMG103"/>
      <c r="AMH103"/>
      <c r="AMI103"/>
      <c r="AMJ103"/>
      <c r="AMK103"/>
    </row>
    <row r="104" spans="1:1025" s="5" customFormat="1" x14ac:dyDescent="0.25">
      <c r="A104" s="9">
        <v>100</v>
      </c>
      <c r="B104" s="22"/>
      <c r="C104" s="24" t="s">
        <v>485</v>
      </c>
      <c r="D104" s="25" t="s">
        <v>486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0</v>
      </c>
      <c r="BY104" s="28">
        <v>0</v>
      </c>
      <c r="BZ104" s="28">
        <v>0</v>
      </c>
      <c r="CA104" s="28">
        <v>0</v>
      </c>
      <c r="CB104" s="28">
        <v>0</v>
      </c>
      <c r="CC104" s="28">
        <v>0</v>
      </c>
      <c r="CD104" s="28">
        <v>0</v>
      </c>
      <c r="CE104" s="28">
        <v>0</v>
      </c>
      <c r="CF104" s="28">
        <v>0</v>
      </c>
      <c r="CG104" s="28">
        <v>0</v>
      </c>
      <c r="CH104" s="28">
        <v>0</v>
      </c>
      <c r="CI104" s="28">
        <v>0</v>
      </c>
      <c r="CJ104" s="28">
        <v>0</v>
      </c>
      <c r="CK104" s="28">
        <v>0</v>
      </c>
      <c r="CL104" s="28">
        <v>0</v>
      </c>
      <c r="CM104" s="28">
        <v>0</v>
      </c>
      <c r="CN104" s="28">
        <v>0</v>
      </c>
      <c r="CO104" s="28">
        <v>0</v>
      </c>
      <c r="CP104" s="28">
        <v>0</v>
      </c>
      <c r="CQ104" s="28">
        <v>0</v>
      </c>
      <c r="CR104" s="28">
        <v>0</v>
      </c>
      <c r="CS104" s="28">
        <v>0</v>
      </c>
      <c r="CT104" s="28">
        <v>0</v>
      </c>
      <c r="CU104" s="28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v>129199.36258474502</v>
      </c>
      <c r="DA104" s="28">
        <v>0</v>
      </c>
      <c r="DB104" s="28">
        <v>0</v>
      </c>
      <c r="DC104" s="28">
        <v>0</v>
      </c>
      <c r="DD104" s="28">
        <v>0</v>
      </c>
      <c r="DE104" s="28">
        <v>0</v>
      </c>
      <c r="DF104" s="28">
        <v>0</v>
      </c>
      <c r="DG104" s="28">
        <v>0</v>
      </c>
      <c r="DH104" s="28">
        <v>0</v>
      </c>
      <c r="DI104" s="28">
        <v>0</v>
      </c>
      <c r="DJ104" s="28">
        <v>0</v>
      </c>
      <c r="DK104" s="28">
        <v>0</v>
      </c>
      <c r="DL104" s="28">
        <v>0</v>
      </c>
      <c r="DM104" s="28">
        <v>0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8">
        <v>0</v>
      </c>
      <c r="DT104" s="28">
        <v>0</v>
      </c>
      <c r="DU104" s="28">
        <v>0</v>
      </c>
      <c r="DV104" s="28">
        <v>0</v>
      </c>
      <c r="DW104" s="28">
        <v>0</v>
      </c>
      <c r="DX104" s="28">
        <v>0</v>
      </c>
      <c r="DY104" s="28">
        <v>0</v>
      </c>
      <c r="DZ104" s="28">
        <v>0</v>
      </c>
      <c r="EA104" s="28">
        <v>0</v>
      </c>
      <c r="EB104" s="28">
        <v>0</v>
      </c>
      <c r="EC104" s="28">
        <v>0</v>
      </c>
      <c r="ED104" s="28">
        <v>0</v>
      </c>
      <c r="EE104" s="28">
        <v>0</v>
      </c>
      <c r="EF104" s="28">
        <v>0</v>
      </c>
      <c r="EG104" s="28">
        <v>0</v>
      </c>
      <c r="EH104" s="28">
        <v>0</v>
      </c>
      <c r="EI104" s="28">
        <v>0</v>
      </c>
      <c r="EJ104" s="28">
        <v>0</v>
      </c>
      <c r="EK104" s="28">
        <v>0</v>
      </c>
      <c r="EL104" s="28">
        <v>0</v>
      </c>
      <c r="EM104" s="28">
        <v>0</v>
      </c>
      <c r="EN104" s="28">
        <v>0</v>
      </c>
      <c r="EO104" s="28">
        <v>0</v>
      </c>
      <c r="EP104" s="28">
        <v>0</v>
      </c>
      <c r="EQ104" s="28">
        <v>0</v>
      </c>
      <c r="ER104" s="28">
        <v>0</v>
      </c>
      <c r="ES104" s="28">
        <f t="shared" si="8"/>
        <v>129199.36258474502</v>
      </c>
      <c r="ET104" s="28">
        <v>16446.826055388981</v>
      </c>
      <c r="EU104" s="28">
        <v>0</v>
      </c>
      <c r="EV104" s="28">
        <v>0</v>
      </c>
      <c r="EW104" s="28">
        <v>0</v>
      </c>
      <c r="EX104" s="28">
        <f t="shared" si="5"/>
        <v>145646.188640134</v>
      </c>
      <c r="EZ104" s="5">
        <f t="shared" si="7"/>
        <v>0</v>
      </c>
      <c r="AMD104"/>
      <c r="AME104"/>
      <c r="AMF104"/>
      <c r="AMG104"/>
      <c r="AMH104"/>
      <c r="AMI104"/>
      <c r="AMJ104"/>
      <c r="AMK104"/>
    </row>
    <row r="105" spans="1:1025" s="5" customFormat="1" x14ac:dyDescent="0.25">
      <c r="A105" s="9">
        <v>101</v>
      </c>
      <c r="B105" s="22"/>
      <c r="C105" s="24" t="s">
        <v>487</v>
      </c>
      <c r="D105" s="25" t="s">
        <v>488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8">
        <v>0</v>
      </c>
      <c r="DA105" s="28">
        <v>584731.06019570085</v>
      </c>
      <c r="DB105" s="28">
        <v>1148.6959980566714</v>
      </c>
      <c r="DC105" s="28">
        <v>0</v>
      </c>
      <c r="DD105" s="28">
        <v>0</v>
      </c>
      <c r="DE105" s="28">
        <v>0</v>
      </c>
      <c r="DF105" s="28">
        <v>0</v>
      </c>
      <c r="DG105" s="28">
        <v>8759.9633896895484</v>
      </c>
      <c r="DH105" s="28">
        <v>0</v>
      </c>
      <c r="DI105" s="28">
        <v>0</v>
      </c>
      <c r="DJ105" s="28">
        <v>0</v>
      </c>
      <c r="DK105" s="28">
        <v>0</v>
      </c>
      <c r="DL105" s="28">
        <v>0</v>
      </c>
      <c r="DM105" s="28">
        <v>0</v>
      </c>
      <c r="DN105" s="28">
        <v>0</v>
      </c>
      <c r="DO105" s="28">
        <v>0</v>
      </c>
      <c r="DP105" s="28">
        <v>0</v>
      </c>
      <c r="DQ105" s="28">
        <v>0</v>
      </c>
      <c r="DR105" s="28">
        <v>0</v>
      </c>
      <c r="DS105" s="28">
        <v>0</v>
      </c>
      <c r="DT105" s="28">
        <v>0</v>
      </c>
      <c r="DU105" s="28">
        <v>0</v>
      </c>
      <c r="DV105" s="28">
        <v>0</v>
      </c>
      <c r="DW105" s="28">
        <v>0</v>
      </c>
      <c r="DX105" s="28">
        <v>0</v>
      </c>
      <c r="DY105" s="28">
        <v>0</v>
      </c>
      <c r="DZ105" s="28">
        <v>0</v>
      </c>
      <c r="EA105" s="28">
        <v>0</v>
      </c>
      <c r="EB105" s="28">
        <v>0</v>
      </c>
      <c r="EC105" s="28">
        <v>0</v>
      </c>
      <c r="ED105" s="28">
        <v>0</v>
      </c>
      <c r="EE105" s="28">
        <v>0</v>
      </c>
      <c r="EF105" s="28">
        <v>1037.8983863157159</v>
      </c>
      <c r="EG105" s="28">
        <v>0</v>
      </c>
      <c r="EH105" s="28">
        <v>0</v>
      </c>
      <c r="EI105" s="28">
        <v>0</v>
      </c>
      <c r="EJ105" s="28">
        <v>752.47999741187095</v>
      </c>
      <c r="EK105" s="28">
        <v>0</v>
      </c>
      <c r="EL105" s="28">
        <v>57.541408298969678</v>
      </c>
      <c r="EM105" s="28">
        <v>0</v>
      </c>
      <c r="EN105" s="28">
        <v>0</v>
      </c>
      <c r="EO105" s="28">
        <v>0</v>
      </c>
      <c r="EP105" s="28">
        <v>0</v>
      </c>
      <c r="EQ105" s="28">
        <v>282.70773703135723</v>
      </c>
      <c r="ER105" s="28">
        <v>0</v>
      </c>
      <c r="ES105" s="28">
        <f t="shared" si="8"/>
        <v>596770.347112505</v>
      </c>
      <c r="ET105" s="28">
        <v>125745.34811800289</v>
      </c>
      <c r="EU105" s="28">
        <v>54799.35148333801</v>
      </c>
      <c r="EV105" s="28">
        <v>0</v>
      </c>
      <c r="EW105" s="28">
        <v>0</v>
      </c>
      <c r="EX105" s="28">
        <f t="shared" si="5"/>
        <v>777315.04671384592</v>
      </c>
      <c r="EZ105" s="5">
        <f t="shared" si="7"/>
        <v>0</v>
      </c>
      <c r="AMD105"/>
      <c r="AME105"/>
      <c r="AMF105"/>
      <c r="AMG105"/>
      <c r="AMH105"/>
      <c r="AMI105"/>
      <c r="AMJ105"/>
      <c r="AMK105"/>
    </row>
    <row r="106" spans="1:1025" s="5" customFormat="1" ht="25.5" x14ac:dyDescent="0.25">
      <c r="A106" s="9">
        <v>102</v>
      </c>
      <c r="B106" s="22"/>
      <c r="C106" s="24" t="s">
        <v>489</v>
      </c>
      <c r="D106" s="25" t="s">
        <v>490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2435.1735461020144</v>
      </c>
      <c r="AM106" s="28">
        <v>0</v>
      </c>
      <c r="AN106" s="28">
        <v>0</v>
      </c>
      <c r="AO106" s="28">
        <v>94.717172391755</v>
      </c>
      <c r="AP106" s="28">
        <v>1742.0140005891842</v>
      </c>
      <c r="AQ106" s="28">
        <v>0</v>
      </c>
      <c r="AR106" s="28">
        <v>0</v>
      </c>
      <c r="AS106" s="28">
        <v>0</v>
      </c>
      <c r="AT106" s="28">
        <v>177.67180932684371</v>
      </c>
      <c r="AU106" s="28">
        <v>0</v>
      </c>
      <c r="AV106" s="28">
        <v>0</v>
      </c>
      <c r="AW106" s="28">
        <v>158.66160885461025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260.08026148491638</v>
      </c>
      <c r="BX106" s="28">
        <v>0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20309.336922700426</v>
      </c>
      <c r="CR106" s="28">
        <v>0</v>
      </c>
      <c r="CS106" s="28">
        <v>0</v>
      </c>
      <c r="CT106" s="28">
        <v>0</v>
      </c>
      <c r="CU106" s="28">
        <v>0</v>
      </c>
      <c r="CV106" s="28">
        <v>0</v>
      </c>
      <c r="CW106" s="28">
        <v>0</v>
      </c>
      <c r="CX106" s="28">
        <v>0</v>
      </c>
      <c r="CY106" s="28">
        <v>0</v>
      </c>
      <c r="CZ106" s="28">
        <v>0</v>
      </c>
      <c r="DA106" s="28">
        <v>88813.01057028686</v>
      </c>
      <c r="DB106" s="28">
        <v>1612467.9546796463</v>
      </c>
      <c r="DC106" s="28">
        <v>12588.639480392008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8">
        <v>0</v>
      </c>
      <c r="DJ106" s="28">
        <v>0</v>
      </c>
      <c r="DK106" s="28">
        <v>0</v>
      </c>
      <c r="DL106" s="28">
        <v>0</v>
      </c>
      <c r="DM106" s="28">
        <v>0</v>
      </c>
      <c r="DN106" s="28">
        <v>0</v>
      </c>
      <c r="DO106" s="28">
        <v>0</v>
      </c>
      <c r="DP106" s="28">
        <v>0</v>
      </c>
      <c r="DQ106" s="28">
        <v>0</v>
      </c>
      <c r="DR106" s="28">
        <v>0</v>
      </c>
      <c r="DS106" s="28">
        <v>0</v>
      </c>
      <c r="DT106" s="28">
        <v>0</v>
      </c>
      <c r="DU106" s="28">
        <v>0</v>
      </c>
      <c r="DV106" s="28">
        <v>0</v>
      </c>
      <c r="DW106" s="28">
        <v>0</v>
      </c>
      <c r="DX106" s="28">
        <v>0</v>
      </c>
      <c r="DY106" s="28">
        <v>0</v>
      </c>
      <c r="DZ106" s="28">
        <v>0</v>
      </c>
      <c r="EA106" s="28">
        <v>0</v>
      </c>
      <c r="EB106" s="28">
        <v>0</v>
      </c>
      <c r="EC106" s="28">
        <v>0</v>
      </c>
      <c r="ED106" s="28">
        <v>0</v>
      </c>
      <c r="EE106" s="28">
        <v>0</v>
      </c>
      <c r="EF106" s="28">
        <v>81711.260854324311</v>
      </c>
      <c r="EG106" s="28">
        <v>434.84089533350465</v>
      </c>
      <c r="EH106" s="28">
        <v>0</v>
      </c>
      <c r="EI106" s="28">
        <v>0</v>
      </c>
      <c r="EJ106" s="28">
        <v>953.23377023109435</v>
      </c>
      <c r="EK106" s="28">
        <v>1412.2615646471224</v>
      </c>
      <c r="EL106" s="28">
        <v>4689.9399450713554</v>
      </c>
      <c r="EM106" s="28">
        <v>0</v>
      </c>
      <c r="EN106" s="28">
        <v>0</v>
      </c>
      <c r="EO106" s="28">
        <v>0</v>
      </c>
      <c r="EP106" s="28">
        <v>0</v>
      </c>
      <c r="EQ106" s="28">
        <v>0</v>
      </c>
      <c r="ER106" s="28">
        <v>0</v>
      </c>
      <c r="ES106" s="28">
        <f t="shared" si="8"/>
        <v>1828248.7970813822</v>
      </c>
      <c r="ET106" s="28">
        <v>160202.68008343625</v>
      </c>
      <c r="EU106" s="28">
        <v>175305.50527254349</v>
      </c>
      <c r="EV106" s="28">
        <v>0</v>
      </c>
      <c r="EW106" s="28">
        <v>0</v>
      </c>
      <c r="EX106" s="28">
        <f t="shared" si="5"/>
        <v>2163756.982437362</v>
      </c>
      <c r="EZ106" s="5">
        <f t="shared" si="7"/>
        <v>0</v>
      </c>
      <c r="AMD106"/>
      <c r="AME106"/>
      <c r="AMF106"/>
      <c r="AMG106"/>
      <c r="AMH106"/>
      <c r="AMI106"/>
      <c r="AMJ106"/>
      <c r="AMK106"/>
    </row>
    <row r="107" spans="1:1025" s="5" customFormat="1" ht="25.5" x14ac:dyDescent="0.25">
      <c r="A107" s="9">
        <v>103</v>
      </c>
      <c r="B107" s="22"/>
      <c r="C107" s="24" t="s">
        <v>491</v>
      </c>
      <c r="D107" s="25" t="s">
        <v>492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  <c r="CA107" s="28">
        <v>0</v>
      </c>
      <c r="CB107" s="28">
        <v>0</v>
      </c>
      <c r="CC107" s="28">
        <v>0</v>
      </c>
      <c r="CD107" s="28">
        <v>0</v>
      </c>
      <c r="CE107" s="28">
        <v>0</v>
      </c>
      <c r="CF107" s="28">
        <v>0</v>
      </c>
      <c r="CG107" s="28">
        <v>0</v>
      </c>
      <c r="CH107" s="28">
        <v>189.77869006206862</v>
      </c>
      <c r="CI107" s="28">
        <v>0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0</v>
      </c>
      <c r="CQ107" s="28">
        <v>0</v>
      </c>
      <c r="CR107" s="28">
        <v>0</v>
      </c>
      <c r="CS107" s="28">
        <v>0</v>
      </c>
      <c r="CT107" s="28">
        <v>0</v>
      </c>
      <c r="CU107" s="28">
        <v>0</v>
      </c>
      <c r="CV107" s="28">
        <v>0</v>
      </c>
      <c r="CW107" s="28">
        <v>0</v>
      </c>
      <c r="CX107" s="28">
        <v>0</v>
      </c>
      <c r="CY107" s="28">
        <v>0</v>
      </c>
      <c r="CZ107" s="28">
        <v>0</v>
      </c>
      <c r="DA107" s="28">
        <v>0</v>
      </c>
      <c r="DB107" s="28">
        <v>0</v>
      </c>
      <c r="DC107" s="28">
        <v>51251.421817371054</v>
      </c>
      <c r="DD107" s="28">
        <v>8.1947089773303033E-2</v>
      </c>
      <c r="DE107" s="28">
        <v>614.4942603290167</v>
      </c>
      <c r="DF107" s="28">
        <v>0</v>
      </c>
      <c r="DG107" s="28">
        <v>0</v>
      </c>
      <c r="DH107" s="28">
        <v>0</v>
      </c>
      <c r="DI107" s="28">
        <v>0</v>
      </c>
      <c r="DJ107" s="28">
        <v>0</v>
      </c>
      <c r="DK107" s="28">
        <v>0</v>
      </c>
      <c r="DL107" s="28">
        <v>0</v>
      </c>
      <c r="DM107" s="28">
        <v>0</v>
      </c>
      <c r="DN107" s="28">
        <v>0</v>
      </c>
      <c r="DO107" s="28">
        <v>0</v>
      </c>
      <c r="DP107" s="28">
        <v>0</v>
      </c>
      <c r="DQ107" s="28">
        <v>0</v>
      </c>
      <c r="DR107" s="28">
        <v>0</v>
      </c>
      <c r="DS107" s="28">
        <v>0</v>
      </c>
      <c r="DT107" s="28">
        <v>0</v>
      </c>
      <c r="DU107" s="28">
        <v>0</v>
      </c>
      <c r="DV107" s="28">
        <v>0</v>
      </c>
      <c r="DW107" s="28">
        <v>0</v>
      </c>
      <c r="DX107" s="28">
        <v>0</v>
      </c>
      <c r="DY107" s="28">
        <v>0</v>
      </c>
      <c r="DZ107" s="28">
        <v>0</v>
      </c>
      <c r="EA107" s="28">
        <v>0</v>
      </c>
      <c r="EB107" s="28">
        <v>0</v>
      </c>
      <c r="EC107" s="28">
        <v>0</v>
      </c>
      <c r="ED107" s="28">
        <v>0</v>
      </c>
      <c r="EE107" s="28">
        <v>0</v>
      </c>
      <c r="EF107" s="28">
        <v>0.77107509488828696</v>
      </c>
      <c r="EG107" s="28">
        <v>0</v>
      </c>
      <c r="EH107" s="28">
        <v>0</v>
      </c>
      <c r="EI107" s="28">
        <v>0</v>
      </c>
      <c r="EJ107" s="28">
        <v>0</v>
      </c>
      <c r="EK107" s="28">
        <v>0</v>
      </c>
      <c r="EL107" s="28">
        <v>0</v>
      </c>
      <c r="EM107" s="28">
        <v>0</v>
      </c>
      <c r="EN107" s="28">
        <v>0</v>
      </c>
      <c r="EO107" s="28">
        <v>0</v>
      </c>
      <c r="EP107" s="28">
        <v>0</v>
      </c>
      <c r="EQ107" s="28">
        <v>0</v>
      </c>
      <c r="ER107" s="28">
        <v>0</v>
      </c>
      <c r="ES107" s="28">
        <f t="shared" si="8"/>
        <v>52056.54778994681</v>
      </c>
      <c r="ET107" s="28">
        <v>25968.895621466672</v>
      </c>
      <c r="EU107" s="28">
        <v>5746.7908019183924</v>
      </c>
      <c r="EV107" s="28">
        <v>0</v>
      </c>
      <c r="EW107" s="28">
        <v>0</v>
      </c>
      <c r="EX107" s="28">
        <f t="shared" si="5"/>
        <v>83772.234213331874</v>
      </c>
      <c r="EZ107" s="5">
        <f t="shared" si="7"/>
        <v>0</v>
      </c>
      <c r="AMD107"/>
      <c r="AME107"/>
      <c r="AMF107"/>
      <c r="AMG107"/>
      <c r="AMH107"/>
      <c r="AMI107"/>
      <c r="AMJ107"/>
      <c r="AMK107"/>
    </row>
    <row r="108" spans="1:1025" s="5" customFormat="1" ht="38.25" x14ac:dyDescent="0.25">
      <c r="A108" s="9">
        <v>104</v>
      </c>
      <c r="B108" s="22"/>
      <c r="C108" s="24" t="s">
        <v>493</v>
      </c>
      <c r="D108" s="25" t="s">
        <v>494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7641.907891283041</v>
      </c>
      <c r="CI108" s="28">
        <v>0</v>
      </c>
      <c r="CJ108" s="28">
        <v>0</v>
      </c>
      <c r="CK108" s="28">
        <v>0</v>
      </c>
      <c r="CL108" s="28">
        <v>0</v>
      </c>
      <c r="CM108" s="28">
        <v>0</v>
      </c>
      <c r="CN108" s="28">
        <v>0</v>
      </c>
      <c r="CO108" s="28">
        <v>0</v>
      </c>
      <c r="CP108" s="28">
        <v>0</v>
      </c>
      <c r="CQ108" s="28">
        <v>2035.1921180278898</v>
      </c>
      <c r="CR108" s="28">
        <v>0</v>
      </c>
      <c r="CS108" s="28">
        <v>0</v>
      </c>
      <c r="CT108" s="28">
        <v>0</v>
      </c>
      <c r="CU108" s="28">
        <v>0</v>
      </c>
      <c r="CV108" s="28">
        <v>0</v>
      </c>
      <c r="CW108" s="28">
        <v>0</v>
      </c>
      <c r="CX108" s="28">
        <v>0</v>
      </c>
      <c r="CY108" s="28">
        <v>0</v>
      </c>
      <c r="CZ108" s="28">
        <v>0</v>
      </c>
      <c r="DA108" s="28">
        <v>0</v>
      </c>
      <c r="DB108" s="28">
        <v>0</v>
      </c>
      <c r="DC108" s="28">
        <v>54358.623668187334</v>
      </c>
      <c r="DD108" s="28">
        <v>983173.98661441682</v>
      </c>
      <c r="DE108" s="28">
        <v>0</v>
      </c>
      <c r="DF108" s="28">
        <v>0</v>
      </c>
      <c r="DG108" s="28">
        <v>0</v>
      </c>
      <c r="DH108" s="28">
        <v>0</v>
      </c>
      <c r="DI108" s="28">
        <v>0</v>
      </c>
      <c r="DJ108" s="28">
        <v>0</v>
      </c>
      <c r="DK108" s="28">
        <v>0</v>
      </c>
      <c r="DL108" s="28">
        <v>0</v>
      </c>
      <c r="DM108" s="28">
        <v>0</v>
      </c>
      <c r="DN108" s="28">
        <v>0</v>
      </c>
      <c r="DO108" s="28">
        <v>0</v>
      </c>
      <c r="DP108" s="28">
        <v>0</v>
      </c>
      <c r="DQ108" s="28">
        <v>0</v>
      </c>
      <c r="DR108" s="28">
        <v>0</v>
      </c>
      <c r="DS108" s="28">
        <v>0</v>
      </c>
      <c r="DT108" s="28">
        <v>243.27656903537627</v>
      </c>
      <c r="DU108" s="28">
        <v>0</v>
      </c>
      <c r="DV108" s="28">
        <v>3428.5306575178288</v>
      </c>
      <c r="DW108" s="28">
        <v>0</v>
      </c>
      <c r="DX108" s="28">
        <v>0</v>
      </c>
      <c r="DY108" s="28">
        <v>0</v>
      </c>
      <c r="DZ108" s="28">
        <v>0</v>
      </c>
      <c r="EA108" s="28">
        <v>0</v>
      </c>
      <c r="EB108" s="28">
        <v>0</v>
      </c>
      <c r="EC108" s="28">
        <v>3.5366792533719829</v>
      </c>
      <c r="ED108" s="28">
        <v>0</v>
      </c>
      <c r="EE108" s="28">
        <v>0</v>
      </c>
      <c r="EF108" s="28">
        <v>1.1940906590725113</v>
      </c>
      <c r="EG108" s="28">
        <v>0</v>
      </c>
      <c r="EH108" s="28">
        <v>0</v>
      </c>
      <c r="EI108" s="28">
        <v>0</v>
      </c>
      <c r="EJ108" s="28">
        <v>0</v>
      </c>
      <c r="EK108" s="28">
        <v>364.69077594898124</v>
      </c>
      <c r="EL108" s="28">
        <v>0</v>
      </c>
      <c r="EM108" s="28">
        <v>0</v>
      </c>
      <c r="EN108" s="28">
        <v>0</v>
      </c>
      <c r="EO108" s="28">
        <v>0</v>
      </c>
      <c r="EP108" s="28">
        <v>0</v>
      </c>
      <c r="EQ108" s="28">
        <v>0</v>
      </c>
      <c r="ER108" s="28">
        <v>0</v>
      </c>
      <c r="ES108" s="28">
        <f t="shared" si="8"/>
        <v>1051250.9390643297</v>
      </c>
      <c r="ET108" s="28">
        <v>46647.169223265373</v>
      </c>
      <c r="EU108" s="28">
        <v>99603.175620901544</v>
      </c>
      <c r="EV108" s="28">
        <v>0</v>
      </c>
      <c r="EW108" s="28">
        <v>0</v>
      </c>
      <c r="EX108" s="28">
        <f t="shared" si="5"/>
        <v>1197501.2839084968</v>
      </c>
      <c r="EZ108" s="5">
        <f t="shared" si="7"/>
        <v>0</v>
      </c>
      <c r="AMD108"/>
      <c r="AME108"/>
      <c r="AMF108"/>
      <c r="AMG108"/>
      <c r="AMH108"/>
      <c r="AMI108"/>
      <c r="AMJ108"/>
      <c r="AMK108"/>
    </row>
    <row r="109" spans="1:1025" s="5" customFormat="1" ht="51" x14ac:dyDescent="0.25">
      <c r="A109" s="9">
        <v>105</v>
      </c>
      <c r="B109" s="22"/>
      <c r="C109" s="24" t="s">
        <v>105</v>
      </c>
      <c r="D109" s="25" t="s">
        <v>495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132.62395047588268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28">
        <v>0</v>
      </c>
      <c r="BX109" s="28">
        <v>0</v>
      </c>
      <c r="BY109" s="28">
        <v>0</v>
      </c>
      <c r="BZ109" s="28">
        <v>0</v>
      </c>
      <c r="CA109" s="28">
        <v>1467.3299064534774</v>
      </c>
      <c r="CB109" s="28">
        <v>0</v>
      </c>
      <c r="CC109" s="28">
        <v>0</v>
      </c>
      <c r="CD109" s="28">
        <v>0</v>
      </c>
      <c r="CE109" s="28">
        <v>0</v>
      </c>
      <c r="CF109" s="28">
        <v>0</v>
      </c>
      <c r="CG109" s="28">
        <v>0</v>
      </c>
      <c r="CH109" s="28">
        <v>1043.6563676992516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7445.2635362016608</v>
      </c>
      <c r="CR109" s="28">
        <v>0</v>
      </c>
      <c r="CS109" s="28">
        <v>0</v>
      </c>
      <c r="CT109" s="28">
        <v>0</v>
      </c>
      <c r="CU109" s="28">
        <v>0</v>
      </c>
      <c r="CV109" s="28">
        <v>0</v>
      </c>
      <c r="CW109" s="28">
        <v>0</v>
      </c>
      <c r="CX109" s="28">
        <v>0</v>
      </c>
      <c r="CY109" s="28">
        <v>0</v>
      </c>
      <c r="CZ109" s="28">
        <v>0</v>
      </c>
      <c r="DA109" s="28">
        <v>0</v>
      </c>
      <c r="DB109" s="28">
        <v>0</v>
      </c>
      <c r="DC109" s="28">
        <v>0</v>
      </c>
      <c r="DD109" s="28">
        <v>0.9769669024513935</v>
      </c>
      <c r="DE109" s="28">
        <v>826231.86775348301</v>
      </c>
      <c r="DF109" s="28">
        <v>1642.6893457942181</v>
      </c>
      <c r="DG109" s="28">
        <v>1108.8356458029725</v>
      </c>
      <c r="DH109" s="28">
        <v>0</v>
      </c>
      <c r="DI109" s="28">
        <v>0</v>
      </c>
      <c r="DJ109" s="28">
        <v>695.42686282068416</v>
      </c>
      <c r="DK109" s="28">
        <v>0</v>
      </c>
      <c r="DL109" s="28">
        <v>0</v>
      </c>
      <c r="DM109" s="28">
        <v>0</v>
      </c>
      <c r="DN109" s="28">
        <v>0</v>
      </c>
      <c r="DO109" s="28">
        <v>0</v>
      </c>
      <c r="DP109" s="28">
        <v>19525.036945711705</v>
      </c>
      <c r="DQ109" s="28">
        <v>0</v>
      </c>
      <c r="DR109" s="28">
        <v>0</v>
      </c>
      <c r="DS109" s="28">
        <v>0</v>
      </c>
      <c r="DT109" s="28">
        <v>138.24877926138799</v>
      </c>
      <c r="DU109" s="28">
        <v>0</v>
      </c>
      <c r="DV109" s="28">
        <v>0</v>
      </c>
      <c r="DW109" s="28">
        <v>0</v>
      </c>
      <c r="DX109" s="28">
        <v>0</v>
      </c>
      <c r="DY109" s="28">
        <v>0</v>
      </c>
      <c r="DZ109" s="28">
        <v>0</v>
      </c>
      <c r="EA109" s="28">
        <v>0</v>
      </c>
      <c r="EB109" s="28">
        <v>1262.5418974985585</v>
      </c>
      <c r="EC109" s="28">
        <v>0</v>
      </c>
      <c r="ED109" s="28">
        <v>6.8396148254336318</v>
      </c>
      <c r="EE109" s="28">
        <v>0</v>
      </c>
      <c r="EF109" s="28">
        <v>0</v>
      </c>
      <c r="EG109" s="28">
        <v>0</v>
      </c>
      <c r="EH109" s="28">
        <v>0</v>
      </c>
      <c r="EI109" s="28">
        <v>0</v>
      </c>
      <c r="EJ109" s="28">
        <v>0</v>
      </c>
      <c r="EK109" s="28">
        <v>0</v>
      </c>
      <c r="EL109" s="28">
        <v>0</v>
      </c>
      <c r="EM109" s="28">
        <v>0</v>
      </c>
      <c r="EN109" s="28">
        <v>0</v>
      </c>
      <c r="EO109" s="28">
        <v>0</v>
      </c>
      <c r="EP109" s="28">
        <v>0</v>
      </c>
      <c r="EQ109" s="28">
        <v>0</v>
      </c>
      <c r="ER109" s="28">
        <v>0</v>
      </c>
      <c r="ES109" s="28">
        <f t="shared" si="8"/>
        <v>860701.33757293073</v>
      </c>
      <c r="ET109" s="28">
        <v>65362.160419493601</v>
      </c>
      <c r="EU109" s="28">
        <v>0</v>
      </c>
      <c r="EV109" s="28">
        <v>0</v>
      </c>
      <c r="EW109" s="28">
        <v>0</v>
      </c>
      <c r="EX109" s="28">
        <f t="shared" si="5"/>
        <v>926063.49799242429</v>
      </c>
      <c r="EZ109" s="5">
        <f t="shared" si="7"/>
        <v>0</v>
      </c>
      <c r="AMD109"/>
      <c r="AME109"/>
      <c r="AMF109"/>
      <c r="AMG109"/>
      <c r="AMH109"/>
      <c r="AMI109"/>
      <c r="AMJ109"/>
      <c r="AMK109"/>
    </row>
    <row r="110" spans="1:1025" s="5" customFormat="1" x14ac:dyDescent="0.25">
      <c r="A110" s="9">
        <v>106</v>
      </c>
      <c r="B110" s="22"/>
      <c r="C110" s="24" t="s">
        <v>496</v>
      </c>
      <c r="D110" s="25" t="s">
        <v>497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47615.625967664593</v>
      </c>
      <c r="DG110" s="28">
        <v>0</v>
      </c>
      <c r="DH110" s="28">
        <v>0</v>
      </c>
      <c r="DI110" s="28">
        <v>0</v>
      </c>
      <c r="DJ110" s="28">
        <v>0</v>
      </c>
      <c r="DK110" s="28">
        <v>0</v>
      </c>
      <c r="DL110" s="28">
        <v>0</v>
      </c>
      <c r="DM110" s="28">
        <v>0</v>
      </c>
      <c r="DN110" s="28">
        <v>0</v>
      </c>
      <c r="DO110" s="28">
        <v>0</v>
      </c>
      <c r="DP110" s="28">
        <v>0</v>
      </c>
      <c r="DQ110" s="28">
        <v>0</v>
      </c>
      <c r="DR110" s="28">
        <v>0</v>
      </c>
      <c r="DS110" s="28">
        <v>0</v>
      </c>
      <c r="DT110" s="28">
        <v>0</v>
      </c>
      <c r="DU110" s="28">
        <v>0</v>
      </c>
      <c r="DV110" s="28">
        <v>0</v>
      </c>
      <c r="DW110" s="28">
        <v>0</v>
      </c>
      <c r="DX110" s="28">
        <v>0</v>
      </c>
      <c r="DY110" s="28">
        <v>0</v>
      </c>
      <c r="DZ110" s="28">
        <v>0</v>
      </c>
      <c r="EA110" s="28">
        <v>0</v>
      </c>
      <c r="EB110" s="28">
        <v>0</v>
      </c>
      <c r="EC110" s="28">
        <v>0</v>
      </c>
      <c r="ED110" s="28">
        <v>0</v>
      </c>
      <c r="EE110" s="28">
        <v>0</v>
      </c>
      <c r="EF110" s="28">
        <v>0</v>
      </c>
      <c r="EG110" s="28">
        <v>0</v>
      </c>
      <c r="EH110" s="28">
        <v>0</v>
      </c>
      <c r="EI110" s="28">
        <v>0</v>
      </c>
      <c r="EJ110" s="28">
        <v>0</v>
      </c>
      <c r="EK110" s="28">
        <v>0</v>
      </c>
      <c r="EL110" s="28">
        <v>0</v>
      </c>
      <c r="EM110" s="28">
        <v>0</v>
      </c>
      <c r="EN110" s="28">
        <v>0</v>
      </c>
      <c r="EO110" s="28">
        <v>0</v>
      </c>
      <c r="EP110" s="28">
        <v>0</v>
      </c>
      <c r="EQ110" s="28">
        <v>0</v>
      </c>
      <c r="ER110" s="28">
        <v>0</v>
      </c>
      <c r="ES110" s="28">
        <f t="shared" si="8"/>
        <v>47615.625967664593</v>
      </c>
      <c r="ET110" s="28">
        <v>0</v>
      </c>
      <c r="EU110" s="28">
        <v>0</v>
      </c>
      <c r="EV110" s="28">
        <v>0</v>
      </c>
      <c r="EW110" s="28">
        <v>0</v>
      </c>
      <c r="EX110" s="28">
        <f t="shared" si="5"/>
        <v>47615.625967664593</v>
      </c>
      <c r="EZ110" s="5">
        <f t="shared" si="7"/>
        <v>0</v>
      </c>
      <c r="AMD110"/>
      <c r="AME110"/>
      <c r="AMF110"/>
      <c r="AMG110"/>
      <c r="AMH110"/>
      <c r="AMI110"/>
      <c r="AMJ110"/>
      <c r="AMK110"/>
    </row>
    <row r="111" spans="1:1025" s="5" customFormat="1" ht="63.75" x14ac:dyDescent="0.25">
      <c r="A111" s="9">
        <v>107</v>
      </c>
      <c r="B111" s="22"/>
      <c r="C111" s="24" t="s">
        <v>498</v>
      </c>
      <c r="D111" s="25" t="s">
        <v>499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  <c r="CA111" s="28">
        <v>0</v>
      </c>
      <c r="CB111" s="28">
        <v>0</v>
      </c>
      <c r="CC111" s="28">
        <v>0</v>
      </c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8">
        <v>0</v>
      </c>
      <c r="CJ111" s="28">
        <v>0</v>
      </c>
      <c r="CK111" s="28">
        <v>0</v>
      </c>
      <c r="CL111" s="28">
        <v>0</v>
      </c>
      <c r="CM111" s="28">
        <v>0</v>
      </c>
      <c r="CN111" s="28">
        <v>0</v>
      </c>
      <c r="CO111" s="28">
        <v>0</v>
      </c>
      <c r="CP111" s="28">
        <v>0</v>
      </c>
      <c r="CQ111" s="28">
        <v>0</v>
      </c>
      <c r="CR111" s="28">
        <v>0</v>
      </c>
      <c r="CS111" s="28">
        <v>0</v>
      </c>
      <c r="CT111" s="28">
        <v>0</v>
      </c>
      <c r="CU111" s="28">
        <v>0</v>
      </c>
      <c r="CV111" s="28">
        <v>0</v>
      </c>
      <c r="CW111" s="28">
        <v>0</v>
      </c>
      <c r="CX111" s="28">
        <v>0</v>
      </c>
      <c r="CY111" s="28">
        <v>0</v>
      </c>
      <c r="CZ111" s="28">
        <v>0</v>
      </c>
      <c r="DA111" s="28">
        <v>0</v>
      </c>
      <c r="DB111" s="28">
        <v>0</v>
      </c>
      <c r="DC111" s="28">
        <v>0</v>
      </c>
      <c r="DD111" s="28">
        <v>0</v>
      </c>
      <c r="DE111" s="28">
        <v>0</v>
      </c>
      <c r="DF111" s="28">
        <v>0</v>
      </c>
      <c r="DG111" s="28">
        <v>1229571.0957890169</v>
      </c>
      <c r="DH111" s="28">
        <v>191867.11354151851</v>
      </c>
      <c r="DI111" s="28">
        <v>0</v>
      </c>
      <c r="DJ111" s="28">
        <v>0</v>
      </c>
      <c r="DK111" s="28">
        <v>0</v>
      </c>
      <c r="DL111" s="28">
        <v>0</v>
      </c>
      <c r="DM111" s="28">
        <v>0</v>
      </c>
      <c r="DN111" s="28">
        <v>0</v>
      </c>
      <c r="DO111" s="28">
        <v>0</v>
      </c>
      <c r="DP111" s="28">
        <v>0</v>
      </c>
      <c r="DQ111" s="28">
        <v>0</v>
      </c>
      <c r="DR111" s="28">
        <v>0</v>
      </c>
      <c r="DS111" s="28">
        <v>0</v>
      </c>
      <c r="DT111" s="28">
        <v>0</v>
      </c>
      <c r="DU111" s="28">
        <v>0</v>
      </c>
      <c r="DV111" s="28">
        <v>0</v>
      </c>
      <c r="DW111" s="28">
        <v>0</v>
      </c>
      <c r="DX111" s="28">
        <v>0</v>
      </c>
      <c r="DY111" s="28">
        <v>0</v>
      </c>
      <c r="DZ111" s="28">
        <v>0</v>
      </c>
      <c r="EA111" s="28">
        <v>0</v>
      </c>
      <c r="EB111" s="28">
        <v>0</v>
      </c>
      <c r="EC111" s="28">
        <v>0</v>
      </c>
      <c r="ED111" s="28">
        <v>0</v>
      </c>
      <c r="EE111" s="28">
        <v>0</v>
      </c>
      <c r="EF111" s="28">
        <v>0</v>
      </c>
      <c r="EG111" s="28">
        <v>0</v>
      </c>
      <c r="EH111" s="28">
        <v>0</v>
      </c>
      <c r="EI111" s="28">
        <v>0</v>
      </c>
      <c r="EJ111" s="28">
        <v>0</v>
      </c>
      <c r="EK111" s="28">
        <v>0</v>
      </c>
      <c r="EL111" s="28">
        <v>0</v>
      </c>
      <c r="EM111" s="28">
        <v>0</v>
      </c>
      <c r="EN111" s="28">
        <v>0</v>
      </c>
      <c r="EO111" s="28">
        <v>0</v>
      </c>
      <c r="EP111" s="28">
        <v>0</v>
      </c>
      <c r="EQ111" s="28">
        <v>0</v>
      </c>
      <c r="ER111" s="28">
        <v>0</v>
      </c>
      <c r="ES111" s="28">
        <f t="shared" si="8"/>
        <v>1421438.2093305355</v>
      </c>
      <c r="ET111" s="28">
        <v>83484.906131651078</v>
      </c>
      <c r="EU111" s="28">
        <v>0</v>
      </c>
      <c r="EV111" s="28">
        <v>0</v>
      </c>
      <c r="EW111" s="28">
        <v>0</v>
      </c>
      <c r="EX111" s="28">
        <f t="shared" si="5"/>
        <v>1504923.1154621865</v>
      </c>
      <c r="EZ111" s="5">
        <f t="shared" si="7"/>
        <v>0</v>
      </c>
      <c r="AMD111"/>
      <c r="AME111"/>
      <c r="AMF111"/>
      <c r="AMG111"/>
      <c r="AMH111"/>
      <c r="AMI111"/>
      <c r="AMJ111"/>
      <c r="AMK111"/>
    </row>
    <row r="112" spans="1:1025" s="5" customFormat="1" ht="25.5" x14ac:dyDescent="0.25">
      <c r="A112" s="9">
        <v>108</v>
      </c>
      <c r="B112" s="22"/>
      <c r="C112" s="24" t="s">
        <v>500</v>
      </c>
      <c r="D112" s="25" t="s">
        <v>501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  <c r="CA112" s="28">
        <v>0</v>
      </c>
      <c r="CB112" s="28">
        <v>0</v>
      </c>
      <c r="CC112" s="28">
        <v>0</v>
      </c>
      <c r="CD112" s="28">
        <v>0</v>
      </c>
      <c r="CE112" s="28">
        <v>0</v>
      </c>
      <c r="CF112" s="28">
        <v>0</v>
      </c>
      <c r="CG112" s="28">
        <v>0</v>
      </c>
      <c r="CH112" s="28">
        <v>0</v>
      </c>
      <c r="CI112" s="28">
        <v>0</v>
      </c>
      <c r="CJ112" s="28">
        <v>0</v>
      </c>
      <c r="CK112" s="28">
        <v>0</v>
      </c>
      <c r="CL112" s="28">
        <v>0</v>
      </c>
      <c r="CM112" s="28">
        <v>0</v>
      </c>
      <c r="CN112" s="28">
        <v>0</v>
      </c>
      <c r="CO112" s="28">
        <v>0</v>
      </c>
      <c r="CP112" s="28">
        <v>0</v>
      </c>
      <c r="CQ112" s="28">
        <v>1872.935962745604</v>
      </c>
      <c r="CR112" s="28">
        <v>0</v>
      </c>
      <c r="CS112" s="28">
        <v>0</v>
      </c>
      <c r="CT112" s="28">
        <v>0</v>
      </c>
      <c r="CU112" s="28">
        <v>0</v>
      </c>
      <c r="CV112" s="28">
        <v>0</v>
      </c>
      <c r="CW112" s="28">
        <v>0</v>
      </c>
      <c r="CX112" s="28">
        <v>0</v>
      </c>
      <c r="CY112" s="28">
        <v>0</v>
      </c>
      <c r="CZ112" s="28">
        <v>0</v>
      </c>
      <c r="DA112" s="28">
        <v>0</v>
      </c>
      <c r="DB112" s="28">
        <v>0</v>
      </c>
      <c r="DC112" s="28">
        <v>0</v>
      </c>
      <c r="DD112" s="28">
        <v>0</v>
      </c>
      <c r="DE112" s="28">
        <v>0</v>
      </c>
      <c r="DF112" s="28">
        <v>0</v>
      </c>
      <c r="DG112" s="28">
        <v>232578.03355915469</v>
      </c>
      <c r="DH112" s="28">
        <v>212557.80924062891</v>
      </c>
      <c r="DI112" s="28">
        <v>0</v>
      </c>
      <c r="DJ112" s="28">
        <v>281.86853034983704</v>
      </c>
      <c r="DK112" s="28">
        <v>0</v>
      </c>
      <c r="DL112" s="28">
        <v>0</v>
      </c>
      <c r="DM112" s="28">
        <v>0</v>
      </c>
      <c r="DN112" s="28">
        <v>0</v>
      </c>
      <c r="DO112" s="28">
        <v>0</v>
      </c>
      <c r="DP112" s="28">
        <v>0</v>
      </c>
      <c r="DQ112" s="28">
        <v>0</v>
      </c>
      <c r="DR112" s="28">
        <v>0</v>
      </c>
      <c r="DS112" s="28">
        <v>0</v>
      </c>
      <c r="DT112" s="28">
        <v>0</v>
      </c>
      <c r="DU112" s="28">
        <v>0</v>
      </c>
      <c r="DV112" s="28">
        <v>0</v>
      </c>
      <c r="DW112" s="28">
        <v>0</v>
      </c>
      <c r="DX112" s="28">
        <v>0</v>
      </c>
      <c r="DY112" s="28">
        <v>0</v>
      </c>
      <c r="DZ112" s="28">
        <v>0</v>
      </c>
      <c r="EA112" s="28">
        <v>0</v>
      </c>
      <c r="EB112" s="28">
        <v>0</v>
      </c>
      <c r="EC112" s="28">
        <v>0</v>
      </c>
      <c r="ED112" s="28">
        <v>0</v>
      </c>
      <c r="EE112" s="28">
        <v>0</v>
      </c>
      <c r="EF112" s="28">
        <v>0</v>
      </c>
      <c r="EG112" s="28">
        <v>0</v>
      </c>
      <c r="EH112" s="28">
        <v>0</v>
      </c>
      <c r="EI112" s="28">
        <v>0</v>
      </c>
      <c r="EJ112" s="28">
        <v>0</v>
      </c>
      <c r="EK112" s="28">
        <v>0</v>
      </c>
      <c r="EL112" s="28">
        <v>0</v>
      </c>
      <c r="EM112" s="28">
        <v>0</v>
      </c>
      <c r="EN112" s="28">
        <v>0</v>
      </c>
      <c r="EO112" s="28">
        <v>0</v>
      </c>
      <c r="EP112" s="28">
        <v>0</v>
      </c>
      <c r="EQ112" s="28">
        <v>0</v>
      </c>
      <c r="ER112" s="28">
        <v>0</v>
      </c>
      <c r="ES112" s="28">
        <f t="shared" si="8"/>
        <v>447290.64729287906</v>
      </c>
      <c r="ET112" s="28">
        <v>18414.874321945194</v>
      </c>
      <c r="EU112" s="28">
        <v>0</v>
      </c>
      <c r="EV112" s="28">
        <v>0</v>
      </c>
      <c r="EW112" s="28">
        <v>0</v>
      </c>
      <c r="EX112" s="28">
        <f t="shared" si="5"/>
        <v>465705.52161482425</v>
      </c>
      <c r="EZ112" s="5">
        <f t="shared" si="7"/>
        <v>0</v>
      </c>
      <c r="AMD112"/>
      <c r="AME112"/>
      <c r="AMF112"/>
      <c r="AMG112"/>
      <c r="AMH112"/>
      <c r="AMI112"/>
      <c r="AMJ112"/>
      <c r="AMK112"/>
    </row>
    <row r="113" spans="1:1025" s="5" customFormat="1" ht="25.5" x14ac:dyDescent="0.25">
      <c r="A113" s="9">
        <v>109</v>
      </c>
      <c r="B113" s="22"/>
      <c r="C113" s="24" t="s">
        <v>502</v>
      </c>
      <c r="D113" s="25" t="s">
        <v>503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0</v>
      </c>
      <c r="BY113" s="28">
        <v>0</v>
      </c>
      <c r="BZ113" s="28">
        <v>0</v>
      </c>
      <c r="CA113" s="28">
        <v>0</v>
      </c>
      <c r="CB113" s="28">
        <v>0</v>
      </c>
      <c r="CC113" s="28">
        <v>0</v>
      </c>
      <c r="CD113" s="28">
        <v>0</v>
      </c>
      <c r="CE113" s="28">
        <v>0</v>
      </c>
      <c r="CF113" s="28">
        <v>0</v>
      </c>
      <c r="CG113" s="28">
        <v>0</v>
      </c>
      <c r="CH113" s="28">
        <v>0</v>
      </c>
      <c r="CI113" s="28">
        <v>0</v>
      </c>
      <c r="CJ113" s="28">
        <v>0</v>
      </c>
      <c r="CK113" s="28">
        <v>0</v>
      </c>
      <c r="CL113" s="28">
        <v>0</v>
      </c>
      <c r="CM113" s="28">
        <v>0</v>
      </c>
      <c r="CN113" s="28">
        <v>0</v>
      </c>
      <c r="CO113" s="28">
        <v>0</v>
      </c>
      <c r="CP113" s="28">
        <v>0</v>
      </c>
      <c r="CQ113" s="28">
        <v>0</v>
      </c>
      <c r="CR113" s="28">
        <v>0</v>
      </c>
      <c r="CS113" s="28">
        <v>0</v>
      </c>
      <c r="CT113" s="28">
        <v>0</v>
      </c>
      <c r="CU113" s="28">
        <v>0</v>
      </c>
      <c r="CV113" s="28">
        <v>0</v>
      </c>
      <c r="CW113" s="28">
        <v>0</v>
      </c>
      <c r="CX113" s="28">
        <v>0</v>
      </c>
      <c r="CY113" s="28">
        <v>0</v>
      </c>
      <c r="CZ113" s="28">
        <v>0</v>
      </c>
      <c r="DA113" s="28">
        <v>0</v>
      </c>
      <c r="DB113" s="28">
        <v>0</v>
      </c>
      <c r="DC113" s="28">
        <v>0</v>
      </c>
      <c r="DD113" s="28">
        <v>0</v>
      </c>
      <c r="DE113" s="28">
        <v>0</v>
      </c>
      <c r="DF113" s="28">
        <v>0</v>
      </c>
      <c r="DG113" s="28">
        <v>156.45887711836824</v>
      </c>
      <c r="DH113" s="28">
        <v>0</v>
      </c>
      <c r="DI113" s="28">
        <v>439759.59647208103</v>
      </c>
      <c r="DJ113" s="28">
        <v>0</v>
      </c>
      <c r="DK113" s="28">
        <v>0</v>
      </c>
      <c r="DL113" s="28">
        <v>0</v>
      </c>
      <c r="DM113" s="28">
        <v>0</v>
      </c>
      <c r="DN113" s="28">
        <v>0</v>
      </c>
      <c r="DO113" s="28">
        <v>0</v>
      </c>
      <c r="DP113" s="28">
        <v>0</v>
      </c>
      <c r="DQ113" s="28">
        <v>0</v>
      </c>
      <c r="DR113" s="28">
        <v>0</v>
      </c>
      <c r="DS113" s="28">
        <v>0</v>
      </c>
      <c r="DT113" s="28">
        <v>0</v>
      </c>
      <c r="DU113" s="28">
        <v>0</v>
      </c>
      <c r="DV113" s="28">
        <v>0</v>
      </c>
      <c r="DW113" s="28">
        <v>0</v>
      </c>
      <c r="DX113" s="28">
        <v>0</v>
      </c>
      <c r="DY113" s="28">
        <v>0</v>
      </c>
      <c r="DZ113" s="28">
        <v>0</v>
      </c>
      <c r="EA113" s="28">
        <v>0</v>
      </c>
      <c r="EB113" s="28">
        <v>0</v>
      </c>
      <c r="EC113" s="28">
        <v>0</v>
      </c>
      <c r="ED113" s="28">
        <v>0</v>
      </c>
      <c r="EE113" s="28">
        <v>0</v>
      </c>
      <c r="EF113" s="28">
        <v>0</v>
      </c>
      <c r="EG113" s="28">
        <v>0</v>
      </c>
      <c r="EH113" s="28">
        <v>0</v>
      </c>
      <c r="EI113" s="28">
        <v>0</v>
      </c>
      <c r="EJ113" s="28">
        <v>0</v>
      </c>
      <c r="EK113" s="28">
        <v>0</v>
      </c>
      <c r="EL113" s="28">
        <v>0</v>
      </c>
      <c r="EM113" s="28">
        <v>0</v>
      </c>
      <c r="EN113" s="28">
        <v>0</v>
      </c>
      <c r="EO113" s="28">
        <v>0</v>
      </c>
      <c r="EP113" s="28">
        <v>0</v>
      </c>
      <c r="EQ113" s="28">
        <v>0</v>
      </c>
      <c r="ER113" s="28">
        <v>0</v>
      </c>
      <c r="ES113" s="28">
        <f t="shared" si="8"/>
        <v>439916.05534919939</v>
      </c>
      <c r="ET113" s="28">
        <v>83994.525507084676</v>
      </c>
      <c r="EU113" s="28">
        <v>52860.549095429531</v>
      </c>
      <c r="EV113" s="28">
        <v>0</v>
      </c>
      <c r="EW113" s="28">
        <v>0</v>
      </c>
      <c r="EX113" s="28">
        <f t="shared" si="5"/>
        <v>576771.12995171361</v>
      </c>
      <c r="EZ113" s="5">
        <f t="shared" si="7"/>
        <v>0</v>
      </c>
      <c r="AMD113"/>
      <c r="AME113"/>
      <c r="AMF113"/>
      <c r="AMG113"/>
      <c r="AMH113"/>
      <c r="AMI113"/>
      <c r="AMJ113"/>
      <c r="AMK113"/>
    </row>
    <row r="114" spans="1:1025" s="5" customFormat="1" ht="51" x14ac:dyDescent="0.25">
      <c r="A114" s="9">
        <v>110</v>
      </c>
      <c r="B114" s="22"/>
      <c r="C114" s="24" t="s">
        <v>504</v>
      </c>
      <c r="D114" s="25" t="s">
        <v>505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0</v>
      </c>
      <c r="CE114" s="28">
        <v>0</v>
      </c>
      <c r="CF114" s="28">
        <v>0</v>
      </c>
      <c r="CG114" s="28">
        <v>0</v>
      </c>
      <c r="CH114" s="28">
        <v>0</v>
      </c>
      <c r="CI114" s="28">
        <v>0</v>
      </c>
      <c r="CJ114" s="28">
        <v>0</v>
      </c>
      <c r="CK114" s="28">
        <v>0</v>
      </c>
      <c r="CL114" s="28">
        <v>0</v>
      </c>
      <c r="CM114" s="28">
        <v>0</v>
      </c>
      <c r="CN114" s="28">
        <v>0</v>
      </c>
      <c r="CO114" s="28">
        <v>0</v>
      </c>
      <c r="CP114" s="28">
        <v>0</v>
      </c>
      <c r="CQ114" s="28">
        <v>0</v>
      </c>
      <c r="CR114" s="28">
        <v>0</v>
      </c>
      <c r="CS114" s="28">
        <v>0</v>
      </c>
      <c r="CT114" s="28">
        <v>0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4.507933288329423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100.75863804790829</v>
      </c>
      <c r="DG114" s="28">
        <v>113069.31945558745</v>
      </c>
      <c r="DH114" s="28">
        <v>1899.6061595220372</v>
      </c>
      <c r="DI114" s="28">
        <v>0</v>
      </c>
      <c r="DJ114" s="28">
        <v>243697.31263784601</v>
      </c>
      <c r="DK114" s="28">
        <v>0</v>
      </c>
      <c r="DL114" s="28">
        <v>0</v>
      </c>
      <c r="DM114" s="28">
        <v>0</v>
      </c>
      <c r="DN114" s="28">
        <v>0</v>
      </c>
      <c r="DO114" s="28">
        <v>0</v>
      </c>
      <c r="DP114" s="28">
        <v>0</v>
      </c>
      <c r="DQ114" s="28">
        <v>0</v>
      </c>
      <c r="DR114" s="28">
        <v>0</v>
      </c>
      <c r="DS114" s="28">
        <v>0</v>
      </c>
      <c r="DT114" s="28">
        <v>0</v>
      </c>
      <c r="DU114" s="28">
        <v>0</v>
      </c>
      <c r="DV114" s="28">
        <v>0</v>
      </c>
      <c r="DW114" s="28">
        <v>0</v>
      </c>
      <c r="DX114" s="28">
        <v>0</v>
      </c>
      <c r="DY114" s="28">
        <v>0</v>
      </c>
      <c r="DZ114" s="28">
        <v>0</v>
      </c>
      <c r="EA114" s="28">
        <v>0</v>
      </c>
      <c r="EB114" s="28">
        <v>0</v>
      </c>
      <c r="EC114" s="28">
        <v>5.524210370980988E-3</v>
      </c>
      <c r="ED114" s="28">
        <v>0</v>
      </c>
      <c r="EE114" s="28">
        <v>0</v>
      </c>
      <c r="EF114" s="28">
        <v>0</v>
      </c>
      <c r="EG114" s="28">
        <v>0</v>
      </c>
      <c r="EH114" s="28">
        <v>0</v>
      </c>
      <c r="EI114" s="28">
        <v>0</v>
      </c>
      <c r="EJ114" s="28">
        <v>0</v>
      </c>
      <c r="EK114" s="28">
        <v>0</v>
      </c>
      <c r="EL114" s="28">
        <v>0</v>
      </c>
      <c r="EM114" s="28">
        <v>0</v>
      </c>
      <c r="EN114" s="28">
        <v>0</v>
      </c>
      <c r="EO114" s="28">
        <v>0</v>
      </c>
      <c r="EP114" s="28">
        <v>0</v>
      </c>
      <c r="EQ114" s="28">
        <v>0</v>
      </c>
      <c r="ER114" s="28">
        <v>0</v>
      </c>
      <c r="ES114" s="28">
        <f t="shared" si="8"/>
        <v>358771.51034850214</v>
      </c>
      <c r="ET114" s="28">
        <v>0</v>
      </c>
      <c r="EU114" s="28">
        <v>0</v>
      </c>
      <c r="EV114" s="28">
        <v>0</v>
      </c>
      <c r="EW114" s="28">
        <v>0</v>
      </c>
      <c r="EX114" s="28">
        <f t="shared" si="5"/>
        <v>358771.51034850214</v>
      </c>
      <c r="EZ114" s="5">
        <f t="shared" si="7"/>
        <v>0</v>
      </c>
      <c r="AMD114"/>
      <c r="AME114"/>
      <c r="AMF114"/>
      <c r="AMG114"/>
      <c r="AMH114"/>
      <c r="AMI114"/>
      <c r="AMJ114"/>
      <c r="AMK114"/>
    </row>
    <row r="115" spans="1:1025" s="5" customFormat="1" ht="51" x14ac:dyDescent="0.25">
      <c r="A115" s="9">
        <v>111</v>
      </c>
      <c r="B115" s="22"/>
      <c r="C115" s="24" t="s">
        <v>506</v>
      </c>
      <c r="D115" s="25" t="s">
        <v>507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101.51352523304405</v>
      </c>
      <c r="AK115" s="28">
        <v>130.55345116600481</v>
      </c>
      <c r="AL115" s="28">
        <v>0</v>
      </c>
      <c r="AM115" s="28">
        <v>0</v>
      </c>
      <c r="AN115" s="28">
        <v>303.50990370742608</v>
      </c>
      <c r="AO115" s="28">
        <v>0</v>
      </c>
      <c r="AP115" s="28">
        <v>0</v>
      </c>
      <c r="AQ115" s="28">
        <v>0</v>
      </c>
      <c r="AR115" s="28">
        <v>111.51474778728327</v>
      </c>
      <c r="AS115" s="28">
        <v>66.32720355726812</v>
      </c>
      <c r="AT115" s="28">
        <v>217.46142655924734</v>
      </c>
      <c r="AU115" s="28">
        <v>0</v>
      </c>
      <c r="AV115" s="28">
        <v>0</v>
      </c>
      <c r="AW115" s="28">
        <v>263.59431662991301</v>
      </c>
      <c r="AX115" s="28">
        <v>0</v>
      </c>
      <c r="AY115" s="28">
        <v>0</v>
      </c>
      <c r="AZ115" s="28">
        <v>47.484231353607989</v>
      </c>
      <c r="BA115" s="28">
        <v>0</v>
      </c>
      <c r="BB115" s="28">
        <v>0</v>
      </c>
      <c r="BC115" s="28">
        <v>346.98714204439409</v>
      </c>
      <c r="BD115" s="28">
        <v>0</v>
      </c>
      <c r="BE115" s="28">
        <v>69.858455708517099</v>
      </c>
      <c r="BF115" s="28">
        <v>0</v>
      </c>
      <c r="BG115" s="28">
        <v>0</v>
      </c>
      <c r="BH115" s="28">
        <v>73.227791564500777</v>
      </c>
      <c r="BI115" s="28">
        <v>0</v>
      </c>
      <c r="BJ115" s="28">
        <v>0</v>
      </c>
      <c r="BK115" s="28">
        <v>0</v>
      </c>
      <c r="BL115" s="28">
        <v>49.118809124161444</v>
      </c>
      <c r="BM115" s="28">
        <v>0</v>
      </c>
      <c r="BN115" s="28">
        <v>0</v>
      </c>
      <c r="BO115" s="28">
        <v>0</v>
      </c>
      <c r="BP115" s="28">
        <v>0</v>
      </c>
      <c r="BQ115" s="28">
        <v>0</v>
      </c>
      <c r="BR115" s="28">
        <v>0</v>
      </c>
      <c r="BS115" s="28">
        <v>977.36562482282955</v>
      </c>
      <c r="BT115" s="28">
        <v>53.505889436004097</v>
      </c>
      <c r="BU115" s="28">
        <v>0</v>
      </c>
      <c r="BV115" s="28">
        <v>443.72328057562549</v>
      </c>
      <c r="BW115" s="28">
        <v>94.738768489846592</v>
      </c>
      <c r="BX115" s="28">
        <v>0</v>
      </c>
      <c r="BY115" s="28">
        <v>0</v>
      </c>
      <c r="BZ115" s="28">
        <v>0</v>
      </c>
      <c r="CA115" s="28">
        <v>0</v>
      </c>
      <c r="CB115" s="28">
        <v>0</v>
      </c>
      <c r="CC115" s="28">
        <v>0</v>
      </c>
      <c r="CD115" s="28">
        <v>0</v>
      </c>
      <c r="CE115" s="28">
        <v>0</v>
      </c>
      <c r="CF115" s="28">
        <v>0</v>
      </c>
      <c r="CG115" s="28">
        <v>0</v>
      </c>
      <c r="CH115" s="28">
        <v>4144.0578471003</v>
      </c>
      <c r="CI115" s="28">
        <v>0</v>
      </c>
      <c r="CJ115" s="28">
        <v>0</v>
      </c>
      <c r="CK115" s="28">
        <v>0</v>
      </c>
      <c r="CL115" s="28">
        <v>0</v>
      </c>
      <c r="CM115" s="28">
        <v>0</v>
      </c>
      <c r="CN115" s="28">
        <v>0</v>
      </c>
      <c r="CO115" s="28">
        <v>0</v>
      </c>
      <c r="CP115" s="28">
        <v>1226.0389048799816</v>
      </c>
      <c r="CQ115" s="28">
        <v>24142.124829143278</v>
      </c>
      <c r="CR115" s="28">
        <v>1134.3448139903664</v>
      </c>
      <c r="CS115" s="28">
        <v>411.46792606222789</v>
      </c>
      <c r="CT115" s="28">
        <v>364.69047963352432</v>
      </c>
      <c r="CU115" s="28">
        <v>0</v>
      </c>
      <c r="CV115" s="28">
        <v>0</v>
      </c>
      <c r="CW115" s="28">
        <v>67.214537583774387</v>
      </c>
      <c r="CX115" s="28">
        <v>0</v>
      </c>
      <c r="CY115" s="28">
        <v>4147.9726374024985</v>
      </c>
      <c r="CZ115" s="28">
        <v>34.292106634344208</v>
      </c>
      <c r="DA115" s="28">
        <v>7001.6124481770221</v>
      </c>
      <c r="DB115" s="28">
        <v>2070.8705521830921</v>
      </c>
      <c r="DC115" s="28">
        <v>156.20341555111233</v>
      </c>
      <c r="DD115" s="28">
        <v>0</v>
      </c>
      <c r="DE115" s="28">
        <v>0</v>
      </c>
      <c r="DF115" s="28">
        <v>0</v>
      </c>
      <c r="DG115" s="28">
        <v>1537.0303855306956</v>
      </c>
      <c r="DH115" s="28">
        <v>15482.599751134045</v>
      </c>
      <c r="DI115" s="28">
        <v>110.44338140351161</v>
      </c>
      <c r="DJ115" s="28">
        <v>0</v>
      </c>
      <c r="DK115" s="28">
        <v>3316906.4448878472</v>
      </c>
      <c r="DL115" s="28">
        <v>7062.7685073052508</v>
      </c>
      <c r="DM115" s="28">
        <v>0</v>
      </c>
      <c r="DN115" s="28">
        <v>0</v>
      </c>
      <c r="DO115" s="28">
        <v>0</v>
      </c>
      <c r="DP115" s="28">
        <v>0</v>
      </c>
      <c r="DQ115" s="28">
        <v>0</v>
      </c>
      <c r="DR115" s="28">
        <v>0</v>
      </c>
      <c r="DS115" s="28">
        <v>0</v>
      </c>
      <c r="DT115" s="28">
        <v>0</v>
      </c>
      <c r="DU115" s="28">
        <v>0</v>
      </c>
      <c r="DV115" s="28">
        <v>15.143940232356563</v>
      </c>
      <c r="DW115" s="28">
        <v>0</v>
      </c>
      <c r="DX115" s="28">
        <v>0</v>
      </c>
      <c r="DY115" s="28">
        <v>0</v>
      </c>
      <c r="DZ115" s="28">
        <v>0</v>
      </c>
      <c r="EA115" s="28">
        <v>0</v>
      </c>
      <c r="EB115" s="28">
        <v>0</v>
      </c>
      <c r="EC115" s="28">
        <v>10161.862513962576</v>
      </c>
      <c r="ED115" s="28">
        <v>71.662454702711244</v>
      </c>
      <c r="EE115" s="28">
        <v>1517.4952043209209</v>
      </c>
      <c r="EF115" s="28">
        <v>7159.9396408663688</v>
      </c>
      <c r="EG115" s="28">
        <v>2483.5603176603545</v>
      </c>
      <c r="EH115" s="28">
        <v>0</v>
      </c>
      <c r="EI115" s="28">
        <v>450.80680858451973</v>
      </c>
      <c r="EJ115" s="28">
        <v>200.12778254381831</v>
      </c>
      <c r="EK115" s="28">
        <v>74.307662425412659</v>
      </c>
      <c r="EL115" s="28">
        <v>1068.8855235477563</v>
      </c>
      <c r="EM115" s="28">
        <v>0</v>
      </c>
      <c r="EN115" s="28">
        <v>0</v>
      </c>
      <c r="EO115" s="28">
        <v>0</v>
      </c>
      <c r="EP115" s="28">
        <v>0</v>
      </c>
      <c r="EQ115" s="28">
        <v>0</v>
      </c>
      <c r="ER115" s="28">
        <v>0</v>
      </c>
      <c r="ES115" s="28">
        <f t="shared" si="8"/>
        <v>3412554.453828169</v>
      </c>
      <c r="ET115" s="28">
        <v>1252.871882078181</v>
      </c>
      <c r="EU115" s="28">
        <v>0</v>
      </c>
      <c r="EV115" s="28">
        <v>0</v>
      </c>
      <c r="EW115" s="28">
        <v>0</v>
      </c>
      <c r="EX115" s="28">
        <f t="shared" si="5"/>
        <v>3413807.3257102473</v>
      </c>
      <c r="EZ115" s="5">
        <f t="shared" si="7"/>
        <v>0</v>
      </c>
      <c r="AMD115"/>
      <c r="AME115"/>
      <c r="AMF115"/>
      <c r="AMG115"/>
      <c r="AMH115"/>
      <c r="AMI115"/>
      <c r="AMJ115"/>
      <c r="AMK115"/>
    </row>
    <row r="116" spans="1:1025" s="5" customFormat="1" x14ac:dyDescent="0.25">
      <c r="A116" s="9">
        <v>112</v>
      </c>
      <c r="B116" s="22"/>
      <c r="C116" s="24" t="s">
        <v>508</v>
      </c>
      <c r="D116" s="25" t="s">
        <v>509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8">
        <v>0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8">
        <v>0</v>
      </c>
      <c r="BQ116" s="28">
        <v>0</v>
      </c>
      <c r="BR116" s="28">
        <v>0</v>
      </c>
      <c r="BS116" s="28">
        <v>0</v>
      </c>
      <c r="BT116" s="28">
        <v>0</v>
      </c>
      <c r="BU116" s="28">
        <v>0</v>
      </c>
      <c r="BV116" s="28">
        <v>0</v>
      </c>
      <c r="BW116" s="28">
        <v>0</v>
      </c>
      <c r="BX116" s="28">
        <v>0</v>
      </c>
      <c r="BY116" s="28">
        <v>0</v>
      </c>
      <c r="BZ116" s="28">
        <v>0</v>
      </c>
      <c r="CA116" s="28">
        <v>0</v>
      </c>
      <c r="CB116" s="28">
        <v>0</v>
      </c>
      <c r="CC116" s="28">
        <v>0</v>
      </c>
      <c r="CD116" s="28">
        <v>0</v>
      </c>
      <c r="CE116" s="28">
        <v>0</v>
      </c>
      <c r="CF116" s="28">
        <v>0</v>
      </c>
      <c r="CG116" s="28">
        <v>0</v>
      </c>
      <c r="CH116" s="28">
        <v>0</v>
      </c>
      <c r="CI116" s="28">
        <v>0</v>
      </c>
      <c r="CJ116" s="28">
        <v>0</v>
      </c>
      <c r="CK116" s="28">
        <v>0</v>
      </c>
      <c r="CL116" s="28">
        <v>0</v>
      </c>
      <c r="CM116" s="28">
        <v>0</v>
      </c>
      <c r="CN116" s="28">
        <v>0</v>
      </c>
      <c r="CO116" s="28">
        <v>0</v>
      </c>
      <c r="CP116" s="28">
        <v>0</v>
      </c>
      <c r="CQ116" s="28">
        <v>7301.4111343919485</v>
      </c>
      <c r="CR116" s="28">
        <v>0</v>
      </c>
      <c r="CS116" s="28">
        <v>0</v>
      </c>
      <c r="CT116" s="28">
        <v>0</v>
      </c>
      <c r="CU116" s="28">
        <v>0</v>
      </c>
      <c r="CV116" s="28">
        <v>0</v>
      </c>
      <c r="CW116" s="28">
        <v>0</v>
      </c>
      <c r="CX116" s="28">
        <v>0</v>
      </c>
      <c r="CY116" s="28">
        <v>0</v>
      </c>
      <c r="CZ116" s="28">
        <v>0</v>
      </c>
      <c r="DA116" s="28">
        <v>0</v>
      </c>
      <c r="DB116" s="28">
        <v>0</v>
      </c>
      <c r="DC116" s="28">
        <v>0</v>
      </c>
      <c r="DD116" s="28">
        <v>0</v>
      </c>
      <c r="DE116" s="28">
        <v>0</v>
      </c>
      <c r="DF116" s="28">
        <v>0</v>
      </c>
      <c r="DG116" s="28">
        <v>169.34537166436303</v>
      </c>
      <c r="DH116" s="28">
        <v>0</v>
      </c>
      <c r="DI116" s="28">
        <v>0</v>
      </c>
      <c r="DJ116" s="28">
        <v>0</v>
      </c>
      <c r="DK116" s="28">
        <v>0</v>
      </c>
      <c r="DL116" s="28">
        <v>248060.77221356894</v>
      </c>
      <c r="DM116" s="28">
        <v>0</v>
      </c>
      <c r="DN116" s="28">
        <v>0</v>
      </c>
      <c r="DO116" s="28">
        <v>0</v>
      </c>
      <c r="DP116" s="28">
        <v>0</v>
      </c>
      <c r="DQ116" s="28">
        <v>0</v>
      </c>
      <c r="DR116" s="28">
        <v>0</v>
      </c>
      <c r="DS116" s="28">
        <v>0</v>
      </c>
      <c r="DT116" s="28">
        <v>0</v>
      </c>
      <c r="DU116" s="28">
        <v>0</v>
      </c>
      <c r="DV116" s="28">
        <v>0</v>
      </c>
      <c r="DW116" s="28">
        <v>0</v>
      </c>
      <c r="DX116" s="28">
        <v>0</v>
      </c>
      <c r="DY116" s="28">
        <v>0</v>
      </c>
      <c r="DZ116" s="28">
        <v>0</v>
      </c>
      <c r="EA116" s="28">
        <v>0</v>
      </c>
      <c r="EB116" s="28">
        <v>0</v>
      </c>
      <c r="EC116" s="28">
        <v>0</v>
      </c>
      <c r="ED116" s="28">
        <v>0</v>
      </c>
      <c r="EE116" s="28">
        <v>0</v>
      </c>
      <c r="EF116" s="28">
        <v>0</v>
      </c>
      <c r="EG116" s="28">
        <v>0</v>
      </c>
      <c r="EH116" s="28">
        <v>0</v>
      </c>
      <c r="EI116" s="28">
        <v>0</v>
      </c>
      <c r="EJ116" s="28">
        <v>0</v>
      </c>
      <c r="EK116" s="28">
        <v>0</v>
      </c>
      <c r="EL116" s="28">
        <v>110.84363405965605</v>
      </c>
      <c r="EM116" s="28">
        <v>0</v>
      </c>
      <c r="EN116" s="28">
        <v>0</v>
      </c>
      <c r="EO116" s="28">
        <v>0</v>
      </c>
      <c r="EP116" s="28">
        <v>0</v>
      </c>
      <c r="EQ116" s="28">
        <v>0</v>
      </c>
      <c r="ER116" s="28">
        <v>0</v>
      </c>
      <c r="ES116" s="28">
        <f t="shared" si="8"/>
        <v>255642.37235368491</v>
      </c>
      <c r="ET116" s="28">
        <v>1827.2171695871959</v>
      </c>
      <c r="EU116" s="28">
        <v>0</v>
      </c>
      <c r="EV116" s="28">
        <v>0</v>
      </c>
      <c r="EW116" s="28">
        <v>0</v>
      </c>
      <c r="EX116" s="28">
        <f t="shared" si="5"/>
        <v>257469.58952327212</v>
      </c>
      <c r="EZ116" s="5">
        <f t="shared" si="7"/>
        <v>0</v>
      </c>
      <c r="AMD116"/>
      <c r="AME116"/>
      <c r="AMF116"/>
      <c r="AMG116"/>
      <c r="AMH116"/>
      <c r="AMI116"/>
      <c r="AMJ116"/>
      <c r="AMK116"/>
    </row>
    <row r="117" spans="1:1025" s="5" customFormat="1" ht="25.5" x14ac:dyDescent="0.25">
      <c r="A117" s="9">
        <v>113</v>
      </c>
      <c r="B117" s="22"/>
      <c r="C117" s="24" t="s">
        <v>510</v>
      </c>
      <c r="D117" s="25" t="s">
        <v>511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8">
        <v>0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28">
        <v>0</v>
      </c>
      <c r="BQ117" s="28">
        <v>0</v>
      </c>
      <c r="BR117" s="28">
        <v>0</v>
      </c>
      <c r="BS117" s="28">
        <v>0</v>
      </c>
      <c r="BT117" s="28">
        <v>0</v>
      </c>
      <c r="BU117" s="28">
        <v>0</v>
      </c>
      <c r="BV117" s="28">
        <v>0</v>
      </c>
      <c r="BW117" s="28">
        <v>0</v>
      </c>
      <c r="BX117" s="28">
        <v>0</v>
      </c>
      <c r="BY117" s="28">
        <v>0</v>
      </c>
      <c r="BZ117" s="28">
        <v>0</v>
      </c>
      <c r="CA117" s="28">
        <v>0</v>
      </c>
      <c r="CB117" s="28">
        <v>0</v>
      </c>
      <c r="CC117" s="28">
        <v>0</v>
      </c>
      <c r="CD117" s="28">
        <v>0</v>
      </c>
      <c r="CE117" s="28">
        <v>0</v>
      </c>
      <c r="CF117" s="28">
        <v>0</v>
      </c>
      <c r="CG117" s="28">
        <v>0</v>
      </c>
      <c r="CH117" s="28">
        <v>0</v>
      </c>
      <c r="CI117" s="28">
        <v>0</v>
      </c>
      <c r="CJ117" s="28">
        <v>0</v>
      </c>
      <c r="CK117" s="28">
        <v>0</v>
      </c>
      <c r="CL117" s="28">
        <v>0</v>
      </c>
      <c r="CM117" s="28">
        <v>0</v>
      </c>
      <c r="CN117" s="28">
        <v>0</v>
      </c>
      <c r="CO117" s="28">
        <v>0</v>
      </c>
      <c r="CP117" s="28">
        <v>0</v>
      </c>
      <c r="CQ117" s="28">
        <v>101.71312747356602</v>
      </c>
      <c r="CR117" s="28">
        <v>0</v>
      </c>
      <c r="CS117" s="28">
        <v>0</v>
      </c>
      <c r="CT117" s="28">
        <v>0</v>
      </c>
      <c r="CU117" s="28">
        <v>0</v>
      </c>
      <c r="CV117" s="28">
        <v>0</v>
      </c>
      <c r="CW117" s="28">
        <v>0</v>
      </c>
      <c r="CX117" s="28">
        <v>0</v>
      </c>
      <c r="CY117" s="28">
        <v>0</v>
      </c>
      <c r="CZ117" s="28">
        <v>0</v>
      </c>
      <c r="DA117" s="28">
        <v>0</v>
      </c>
      <c r="DB117" s="28">
        <v>0</v>
      </c>
      <c r="DC117" s="28">
        <v>0</v>
      </c>
      <c r="DD117" s="28">
        <v>0</v>
      </c>
      <c r="DE117" s="28">
        <v>0</v>
      </c>
      <c r="DF117" s="28">
        <v>0</v>
      </c>
      <c r="DG117" s="28">
        <v>0</v>
      </c>
      <c r="DH117" s="28">
        <v>0</v>
      </c>
      <c r="DI117" s="28">
        <v>0</v>
      </c>
      <c r="DJ117" s="28">
        <v>62.82554801731289</v>
      </c>
      <c r="DK117" s="28">
        <v>0</v>
      </c>
      <c r="DL117" s="28">
        <v>0</v>
      </c>
      <c r="DM117" s="28">
        <v>201919.79333471094</v>
      </c>
      <c r="DN117" s="28">
        <v>619.92791233655839</v>
      </c>
      <c r="DO117" s="28">
        <v>0</v>
      </c>
      <c r="DP117" s="28">
        <v>0</v>
      </c>
      <c r="DQ117" s="28">
        <v>0</v>
      </c>
      <c r="DR117" s="28">
        <v>0</v>
      </c>
      <c r="DS117" s="28">
        <v>0</v>
      </c>
      <c r="DT117" s="28">
        <v>0</v>
      </c>
      <c r="DU117" s="28">
        <v>0</v>
      </c>
      <c r="DV117" s="28">
        <v>0</v>
      </c>
      <c r="DW117" s="28">
        <v>0</v>
      </c>
      <c r="DX117" s="28">
        <v>0</v>
      </c>
      <c r="DY117" s="28">
        <v>0</v>
      </c>
      <c r="DZ117" s="28">
        <v>0</v>
      </c>
      <c r="EA117" s="28">
        <v>0</v>
      </c>
      <c r="EB117" s="28">
        <v>0</v>
      </c>
      <c r="EC117" s="28">
        <v>248.42994777268703</v>
      </c>
      <c r="ED117" s="28">
        <v>0</v>
      </c>
      <c r="EE117" s="28">
        <v>0</v>
      </c>
      <c r="EF117" s="28">
        <v>0</v>
      </c>
      <c r="EG117" s="28">
        <v>0</v>
      </c>
      <c r="EH117" s="28">
        <v>0</v>
      </c>
      <c r="EI117" s="28">
        <v>0</v>
      </c>
      <c r="EJ117" s="28">
        <v>0</v>
      </c>
      <c r="EK117" s="28">
        <v>0</v>
      </c>
      <c r="EL117" s="28">
        <v>0</v>
      </c>
      <c r="EM117" s="28">
        <v>0</v>
      </c>
      <c r="EN117" s="28">
        <v>0</v>
      </c>
      <c r="EO117" s="28">
        <v>0</v>
      </c>
      <c r="EP117" s="28">
        <v>0</v>
      </c>
      <c r="EQ117" s="28">
        <v>0</v>
      </c>
      <c r="ER117" s="28">
        <v>0</v>
      </c>
      <c r="ES117" s="28">
        <f t="shared" si="8"/>
        <v>202952.68987031106</v>
      </c>
      <c r="ET117" s="28">
        <v>10087.726995158959</v>
      </c>
      <c r="EU117" s="28">
        <v>0</v>
      </c>
      <c r="EV117" s="28">
        <v>0</v>
      </c>
      <c r="EW117" s="28">
        <v>0</v>
      </c>
      <c r="EX117" s="28">
        <f t="shared" si="5"/>
        <v>213040.41686547003</v>
      </c>
      <c r="EZ117" s="5">
        <f t="shared" si="7"/>
        <v>0</v>
      </c>
      <c r="AMD117"/>
      <c r="AME117"/>
      <c r="AMF117"/>
      <c r="AMG117"/>
      <c r="AMH117"/>
      <c r="AMI117"/>
      <c r="AMJ117"/>
      <c r="AMK117"/>
    </row>
    <row r="118" spans="1:1025" s="5" customFormat="1" ht="51" x14ac:dyDescent="0.25">
      <c r="A118" s="9">
        <v>114</v>
      </c>
      <c r="B118" s="22"/>
      <c r="C118" s="24" t="s">
        <v>512</v>
      </c>
      <c r="D118" s="25" t="s">
        <v>513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3150.1568606332407</v>
      </c>
      <c r="AL118" s="28">
        <v>0</v>
      </c>
      <c r="AM118" s="28">
        <v>0</v>
      </c>
      <c r="AN118" s="28">
        <v>0</v>
      </c>
      <c r="AO118" s="28">
        <v>0</v>
      </c>
      <c r="AP118" s="28">
        <v>646.56419169867002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7614.880611223949</v>
      </c>
      <c r="BC118" s="28">
        <v>0</v>
      </c>
      <c r="BD118" s="28">
        <v>0</v>
      </c>
      <c r="BE118" s="28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</v>
      </c>
      <c r="BO118" s="28">
        <v>57.852333440291545</v>
      </c>
      <c r="BP118" s="28">
        <v>0</v>
      </c>
      <c r="BQ118" s="28">
        <v>0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28">
        <v>0</v>
      </c>
      <c r="BX118" s="28">
        <v>0</v>
      </c>
      <c r="BY118" s="28">
        <v>0</v>
      </c>
      <c r="BZ118" s="28">
        <v>0</v>
      </c>
      <c r="CA118" s="28">
        <v>0</v>
      </c>
      <c r="CB118" s="28">
        <v>0</v>
      </c>
      <c r="CC118" s="28">
        <v>0</v>
      </c>
      <c r="CD118" s="28">
        <v>0</v>
      </c>
      <c r="CE118" s="28">
        <v>11955.877438330752</v>
      </c>
      <c r="CF118" s="28">
        <v>0</v>
      </c>
      <c r="CG118" s="28">
        <v>0</v>
      </c>
      <c r="CH118" s="28">
        <v>5088.7372052383289</v>
      </c>
      <c r="CI118" s="28">
        <v>0</v>
      </c>
      <c r="CJ118" s="28">
        <v>0</v>
      </c>
      <c r="CK118" s="28">
        <v>0</v>
      </c>
      <c r="CL118" s="28">
        <v>0</v>
      </c>
      <c r="CM118" s="28">
        <v>0</v>
      </c>
      <c r="CN118" s="28">
        <v>0</v>
      </c>
      <c r="CO118" s="28">
        <v>0</v>
      </c>
      <c r="CP118" s="28">
        <v>0</v>
      </c>
      <c r="CQ118" s="28">
        <v>2805.8523903917567</v>
      </c>
      <c r="CR118" s="28">
        <v>0</v>
      </c>
      <c r="CS118" s="28">
        <v>0</v>
      </c>
      <c r="CT118" s="28">
        <v>0</v>
      </c>
      <c r="CU118" s="28">
        <v>0</v>
      </c>
      <c r="CV118" s="28">
        <v>3918.7714599029287</v>
      </c>
      <c r="CW118" s="28">
        <v>1681.7711692396535</v>
      </c>
      <c r="CX118" s="28">
        <v>0</v>
      </c>
      <c r="CY118" s="28">
        <v>1305.1073772402458</v>
      </c>
      <c r="CZ118" s="28">
        <v>0</v>
      </c>
      <c r="DA118" s="28">
        <v>975.23499940870852</v>
      </c>
      <c r="DB118" s="28">
        <v>0</v>
      </c>
      <c r="DC118" s="28">
        <v>664.89486020370316</v>
      </c>
      <c r="DD118" s="28">
        <v>7144.8892827451627</v>
      </c>
      <c r="DE118" s="28">
        <v>2298.5318379196106</v>
      </c>
      <c r="DF118" s="28">
        <v>0</v>
      </c>
      <c r="DG118" s="28">
        <v>0</v>
      </c>
      <c r="DH118" s="28">
        <v>0</v>
      </c>
      <c r="DI118" s="28">
        <v>0</v>
      </c>
      <c r="DJ118" s="28">
        <v>0</v>
      </c>
      <c r="DK118" s="28">
        <v>0</v>
      </c>
      <c r="DL118" s="28">
        <v>1191.9744464016787</v>
      </c>
      <c r="DM118" s="28">
        <v>5158.6270089273712</v>
      </c>
      <c r="DN118" s="28">
        <v>1136131.503514993</v>
      </c>
      <c r="DO118" s="28">
        <v>0</v>
      </c>
      <c r="DP118" s="28">
        <v>90098.49791254531</v>
      </c>
      <c r="DQ118" s="28">
        <v>611.65544065401605</v>
      </c>
      <c r="DR118" s="28">
        <v>135.29906822710538</v>
      </c>
      <c r="DS118" s="28">
        <v>0</v>
      </c>
      <c r="DT118" s="28">
        <v>0</v>
      </c>
      <c r="DU118" s="28">
        <v>0</v>
      </c>
      <c r="DV118" s="28">
        <v>0</v>
      </c>
      <c r="DW118" s="28">
        <v>0</v>
      </c>
      <c r="DX118" s="28">
        <v>0</v>
      </c>
      <c r="DY118" s="28">
        <v>322.04723559366323</v>
      </c>
      <c r="DZ118" s="28">
        <v>604.19843648405595</v>
      </c>
      <c r="EA118" s="28">
        <v>0</v>
      </c>
      <c r="EB118" s="28">
        <v>63.416581476839916</v>
      </c>
      <c r="EC118" s="28">
        <v>0</v>
      </c>
      <c r="ED118" s="28">
        <v>0</v>
      </c>
      <c r="EE118" s="28">
        <v>0</v>
      </c>
      <c r="EF118" s="28">
        <v>7960.6293751425228</v>
      </c>
      <c r="EG118" s="28">
        <v>0</v>
      </c>
      <c r="EH118" s="28">
        <v>0</v>
      </c>
      <c r="EI118" s="28">
        <v>0</v>
      </c>
      <c r="EJ118" s="28">
        <v>0</v>
      </c>
      <c r="EK118" s="28">
        <v>0</v>
      </c>
      <c r="EL118" s="28">
        <v>114.63108123852801</v>
      </c>
      <c r="EM118" s="28">
        <v>0</v>
      </c>
      <c r="EN118" s="28">
        <v>0</v>
      </c>
      <c r="EO118" s="28">
        <v>0</v>
      </c>
      <c r="EP118" s="28">
        <v>0</v>
      </c>
      <c r="EQ118" s="28">
        <v>0</v>
      </c>
      <c r="ER118" s="28">
        <v>0</v>
      </c>
      <c r="ES118" s="28">
        <f t="shared" si="8"/>
        <v>1291701.602119301</v>
      </c>
      <c r="ET118" s="28">
        <v>105189.77835001642</v>
      </c>
      <c r="EU118" s="28">
        <v>0</v>
      </c>
      <c r="EV118" s="28">
        <v>0</v>
      </c>
      <c r="EW118" s="28">
        <v>0</v>
      </c>
      <c r="EX118" s="28">
        <f t="shared" si="5"/>
        <v>1396891.3804693173</v>
      </c>
      <c r="EZ118" s="5">
        <f t="shared" si="7"/>
        <v>0</v>
      </c>
      <c r="AMD118"/>
      <c r="AME118"/>
      <c r="AMF118"/>
      <c r="AMG118"/>
      <c r="AMH118"/>
      <c r="AMI118"/>
      <c r="AMJ118"/>
      <c r="AMK118"/>
    </row>
    <row r="119" spans="1:1025" s="5" customFormat="1" ht="25.5" x14ac:dyDescent="0.25">
      <c r="A119" s="9">
        <v>115</v>
      </c>
      <c r="B119" s="22"/>
      <c r="C119" s="24" t="s">
        <v>514</v>
      </c>
      <c r="D119" s="25" t="s">
        <v>515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430.03936541454931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8">
        <v>0</v>
      </c>
      <c r="BQ119" s="28">
        <v>0</v>
      </c>
      <c r="BR119" s="28">
        <v>0</v>
      </c>
      <c r="BS119" s="28">
        <v>0</v>
      </c>
      <c r="BT119" s="28">
        <v>0</v>
      </c>
      <c r="BU119" s="28">
        <v>0</v>
      </c>
      <c r="BV119" s="28">
        <v>0</v>
      </c>
      <c r="BW119" s="28">
        <v>0</v>
      </c>
      <c r="BX119" s="28">
        <v>0</v>
      </c>
      <c r="BY119" s="28">
        <v>0</v>
      </c>
      <c r="BZ119" s="28">
        <v>0</v>
      </c>
      <c r="CA119" s="28">
        <v>0</v>
      </c>
      <c r="CB119" s="28">
        <v>0</v>
      </c>
      <c r="CC119" s="28">
        <v>0</v>
      </c>
      <c r="CD119" s="28">
        <v>0</v>
      </c>
      <c r="CE119" s="28">
        <v>0</v>
      </c>
      <c r="CF119" s="28">
        <v>0</v>
      </c>
      <c r="CG119" s="28">
        <v>0</v>
      </c>
      <c r="CH119" s="28">
        <v>18.278682813067622</v>
      </c>
      <c r="CI119" s="28">
        <v>219.95383072190666</v>
      </c>
      <c r="CJ119" s="28">
        <v>33.780418124312114</v>
      </c>
      <c r="CK119" s="28">
        <v>0</v>
      </c>
      <c r="CL119" s="28">
        <v>0</v>
      </c>
      <c r="CM119" s="28">
        <v>0</v>
      </c>
      <c r="CN119" s="28">
        <v>0</v>
      </c>
      <c r="CO119" s="28">
        <v>0</v>
      </c>
      <c r="CP119" s="28">
        <v>0</v>
      </c>
      <c r="CQ119" s="28">
        <v>0</v>
      </c>
      <c r="CR119" s="28">
        <v>0</v>
      </c>
      <c r="CS119" s="28">
        <v>0</v>
      </c>
      <c r="CT119" s="28">
        <v>0</v>
      </c>
      <c r="CU119" s="28">
        <v>0</v>
      </c>
      <c r="CV119" s="28">
        <v>0</v>
      </c>
      <c r="CW119" s="28">
        <v>0</v>
      </c>
      <c r="CX119" s="28">
        <v>0</v>
      </c>
      <c r="CY119" s="28">
        <v>0</v>
      </c>
      <c r="CZ119" s="28">
        <v>0</v>
      </c>
      <c r="DA119" s="28">
        <v>0</v>
      </c>
      <c r="DB119" s="28">
        <v>0</v>
      </c>
      <c r="DC119" s="28">
        <v>0</v>
      </c>
      <c r="DD119" s="28">
        <v>3.5760636414000895</v>
      </c>
      <c r="DE119" s="28">
        <v>0</v>
      </c>
      <c r="DF119" s="28">
        <v>0</v>
      </c>
      <c r="DG119" s="28">
        <v>0</v>
      </c>
      <c r="DH119" s="28">
        <v>0</v>
      </c>
      <c r="DI119" s="28">
        <v>0</v>
      </c>
      <c r="DJ119" s="28">
        <v>0</v>
      </c>
      <c r="DK119" s="28">
        <v>5620.0930374478748</v>
      </c>
      <c r="DL119" s="28">
        <v>0</v>
      </c>
      <c r="DM119" s="28">
        <v>0</v>
      </c>
      <c r="DN119" s="28">
        <v>0</v>
      </c>
      <c r="DO119" s="28">
        <v>393441.70290907269</v>
      </c>
      <c r="DP119" s="28">
        <v>0</v>
      </c>
      <c r="DQ119" s="28">
        <v>0</v>
      </c>
      <c r="DR119" s="28">
        <v>0</v>
      </c>
      <c r="DS119" s="28">
        <v>0</v>
      </c>
      <c r="DT119" s="28">
        <v>0</v>
      </c>
      <c r="DU119" s="28">
        <v>0</v>
      </c>
      <c r="DV119" s="28">
        <v>0</v>
      </c>
      <c r="DW119" s="28">
        <v>0</v>
      </c>
      <c r="DX119" s="28">
        <v>0</v>
      </c>
      <c r="DY119" s="28">
        <v>0</v>
      </c>
      <c r="DZ119" s="28">
        <v>0</v>
      </c>
      <c r="EA119" s="28">
        <v>0</v>
      </c>
      <c r="EB119" s="28">
        <v>0</v>
      </c>
      <c r="EC119" s="28">
        <v>1298.2559648461104</v>
      </c>
      <c r="ED119" s="28">
        <v>621.61308924187517</v>
      </c>
      <c r="EE119" s="28">
        <v>15.936353412561068</v>
      </c>
      <c r="EF119" s="28">
        <v>4501.6678636875458</v>
      </c>
      <c r="EG119" s="28">
        <v>0</v>
      </c>
      <c r="EH119" s="28">
        <v>0</v>
      </c>
      <c r="EI119" s="28">
        <v>0</v>
      </c>
      <c r="EJ119" s="28">
        <v>0</v>
      </c>
      <c r="EK119" s="28">
        <v>0</v>
      </c>
      <c r="EL119" s="28">
        <v>1618.5950861011947</v>
      </c>
      <c r="EM119" s="28">
        <v>0</v>
      </c>
      <c r="EN119" s="28">
        <v>0</v>
      </c>
      <c r="EO119" s="28">
        <v>0</v>
      </c>
      <c r="EP119" s="28">
        <v>0</v>
      </c>
      <c r="EQ119" s="28">
        <v>0</v>
      </c>
      <c r="ER119" s="28">
        <v>0</v>
      </c>
      <c r="ES119" s="28">
        <f t="shared" si="8"/>
        <v>407823.49266452517</v>
      </c>
      <c r="ET119" s="28">
        <v>133.22904306569762</v>
      </c>
      <c r="EU119" s="28">
        <v>0</v>
      </c>
      <c r="EV119" s="28">
        <v>0</v>
      </c>
      <c r="EW119" s="28">
        <v>0</v>
      </c>
      <c r="EX119" s="28">
        <f t="shared" si="5"/>
        <v>407956.72170759086</v>
      </c>
      <c r="EZ119" s="5">
        <f t="shared" si="7"/>
        <v>0</v>
      </c>
      <c r="AMD119"/>
      <c r="AME119"/>
      <c r="AMF119"/>
      <c r="AMG119"/>
      <c r="AMH119"/>
      <c r="AMI119"/>
      <c r="AMJ119"/>
      <c r="AMK119"/>
    </row>
    <row r="120" spans="1:1025" s="5" customFormat="1" ht="25.5" x14ac:dyDescent="0.25">
      <c r="A120" s="9">
        <v>116</v>
      </c>
      <c r="B120" s="22"/>
      <c r="C120" s="24" t="s">
        <v>516</v>
      </c>
      <c r="D120" s="25" t="s">
        <v>517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4823.440316533789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28">
        <v>481.66398828540116</v>
      </c>
      <c r="CA120" s="28">
        <v>0</v>
      </c>
      <c r="CB120" s="28">
        <v>0</v>
      </c>
      <c r="CC120" s="28">
        <v>0</v>
      </c>
      <c r="CD120" s="28">
        <v>0</v>
      </c>
      <c r="CE120" s="28">
        <v>10989.23907328486</v>
      </c>
      <c r="CF120" s="28">
        <v>0</v>
      </c>
      <c r="CG120" s="28">
        <v>0</v>
      </c>
      <c r="CH120" s="28">
        <v>0</v>
      </c>
      <c r="CI120" s="28">
        <v>0</v>
      </c>
      <c r="CJ120" s="28">
        <v>0</v>
      </c>
      <c r="CK120" s="28">
        <v>0</v>
      </c>
      <c r="CL120" s="28">
        <v>0</v>
      </c>
      <c r="CM120" s="28">
        <v>0</v>
      </c>
      <c r="CN120" s="28">
        <v>0</v>
      </c>
      <c r="CO120" s="28">
        <v>0</v>
      </c>
      <c r="CP120" s="28">
        <v>0</v>
      </c>
      <c r="CQ120" s="28">
        <v>55.096127646563417</v>
      </c>
      <c r="CR120" s="28">
        <v>0</v>
      </c>
      <c r="CS120" s="28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0</v>
      </c>
      <c r="DA120" s="28">
        <v>0</v>
      </c>
      <c r="DB120" s="28">
        <v>0</v>
      </c>
      <c r="DC120" s="28">
        <v>0</v>
      </c>
      <c r="DD120" s="28">
        <v>0</v>
      </c>
      <c r="DE120" s="28">
        <v>0</v>
      </c>
      <c r="DF120" s="28">
        <v>0</v>
      </c>
      <c r="DG120" s="28">
        <v>0</v>
      </c>
      <c r="DH120" s="28">
        <v>0</v>
      </c>
      <c r="DI120" s="28">
        <v>0</v>
      </c>
      <c r="DJ120" s="28">
        <v>0</v>
      </c>
      <c r="DK120" s="28">
        <v>0</v>
      </c>
      <c r="DL120" s="28">
        <v>0</v>
      </c>
      <c r="DM120" s="28">
        <v>0</v>
      </c>
      <c r="DN120" s="28">
        <v>0</v>
      </c>
      <c r="DO120" s="28">
        <v>0</v>
      </c>
      <c r="DP120" s="28">
        <v>126245.69514332098</v>
      </c>
      <c r="DQ120" s="28">
        <v>0</v>
      </c>
      <c r="DR120" s="28">
        <v>0</v>
      </c>
      <c r="DS120" s="28">
        <v>0</v>
      </c>
      <c r="DT120" s="28">
        <v>0</v>
      </c>
      <c r="DU120" s="28">
        <v>0</v>
      </c>
      <c r="DV120" s="28">
        <v>0</v>
      </c>
      <c r="DW120" s="28">
        <v>0</v>
      </c>
      <c r="DX120" s="28">
        <v>0</v>
      </c>
      <c r="DY120" s="28">
        <v>0</v>
      </c>
      <c r="DZ120" s="28">
        <v>0</v>
      </c>
      <c r="EA120" s="28">
        <v>0</v>
      </c>
      <c r="EB120" s="28">
        <v>0</v>
      </c>
      <c r="EC120" s="28">
        <v>152.45958247987247</v>
      </c>
      <c r="ED120" s="28">
        <v>0</v>
      </c>
      <c r="EE120" s="28">
        <v>0</v>
      </c>
      <c r="EF120" s="28">
        <v>492.36073529578096</v>
      </c>
      <c r="EG120" s="28">
        <v>0</v>
      </c>
      <c r="EH120" s="28">
        <v>0</v>
      </c>
      <c r="EI120" s="28">
        <v>0</v>
      </c>
      <c r="EJ120" s="28">
        <v>0</v>
      </c>
      <c r="EK120" s="28">
        <v>0</v>
      </c>
      <c r="EL120" s="28">
        <v>0</v>
      </c>
      <c r="EM120" s="28">
        <v>0</v>
      </c>
      <c r="EN120" s="28">
        <v>0</v>
      </c>
      <c r="EO120" s="28">
        <v>0</v>
      </c>
      <c r="EP120" s="28">
        <v>0</v>
      </c>
      <c r="EQ120" s="28">
        <v>0</v>
      </c>
      <c r="ER120" s="28">
        <v>0</v>
      </c>
      <c r="ES120" s="28">
        <f t="shared" si="8"/>
        <v>143239.95496684723</v>
      </c>
      <c r="ET120" s="28">
        <v>0.55508880000000005</v>
      </c>
      <c r="EU120" s="28">
        <v>0</v>
      </c>
      <c r="EV120" s="28">
        <v>0</v>
      </c>
      <c r="EW120" s="28">
        <v>0</v>
      </c>
      <c r="EX120" s="28">
        <f t="shared" si="5"/>
        <v>143240.51005564723</v>
      </c>
      <c r="EZ120" s="5">
        <f t="shared" si="7"/>
        <v>0</v>
      </c>
      <c r="AMD120"/>
      <c r="AME120"/>
      <c r="AMF120"/>
      <c r="AMG120"/>
      <c r="AMH120"/>
      <c r="AMI120"/>
      <c r="AMJ120"/>
      <c r="AMK120"/>
    </row>
    <row r="121" spans="1:1025" s="5" customFormat="1" ht="38.25" x14ac:dyDescent="0.25">
      <c r="A121" s="9">
        <v>117</v>
      </c>
      <c r="B121" s="22"/>
      <c r="C121" s="24" t="s">
        <v>518</v>
      </c>
      <c r="D121" s="25" t="s">
        <v>519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424.52976640858151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0</v>
      </c>
      <c r="CC121" s="28">
        <v>0</v>
      </c>
      <c r="CD121" s="28">
        <v>0</v>
      </c>
      <c r="CE121" s="28">
        <v>0</v>
      </c>
      <c r="CF121" s="28">
        <v>0</v>
      </c>
      <c r="CG121" s="28">
        <v>0</v>
      </c>
      <c r="CH121" s="28">
        <v>0</v>
      </c>
      <c r="CI121" s="28">
        <v>0</v>
      </c>
      <c r="CJ121" s="28">
        <v>0</v>
      </c>
      <c r="CK121" s="28">
        <v>0</v>
      </c>
      <c r="CL121" s="28">
        <v>0</v>
      </c>
      <c r="CM121" s="28">
        <v>0</v>
      </c>
      <c r="CN121" s="28">
        <v>0</v>
      </c>
      <c r="CO121" s="28">
        <v>0</v>
      </c>
      <c r="CP121" s="28">
        <v>0</v>
      </c>
      <c r="CQ121" s="28">
        <v>20824.468293666156</v>
      </c>
      <c r="CR121" s="28">
        <v>0</v>
      </c>
      <c r="CS121" s="28">
        <v>0</v>
      </c>
      <c r="CT121" s="28">
        <v>242.97279307529806</v>
      </c>
      <c r="CU121" s="28">
        <v>0</v>
      </c>
      <c r="CV121" s="28">
        <v>0</v>
      </c>
      <c r="CW121" s="28">
        <v>0</v>
      </c>
      <c r="CX121" s="28">
        <v>0</v>
      </c>
      <c r="CY121" s="28">
        <v>102.83105657889269</v>
      </c>
      <c r="CZ121" s="28">
        <v>0</v>
      </c>
      <c r="DA121" s="28">
        <v>0</v>
      </c>
      <c r="DB121" s="28">
        <v>0</v>
      </c>
      <c r="DC121" s="28">
        <v>29705.087000148607</v>
      </c>
      <c r="DD121" s="28">
        <v>475.61871530396769</v>
      </c>
      <c r="DE121" s="28">
        <v>1461.5136453249143</v>
      </c>
      <c r="DF121" s="28">
        <v>0</v>
      </c>
      <c r="DG121" s="28">
        <v>0</v>
      </c>
      <c r="DH121" s="28">
        <v>0</v>
      </c>
      <c r="DI121" s="28">
        <v>0</v>
      </c>
      <c r="DJ121" s="28">
        <v>0</v>
      </c>
      <c r="DK121" s="28">
        <v>255.67578189343783</v>
      </c>
      <c r="DL121" s="28">
        <v>0</v>
      </c>
      <c r="DM121" s="28">
        <v>0</v>
      </c>
      <c r="DN121" s="28">
        <v>0</v>
      </c>
      <c r="DO121" s="28">
        <v>0</v>
      </c>
      <c r="DP121" s="28">
        <v>0</v>
      </c>
      <c r="DQ121" s="28">
        <v>558837.32922922494</v>
      </c>
      <c r="DR121" s="28">
        <v>0</v>
      </c>
      <c r="DS121" s="28">
        <v>0</v>
      </c>
      <c r="DT121" s="28">
        <v>0</v>
      </c>
      <c r="DU121" s="28">
        <v>0</v>
      </c>
      <c r="DV121" s="28">
        <v>1.4886350777481439</v>
      </c>
      <c r="DW121" s="28">
        <v>0</v>
      </c>
      <c r="DX121" s="28">
        <v>0</v>
      </c>
      <c r="DY121" s="28">
        <v>0</v>
      </c>
      <c r="DZ121" s="28">
        <v>0</v>
      </c>
      <c r="EA121" s="28">
        <v>0</v>
      </c>
      <c r="EB121" s="28">
        <v>0</v>
      </c>
      <c r="EC121" s="28">
        <v>6523.6491565641145</v>
      </c>
      <c r="ED121" s="28">
        <v>0</v>
      </c>
      <c r="EE121" s="28">
        <v>0</v>
      </c>
      <c r="EF121" s="28">
        <v>79.79314139794829</v>
      </c>
      <c r="EG121" s="28">
        <v>0.15990078596851878</v>
      </c>
      <c r="EH121" s="28">
        <v>0</v>
      </c>
      <c r="EI121" s="28">
        <v>0</v>
      </c>
      <c r="EJ121" s="28">
        <v>0</v>
      </c>
      <c r="EK121" s="28">
        <v>134.06928637827849</v>
      </c>
      <c r="EL121" s="28">
        <v>252.85779868126153</v>
      </c>
      <c r="EM121" s="28">
        <v>0</v>
      </c>
      <c r="EN121" s="28">
        <v>0</v>
      </c>
      <c r="EO121" s="28">
        <v>0</v>
      </c>
      <c r="EP121" s="28">
        <v>0</v>
      </c>
      <c r="EQ121" s="28">
        <v>0</v>
      </c>
      <c r="ER121" s="28">
        <v>0</v>
      </c>
      <c r="ES121" s="28">
        <f t="shared" si="8"/>
        <v>619322.04420051025</v>
      </c>
      <c r="ET121" s="28">
        <v>65405.360029594565</v>
      </c>
      <c r="EU121" s="28">
        <v>10290.58593963051</v>
      </c>
      <c r="EV121" s="28">
        <v>0</v>
      </c>
      <c r="EW121" s="28">
        <v>0</v>
      </c>
      <c r="EX121" s="28">
        <f t="shared" si="5"/>
        <v>695017.99016973528</v>
      </c>
      <c r="EZ121" s="5">
        <f t="shared" si="7"/>
        <v>0</v>
      </c>
      <c r="AMD121"/>
      <c r="AME121"/>
      <c r="AMF121"/>
      <c r="AMG121"/>
      <c r="AMH121"/>
      <c r="AMI121"/>
      <c r="AMJ121"/>
      <c r="AMK121"/>
    </row>
    <row r="122" spans="1:1025" s="5" customFormat="1" ht="25.5" x14ac:dyDescent="0.25">
      <c r="A122" s="9">
        <v>118</v>
      </c>
      <c r="B122" s="22"/>
      <c r="C122" s="24" t="s">
        <v>520</v>
      </c>
      <c r="D122" s="25" t="s">
        <v>521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  <c r="CA122" s="28">
        <v>0</v>
      </c>
      <c r="CB122" s="28">
        <v>0</v>
      </c>
      <c r="CC122" s="28">
        <v>0</v>
      </c>
      <c r="CD122" s="28">
        <v>0</v>
      </c>
      <c r="CE122" s="28">
        <v>0</v>
      </c>
      <c r="CF122" s="28">
        <v>0</v>
      </c>
      <c r="CG122" s="28">
        <v>0</v>
      </c>
      <c r="CH122" s="28">
        <v>704.95504900766366</v>
      </c>
      <c r="CI122" s="28">
        <v>0</v>
      </c>
      <c r="CJ122" s="28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0</v>
      </c>
      <c r="CQ122" s="28">
        <v>5171.8746967306679</v>
      </c>
      <c r="CR122" s="28">
        <v>0</v>
      </c>
      <c r="CS122" s="28">
        <v>0</v>
      </c>
      <c r="CT122" s="28">
        <v>0</v>
      </c>
      <c r="CU122" s="28">
        <v>0</v>
      </c>
      <c r="CV122" s="28">
        <v>0</v>
      </c>
      <c r="CW122" s="28">
        <v>0</v>
      </c>
      <c r="CX122" s="28">
        <v>0</v>
      </c>
      <c r="CY122" s="28">
        <v>2.0872297471604693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254.9564029101808</v>
      </c>
      <c r="DF122" s="28">
        <v>0</v>
      </c>
      <c r="DG122" s="28">
        <v>0</v>
      </c>
      <c r="DH122" s="28">
        <v>2.4351284683707615</v>
      </c>
      <c r="DI122" s="28">
        <v>0</v>
      </c>
      <c r="DJ122" s="28">
        <v>0</v>
      </c>
      <c r="DK122" s="28">
        <v>0</v>
      </c>
      <c r="DL122" s="28">
        <v>0</v>
      </c>
      <c r="DM122" s="28">
        <v>0</v>
      </c>
      <c r="DN122" s="28">
        <v>0</v>
      </c>
      <c r="DO122" s="28">
        <v>0</v>
      </c>
      <c r="DP122" s="28">
        <v>0</v>
      </c>
      <c r="DQ122" s="28">
        <v>63.072470030485043</v>
      </c>
      <c r="DR122" s="28">
        <v>277989.84541127842</v>
      </c>
      <c r="DS122" s="28">
        <v>0</v>
      </c>
      <c r="DT122" s="28">
        <v>0</v>
      </c>
      <c r="DU122" s="28">
        <v>0</v>
      </c>
      <c r="DV122" s="28">
        <v>0</v>
      </c>
      <c r="DW122" s="28">
        <v>0</v>
      </c>
      <c r="DX122" s="28">
        <v>0</v>
      </c>
      <c r="DY122" s="28">
        <v>0</v>
      </c>
      <c r="DZ122" s="28">
        <v>0</v>
      </c>
      <c r="EA122" s="28">
        <v>0</v>
      </c>
      <c r="EB122" s="28">
        <v>0</v>
      </c>
      <c r="EC122" s="28">
        <v>2586.5558626088059</v>
      </c>
      <c r="ED122" s="28">
        <v>2.3153146760358168E-2</v>
      </c>
      <c r="EE122" s="28">
        <v>0</v>
      </c>
      <c r="EF122" s="28">
        <v>648.9298206021665</v>
      </c>
      <c r="EG122" s="28">
        <v>681.60720727745547</v>
      </c>
      <c r="EH122" s="28">
        <v>0</v>
      </c>
      <c r="EI122" s="28">
        <v>0</v>
      </c>
      <c r="EJ122" s="28">
        <v>0</v>
      </c>
      <c r="EK122" s="28">
        <v>0</v>
      </c>
      <c r="EL122" s="28">
        <v>0</v>
      </c>
      <c r="EM122" s="28">
        <v>0</v>
      </c>
      <c r="EN122" s="28">
        <v>0</v>
      </c>
      <c r="EO122" s="28">
        <v>0</v>
      </c>
      <c r="EP122" s="28">
        <v>149.91427654703807</v>
      </c>
      <c r="EQ122" s="28">
        <v>0</v>
      </c>
      <c r="ER122" s="28">
        <v>0</v>
      </c>
      <c r="ES122" s="28">
        <f t="shared" si="8"/>
        <v>288256.25670835521</v>
      </c>
      <c r="ET122" s="28">
        <v>0</v>
      </c>
      <c r="EU122" s="28">
        <v>229.22602753977444</v>
      </c>
      <c r="EV122" s="28">
        <v>0</v>
      </c>
      <c r="EW122" s="28">
        <v>0</v>
      </c>
      <c r="EX122" s="28">
        <f t="shared" si="5"/>
        <v>288485.48273589497</v>
      </c>
      <c r="EZ122" s="5">
        <f t="shared" si="7"/>
        <v>0</v>
      </c>
      <c r="AMD122"/>
      <c r="AME122"/>
      <c r="AMF122"/>
      <c r="AMG122"/>
      <c r="AMH122"/>
      <c r="AMI122"/>
      <c r="AMJ122"/>
      <c r="AMK122"/>
    </row>
    <row r="123" spans="1:1025" s="5" customFormat="1" x14ac:dyDescent="0.25">
      <c r="A123" s="9">
        <v>119</v>
      </c>
      <c r="B123" s="22"/>
      <c r="C123" s="24" t="s">
        <v>522</v>
      </c>
      <c r="D123" s="25" t="s">
        <v>523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  <c r="CP123" s="28">
        <v>0</v>
      </c>
      <c r="CQ123" s="28">
        <v>0</v>
      </c>
      <c r="CR123" s="28">
        <v>0</v>
      </c>
      <c r="CS123" s="28">
        <v>0</v>
      </c>
      <c r="CT123" s="28">
        <v>0</v>
      </c>
      <c r="CU123" s="28">
        <v>0</v>
      </c>
      <c r="CV123" s="28">
        <v>0</v>
      </c>
      <c r="CW123" s="28">
        <v>0</v>
      </c>
      <c r="CX123" s="28">
        <v>0</v>
      </c>
      <c r="CY123" s="28">
        <v>0</v>
      </c>
      <c r="CZ123" s="28">
        <v>0</v>
      </c>
      <c r="DA123" s="28">
        <v>0</v>
      </c>
      <c r="DB123" s="28">
        <v>0</v>
      </c>
      <c r="DC123" s="28">
        <v>0</v>
      </c>
      <c r="DD123" s="28">
        <v>0</v>
      </c>
      <c r="DE123" s="28">
        <v>0</v>
      </c>
      <c r="DF123" s="28">
        <v>0</v>
      </c>
      <c r="DG123" s="28">
        <v>0</v>
      </c>
      <c r="DH123" s="28">
        <v>0</v>
      </c>
      <c r="DI123" s="28">
        <v>0</v>
      </c>
      <c r="DJ123" s="28">
        <v>0</v>
      </c>
      <c r="DK123" s="28">
        <v>0</v>
      </c>
      <c r="DL123" s="28">
        <v>0</v>
      </c>
      <c r="DM123" s="28">
        <v>0</v>
      </c>
      <c r="DN123" s="28">
        <v>0</v>
      </c>
      <c r="DO123" s="28">
        <v>0</v>
      </c>
      <c r="DP123" s="28">
        <v>0</v>
      </c>
      <c r="DQ123" s="28">
        <v>0</v>
      </c>
      <c r="DR123" s="28">
        <v>0</v>
      </c>
      <c r="DS123" s="28">
        <v>17928.959811976812</v>
      </c>
      <c r="DT123" s="28">
        <v>0</v>
      </c>
      <c r="DU123" s="28">
        <v>0</v>
      </c>
      <c r="DV123" s="28">
        <v>0</v>
      </c>
      <c r="DW123" s="28">
        <v>0</v>
      </c>
      <c r="DX123" s="28">
        <v>0</v>
      </c>
      <c r="DY123" s="28">
        <v>0</v>
      </c>
      <c r="DZ123" s="28">
        <v>0</v>
      </c>
      <c r="EA123" s="28">
        <v>0</v>
      </c>
      <c r="EB123" s="28">
        <v>0</v>
      </c>
      <c r="EC123" s="28">
        <v>0</v>
      </c>
      <c r="ED123" s="28">
        <v>0</v>
      </c>
      <c r="EE123" s="28">
        <v>0</v>
      </c>
      <c r="EF123" s="28">
        <v>0</v>
      </c>
      <c r="EG123" s="28">
        <v>0</v>
      </c>
      <c r="EH123" s="28">
        <v>0</v>
      </c>
      <c r="EI123" s="28">
        <v>0</v>
      </c>
      <c r="EJ123" s="28">
        <v>0</v>
      </c>
      <c r="EK123" s="28">
        <v>0</v>
      </c>
      <c r="EL123" s="28">
        <v>936.23311527169437</v>
      </c>
      <c r="EM123" s="28">
        <v>0</v>
      </c>
      <c r="EN123" s="28">
        <v>0</v>
      </c>
      <c r="EO123" s="28">
        <v>0</v>
      </c>
      <c r="EP123" s="28">
        <v>0</v>
      </c>
      <c r="EQ123" s="28">
        <v>0</v>
      </c>
      <c r="ER123" s="28">
        <v>0</v>
      </c>
      <c r="ES123" s="28">
        <f t="shared" si="8"/>
        <v>18865.192927248507</v>
      </c>
      <c r="ET123" s="28">
        <v>0</v>
      </c>
      <c r="EU123" s="28">
        <v>0</v>
      </c>
      <c r="EV123" s="28">
        <v>0</v>
      </c>
      <c r="EW123" s="28">
        <v>0</v>
      </c>
      <c r="EX123" s="28">
        <f t="shared" si="5"/>
        <v>18865.192927248507</v>
      </c>
      <c r="EZ123" s="5">
        <f t="shared" si="7"/>
        <v>0</v>
      </c>
      <c r="AMD123"/>
      <c r="AME123"/>
      <c r="AMF123"/>
      <c r="AMG123"/>
      <c r="AMH123"/>
      <c r="AMI123"/>
      <c r="AMJ123"/>
      <c r="AMK123"/>
    </row>
    <row r="124" spans="1:1025" s="5" customFormat="1" ht="25.5" x14ac:dyDescent="0.25">
      <c r="A124" s="9">
        <v>120</v>
      </c>
      <c r="B124" s="22"/>
      <c r="C124" s="24" t="s">
        <v>524</v>
      </c>
      <c r="D124" s="25" t="s">
        <v>525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56.797271854753312</v>
      </c>
      <c r="AR124" s="28">
        <v>0</v>
      </c>
      <c r="AS124" s="28">
        <v>0</v>
      </c>
      <c r="AT124" s="28">
        <v>295.45752354386087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8">
        <v>0</v>
      </c>
      <c r="CJ124" s="28">
        <v>0</v>
      </c>
      <c r="CK124" s="28">
        <v>0</v>
      </c>
      <c r="CL124" s="28">
        <v>0</v>
      </c>
      <c r="CM124" s="28">
        <v>0</v>
      </c>
      <c r="CN124" s="28">
        <v>0</v>
      </c>
      <c r="CO124" s="28">
        <v>0</v>
      </c>
      <c r="CP124" s="28">
        <v>148.47348909182207</v>
      </c>
      <c r="CQ124" s="28">
        <v>63.334580727502129</v>
      </c>
      <c r="CR124" s="28">
        <v>163.28039437695807</v>
      </c>
      <c r="CS124" s="28">
        <v>0</v>
      </c>
      <c r="CT124" s="28">
        <v>47.235213362333027</v>
      </c>
      <c r="CU124" s="28">
        <v>79489.573738643841</v>
      </c>
      <c r="CV124" s="28">
        <v>344.72982552607652</v>
      </c>
      <c r="CW124" s="28">
        <v>0</v>
      </c>
      <c r="CX124" s="28">
        <v>0</v>
      </c>
      <c r="CY124" s="28">
        <v>0</v>
      </c>
      <c r="CZ124" s="28">
        <v>0</v>
      </c>
      <c r="DA124" s="28">
        <v>604.43716098160121</v>
      </c>
      <c r="DB124" s="28">
        <v>0</v>
      </c>
      <c r="DC124" s="28">
        <v>0</v>
      </c>
      <c r="DD124" s="28">
        <v>0</v>
      </c>
      <c r="DE124" s="28">
        <v>0</v>
      </c>
      <c r="DF124" s="28">
        <v>0</v>
      </c>
      <c r="DG124" s="28">
        <v>0</v>
      </c>
      <c r="DH124" s="28">
        <v>0</v>
      </c>
      <c r="DI124" s="28">
        <v>0</v>
      </c>
      <c r="DJ124" s="28">
        <v>0</v>
      </c>
      <c r="DK124" s="28">
        <v>0</v>
      </c>
      <c r="DL124" s="28">
        <v>0</v>
      </c>
      <c r="DM124" s="28">
        <v>0</v>
      </c>
      <c r="DN124" s="28">
        <v>0</v>
      </c>
      <c r="DO124" s="28">
        <v>0</v>
      </c>
      <c r="DP124" s="28">
        <v>0</v>
      </c>
      <c r="DQ124" s="28">
        <v>0</v>
      </c>
      <c r="DR124" s="28">
        <v>0</v>
      </c>
      <c r="DS124" s="28">
        <v>0</v>
      </c>
      <c r="DT124" s="28">
        <v>160150.59359565011</v>
      </c>
      <c r="DU124" s="28">
        <v>0</v>
      </c>
      <c r="DV124" s="28">
        <v>0</v>
      </c>
      <c r="DW124" s="28">
        <v>0</v>
      </c>
      <c r="DX124" s="28">
        <v>0</v>
      </c>
      <c r="DY124" s="28">
        <v>145.00692367424293</v>
      </c>
      <c r="DZ124" s="28">
        <v>0</v>
      </c>
      <c r="EA124" s="28">
        <v>0</v>
      </c>
      <c r="EB124" s="28">
        <v>0</v>
      </c>
      <c r="EC124" s="28">
        <v>0</v>
      </c>
      <c r="ED124" s="28">
        <v>0</v>
      </c>
      <c r="EE124" s="28">
        <v>0</v>
      </c>
      <c r="EF124" s="28">
        <v>0</v>
      </c>
      <c r="EG124" s="28">
        <v>0</v>
      </c>
      <c r="EH124" s="28">
        <v>0</v>
      </c>
      <c r="EI124" s="28">
        <v>0</v>
      </c>
      <c r="EJ124" s="28">
        <v>0</v>
      </c>
      <c r="EK124" s="28">
        <v>70.614733389254596</v>
      </c>
      <c r="EL124" s="28">
        <v>0</v>
      </c>
      <c r="EM124" s="28">
        <v>0</v>
      </c>
      <c r="EN124" s="28">
        <v>0</v>
      </c>
      <c r="EO124" s="28">
        <v>0</v>
      </c>
      <c r="EP124" s="28">
        <v>0</v>
      </c>
      <c r="EQ124" s="28">
        <v>0</v>
      </c>
      <c r="ER124" s="28">
        <v>0</v>
      </c>
      <c r="ES124" s="28">
        <f t="shared" si="8"/>
        <v>241579.53445082236</v>
      </c>
      <c r="ET124" s="28">
        <v>6156.7132649827854</v>
      </c>
      <c r="EU124" s="28">
        <v>0</v>
      </c>
      <c r="EV124" s="28">
        <v>0</v>
      </c>
      <c r="EW124" s="28">
        <v>0</v>
      </c>
      <c r="EX124" s="28">
        <f t="shared" si="5"/>
        <v>247736.24771580516</v>
      </c>
      <c r="EZ124" s="5">
        <f t="shared" si="7"/>
        <v>0</v>
      </c>
      <c r="AMD124"/>
      <c r="AME124"/>
      <c r="AMF124"/>
      <c r="AMG124"/>
      <c r="AMH124"/>
      <c r="AMI124"/>
      <c r="AMJ124"/>
      <c r="AMK124"/>
    </row>
    <row r="125" spans="1:1025" s="5" customFormat="1" ht="25.5" x14ac:dyDescent="0.25">
      <c r="A125" s="9">
        <v>121</v>
      </c>
      <c r="B125" s="22"/>
      <c r="C125" s="24" t="s">
        <v>526</v>
      </c>
      <c r="D125" s="25" t="s">
        <v>527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0</v>
      </c>
      <c r="BU125" s="28">
        <v>0</v>
      </c>
      <c r="BV125" s="28">
        <v>0</v>
      </c>
      <c r="BW125" s="28">
        <v>0</v>
      </c>
      <c r="BX125" s="28">
        <v>0</v>
      </c>
      <c r="BY125" s="28">
        <v>0</v>
      </c>
      <c r="BZ125" s="28">
        <v>0</v>
      </c>
      <c r="CA125" s="28">
        <v>0</v>
      </c>
      <c r="CB125" s="28">
        <v>0</v>
      </c>
      <c r="CC125" s="28">
        <v>0</v>
      </c>
      <c r="CD125" s="28">
        <v>0</v>
      </c>
      <c r="CE125" s="28">
        <v>0</v>
      </c>
      <c r="CF125" s="28">
        <v>0</v>
      </c>
      <c r="CG125" s="28">
        <v>0</v>
      </c>
      <c r="CH125" s="28">
        <v>0</v>
      </c>
      <c r="CI125" s="28">
        <v>0</v>
      </c>
      <c r="CJ125" s="28">
        <v>0</v>
      </c>
      <c r="CK125" s="28">
        <v>0</v>
      </c>
      <c r="CL125" s="28">
        <v>0</v>
      </c>
      <c r="CM125" s="28">
        <v>0</v>
      </c>
      <c r="CN125" s="28">
        <v>0</v>
      </c>
      <c r="CO125" s="28">
        <v>0</v>
      </c>
      <c r="CP125" s="28">
        <v>0</v>
      </c>
      <c r="CQ125" s="28">
        <v>0</v>
      </c>
      <c r="CR125" s="28">
        <v>0</v>
      </c>
      <c r="CS125" s="28">
        <v>0</v>
      </c>
      <c r="CT125" s="28">
        <v>0</v>
      </c>
      <c r="CU125" s="28">
        <v>0</v>
      </c>
      <c r="CV125" s="28">
        <v>0</v>
      </c>
      <c r="CW125" s="28">
        <v>0</v>
      </c>
      <c r="CX125" s="28">
        <v>0</v>
      </c>
      <c r="CY125" s="28">
        <v>0</v>
      </c>
      <c r="CZ125" s="28">
        <v>0</v>
      </c>
      <c r="DA125" s="28">
        <v>489.06738204655818</v>
      </c>
      <c r="DB125" s="28">
        <v>0</v>
      </c>
      <c r="DC125" s="28">
        <v>641.26109575889882</v>
      </c>
      <c r="DD125" s="28">
        <v>246.10540614571181</v>
      </c>
      <c r="DE125" s="28">
        <v>0</v>
      </c>
      <c r="DF125" s="28">
        <v>0</v>
      </c>
      <c r="DG125" s="28">
        <v>0</v>
      </c>
      <c r="DH125" s="28">
        <v>0</v>
      </c>
      <c r="DI125" s="28">
        <v>0</v>
      </c>
      <c r="DJ125" s="28">
        <v>0</v>
      </c>
      <c r="DK125" s="28">
        <v>0</v>
      </c>
      <c r="DL125" s="28">
        <v>0</v>
      </c>
      <c r="DM125" s="28">
        <v>0</v>
      </c>
      <c r="DN125" s="28">
        <v>0</v>
      </c>
      <c r="DO125" s="28">
        <v>0</v>
      </c>
      <c r="DP125" s="28">
        <v>0</v>
      </c>
      <c r="DQ125" s="28">
        <v>0</v>
      </c>
      <c r="DR125" s="28">
        <v>0</v>
      </c>
      <c r="DS125" s="28">
        <v>0</v>
      </c>
      <c r="DT125" s="28">
        <v>0</v>
      </c>
      <c r="DU125" s="28">
        <v>53624.056091106191</v>
      </c>
      <c r="DV125" s="28">
        <v>0</v>
      </c>
      <c r="DW125" s="28">
        <v>0</v>
      </c>
      <c r="DX125" s="28">
        <v>0</v>
      </c>
      <c r="DY125" s="28">
        <v>0</v>
      </c>
      <c r="DZ125" s="28">
        <v>0</v>
      </c>
      <c r="EA125" s="28">
        <v>0</v>
      </c>
      <c r="EB125" s="28">
        <v>0</v>
      </c>
      <c r="EC125" s="28">
        <v>0</v>
      </c>
      <c r="ED125" s="28">
        <v>0</v>
      </c>
      <c r="EE125" s="28">
        <v>0</v>
      </c>
      <c r="EF125" s="28">
        <v>543.80141567095689</v>
      </c>
      <c r="EG125" s="28">
        <v>0</v>
      </c>
      <c r="EH125" s="28">
        <v>0</v>
      </c>
      <c r="EI125" s="28">
        <v>0</v>
      </c>
      <c r="EJ125" s="28">
        <v>0</v>
      </c>
      <c r="EK125" s="28">
        <v>0</v>
      </c>
      <c r="EL125" s="28">
        <v>57.681155701158907</v>
      </c>
      <c r="EM125" s="28">
        <v>0</v>
      </c>
      <c r="EN125" s="28">
        <v>0</v>
      </c>
      <c r="EO125" s="28">
        <v>0</v>
      </c>
      <c r="EP125" s="28">
        <v>0</v>
      </c>
      <c r="EQ125" s="28">
        <v>0</v>
      </c>
      <c r="ER125" s="28">
        <v>0</v>
      </c>
      <c r="ES125" s="28">
        <f t="shared" si="8"/>
        <v>55601.972546429475</v>
      </c>
      <c r="ET125" s="28">
        <v>1585.8561766668477</v>
      </c>
      <c r="EU125" s="28">
        <v>378.62231096318698</v>
      </c>
      <c r="EV125" s="28">
        <v>0</v>
      </c>
      <c r="EW125" s="28">
        <v>0</v>
      </c>
      <c r="EX125" s="28">
        <f t="shared" si="5"/>
        <v>57566.451034059515</v>
      </c>
      <c r="EZ125" s="5">
        <f t="shared" si="7"/>
        <v>0</v>
      </c>
      <c r="AMD125"/>
      <c r="AME125"/>
      <c r="AMF125"/>
      <c r="AMG125"/>
      <c r="AMH125"/>
      <c r="AMI125"/>
      <c r="AMJ125"/>
      <c r="AMK125"/>
    </row>
    <row r="126" spans="1:1025" s="5" customFormat="1" ht="25.5" x14ac:dyDescent="0.25">
      <c r="A126" s="9">
        <v>122</v>
      </c>
      <c r="B126" s="22"/>
      <c r="C126" s="24" t="s">
        <v>528</v>
      </c>
      <c r="D126" s="25" t="s">
        <v>529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714.44060659942215</v>
      </c>
      <c r="AI126" s="28">
        <v>0</v>
      </c>
      <c r="AJ126" s="28">
        <v>0</v>
      </c>
      <c r="AK126" s="28">
        <v>0</v>
      </c>
      <c r="AL126" s="28">
        <v>61.759943890467987</v>
      </c>
      <c r="AM126" s="28">
        <v>0</v>
      </c>
      <c r="AN126" s="28">
        <v>0</v>
      </c>
      <c r="AO126" s="28">
        <v>0</v>
      </c>
      <c r="AP126" s="28">
        <v>0</v>
      </c>
      <c r="AQ126" s="28">
        <v>43.520503234230901</v>
      </c>
      <c r="AR126" s="28">
        <v>0</v>
      </c>
      <c r="AS126" s="28">
        <v>0</v>
      </c>
      <c r="AT126" s="28">
        <v>999.99244641545647</v>
      </c>
      <c r="AU126" s="28">
        <v>0</v>
      </c>
      <c r="AV126" s="28">
        <v>0</v>
      </c>
      <c r="AW126" s="28">
        <v>0</v>
      </c>
      <c r="AX126" s="28">
        <v>42.603174876446957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305.97008642508536</v>
      </c>
      <c r="BM126" s="28">
        <v>0</v>
      </c>
      <c r="BN126" s="28">
        <v>0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2042.3932726954051</v>
      </c>
      <c r="BW126" s="28">
        <v>938.45855044405721</v>
      </c>
      <c r="BX126" s="28">
        <v>0</v>
      </c>
      <c r="BY126" s="28">
        <v>0</v>
      </c>
      <c r="BZ126" s="28">
        <v>0</v>
      </c>
      <c r="CA126" s="28">
        <v>0</v>
      </c>
      <c r="CB126" s="28">
        <v>0</v>
      </c>
      <c r="CC126" s="28">
        <v>0</v>
      </c>
      <c r="CD126" s="28">
        <v>0</v>
      </c>
      <c r="CE126" s="28">
        <v>161.42127142823372</v>
      </c>
      <c r="CF126" s="28">
        <v>0</v>
      </c>
      <c r="CG126" s="28">
        <v>0</v>
      </c>
      <c r="CH126" s="28">
        <v>2582.1274149914234</v>
      </c>
      <c r="CI126" s="28">
        <v>0</v>
      </c>
      <c r="CJ126" s="28">
        <v>0</v>
      </c>
      <c r="CK126" s="28">
        <v>0</v>
      </c>
      <c r="CL126" s="28">
        <v>0</v>
      </c>
      <c r="CM126" s="28">
        <v>0</v>
      </c>
      <c r="CN126" s="28">
        <v>0</v>
      </c>
      <c r="CO126" s="28">
        <v>0</v>
      </c>
      <c r="CP126" s="28">
        <v>0</v>
      </c>
      <c r="CQ126" s="28">
        <v>6290.9609853527872</v>
      </c>
      <c r="CR126" s="28">
        <v>0</v>
      </c>
      <c r="CS126" s="28">
        <v>6.6448659665817216</v>
      </c>
      <c r="CT126" s="28">
        <v>0</v>
      </c>
      <c r="CU126" s="28">
        <v>0</v>
      </c>
      <c r="CV126" s="28">
        <v>764.45386695941477</v>
      </c>
      <c r="CW126" s="28">
        <v>1824.195715307889</v>
      </c>
      <c r="CX126" s="28">
        <v>0</v>
      </c>
      <c r="CY126" s="28">
        <v>4214.5546036623</v>
      </c>
      <c r="CZ126" s="28">
        <v>0</v>
      </c>
      <c r="DA126" s="28">
        <v>0</v>
      </c>
      <c r="DB126" s="28">
        <v>0</v>
      </c>
      <c r="DC126" s="28">
        <v>1802.5076105046908</v>
      </c>
      <c r="DD126" s="28">
        <v>382.56997720753242</v>
      </c>
      <c r="DE126" s="28">
        <v>113.75692353509467</v>
      </c>
      <c r="DF126" s="28">
        <v>0</v>
      </c>
      <c r="DG126" s="28">
        <v>177.24482606750703</v>
      </c>
      <c r="DH126" s="28">
        <v>0</v>
      </c>
      <c r="DI126" s="28">
        <v>0</v>
      </c>
      <c r="DJ126" s="28">
        <v>1227.4540051570232</v>
      </c>
      <c r="DK126" s="28">
        <v>0</v>
      </c>
      <c r="DL126" s="28">
        <v>0</v>
      </c>
      <c r="DM126" s="28">
        <v>0</v>
      </c>
      <c r="DN126" s="28">
        <v>0</v>
      </c>
      <c r="DO126" s="28">
        <v>0</v>
      </c>
      <c r="DP126" s="28">
        <v>0</v>
      </c>
      <c r="DQ126" s="28">
        <v>0</v>
      </c>
      <c r="DR126" s="28">
        <v>0</v>
      </c>
      <c r="DS126" s="28">
        <v>0</v>
      </c>
      <c r="DT126" s="28">
        <v>0</v>
      </c>
      <c r="DU126" s="28">
        <v>0</v>
      </c>
      <c r="DV126" s="28">
        <v>208804.95178947531</v>
      </c>
      <c r="DW126" s="28">
        <v>0</v>
      </c>
      <c r="DX126" s="28">
        <v>0</v>
      </c>
      <c r="DY126" s="28">
        <v>0</v>
      </c>
      <c r="DZ126" s="28">
        <v>0</v>
      </c>
      <c r="EA126" s="28">
        <v>0</v>
      </c>
      <c r="EB126" s="28">
        <v>0</v>
      </c>
      <c r="EC126" s="28">
        <v>1042.4947282232638</v>
      </c>
      <c r="ED126" s="28">
        <v>0</v>
      </c>
      <c r="EE126" s="28">
        <v>0</v>
      </c>
      <c r="EF126" s="28">
        <v>8.2831203766724411</v>
      </c>
      <c r="EG126" s="28">
        <v>0</v>
      </c>
      <c r="EH126" s="28">
        <v>0</v>
      </c>
      <c r="EI126" s="28">
        <v>0</v>
      </c>
      <c r="EJ126" s="28">
        <v>0</v>
      </c>
      <c r="EK126" s="28">
        <v>100.3925195297567</v>
      </c>
      <c r="EL126" s="28">
        <v>0</v>
      </c>
      <c r="EM126" s="28">
        <v>0</v>
      </c>
      <c r="EN126" s="28">
        <v>0</v>
      </c>
      <c r="EO126" s="28">
        <v>0</v>
      </c>
      <c r="EP126" s="28">
        <v>0</v>
      </c>
      <c r="EQ126" s="28">
        <v>0</v>
      </c>
      <c r="ER126" s="28">
        <v>0</v>
      </c>
      <c r="ES126" s="28">
        <f t="shared" si="8"/>
        <v>234653.15280832606</v>
      </c>
      <c r="ET126" s="28">
        <v>56763.779071572979</v>
      </c>
      <c r="EU126" s="28">
        <v>0</v>
      </c>
      <c r="EV126" s="28">
        <v>0</v>
      </c>
      <c r="EW126" s="28">
        <v>0</v>
      </c>
      <c r="EX126" s="28">
        <f t="shared" si="5"/>
        <v>291416.93187989906</v>
      </c>
      <c r="EZ126" s="5">
        <f t="shared" si="7"/>
        <v>0</v>
      </c>
      <c r="AMD126"/>
      <c r="AME126"/>
      <c r="AMF126"/>
      <c r="AMG126"/>
      <c r="AMH126"/>
      <c r="AMI126"/>
      <c r="AMJ126"/>
      <c r="AMK126"/>
    </row>
    <row r="127" spans="1:1025" s="5" customFormat="1" ht="38.25" x14ac:dyDescent="0.25">
      <c r="A127" s="9">
        <v>123</v>
      </c>
      <c r="B127" s="22"/>
      <c r="C127" s="24" t="s">
        <v>530</v>
      </c>
      <c r="D127" s="25" t="s">
        <v>531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4169.4039610421969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8">
        <v>0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28">
        <v>0</v>
      </c>
      <c r="BQ127" s="28">
        <v>0</v>
      </c>
      <c r="BR127" s="28">
        <v>0</v>
      </c>
      <c r="BS127" s="28">
        <v>0</v>
      </c>
      <c r="BT127" s="28">
        <v>0</v>
      </c>
      <c r="BU127" s="28">
        <v>0</v>
      </c>
      <c r="BV127" s="28">
        <v>0</v>
      </c>
      <c r="BW127" s="28">
        <v>0</v>
      </c>
      <c r="BX127" s="28">
        <v>0</v>
      </c>
      <c r="BY127" s="28">
        <v>0</v>
      </c>
      <c r="BZ127" s="28">
        <v>0</v>
      </c>
      <c r="CA127" s="28">
        <v>0</v>
      </c>
      <c r="CB127" s="28">
        <v>0</v>
      </c>
      <c r="CC127" s="28">
        <v>0</v>
      </c>
      <c r="CD127" s="28">
        <v>0</v>
      </c>
      <c r="CE127" s="28">
        <v>0</v>
      </c>
      <c r="CF127" s="28">
        <v>0</v>
      </c>
      <c r="CG127" s="28">
        <v>0</v>
      </c>
      <c r="CH127" s="28">
        <v>0</v>
      </c>
      <c r="CI127" s="28">
        <v>0</v>
      </c>
      <c r="CJ127" s="28">
        <v>0</v>
      </c>
      <c r="CK127" s="28">
        <v>0</v>
      </c>
      <c r="CL127" s="28">
        <v>0</v>
      </c>
      <c r="CM127" s="28">
        <v>0</v>
      </c>
      <c r="CN127" s="28">
        <v>0</v>
      </c>
      <c r="CO127" s="28">
        <v>0</v>
      </c>
      <c r="CP127" s="28">
        <v>0</v>
      </c>
      <c r="CQ127" s="28">
        <v>0</v>
      </c>
      <c r="CR127" s="28">
        <v>0</v>
      </c>
      <c r="CS127" s="28">
        <v>0</v>
      </c>
      <c r="CT127" s="28">
        <v>0</v>
      </c>
      <c r="CU127" s="28">
        <v>0</v>
      </c>
      <c r="CV127" s="28">
        <v>0</v>
      </c>
      <c r="CW127" s="28">
        <v>0</v>
      </c>
      <c r="CX127" s="28">
        <v>0</v>
      </c>
      <c r="CY127" s="28">
        <v>0</v>
      </c>
      <c r="CZ127" s="28">
        <v>0</v>
      </c>
      <c r="DA127" s="28">
        <v>1100.9344547407979</v>
      </c>
      <c r="DB127" s="28">
        <v>0</v>
      </c>
      <c r="DC127" s="28">
        <v>76.10312874628292</v>
      </c>
      <c r="DD127" s="28">
        <v>0</v>
      </c>
      <c r="DE127" s="28">
        <v>0</v>
      </c>
      <c r="DF127" s="28">
        <v>0</v>
      </c>
      <c r="DG127" s="28">
        <v>0</v>
      </c>
      <c r="DH127" s="28">
        <v>0</v>
      </c>
      <c r="DI127" s="28">
        <v>0</v>
      </c>
      <c r="DJ127" s="28">
        <v>415.69233844230672</v>
      </c>
      <c r="DK127" s="28">
        <v>0</v>
      </c>
      <c r="DL127" s="28">
        <v>0</v>
      </c>
      <c r="DM127" s="28">
        <v>140.87745613341295</v>
      </c>
      <c r="DN127" s="28">
        <v>0</v>
      </c>
      <c r="DO127" s="28">
        <v>0</v>
      </c>
      <c r="DP127" s="28">
        <v>0</v>
      </c>
      <c r="DQ127" s="28">
        <v>0</v>
      </c>
      <c r="DR127" s="28">
        <v>0</v>
      </c>
      <c r="DS127" s="28">
        <v>0</v>
      </c>
      <c r="DT127" s="28">
        <v>0</v>
      </c>
      <c r="DU127" s="28">
        <v>0</v>
      </c>
      <c r="DV127" s="28">
        <v>17.082975598524445</v>
      </c>
      <c r="DW127" s="28">
        <v>379.50573866927181</v>
      </c>
      <c r="DX127" s="28">
        <v>0</v>
      </c>
      <c r="DY127" s="28">
        <v>0</v>
      </c>
      <c r="DZ127" s="28">
        <v>0</v>
      </c>
      <c r="EA127" s="28">
        <v>0</v>
      </c>
      <c r="EB127" s="28">
        <v>0</v>
      </c>
      <c r="EC127" s="28">
        <v>0</v>
      </c>
      <c r="ED127" s="28">
        <v>0</v>
      </c>
      <c r="EE127" s="28">
        <v>0</v>
      </c>
      <c r="EF127" s="28">
        <v>0</v>
      </c>
      <c r="EG127" s="28">
        <v>0</v>
      </c>
      <c r="EH127" s="28">
        <v>0</v>
      </c>
      <c r="EI127" s="28">
        <v>0</v>
      </c>
      <c r="EJ127" s="28">
        <v>0</v>
      </c>
      <c r="EK127" s="28">
        <v>0</v>
      </c>
      <c r="EL127" s="28">
        <v>0</v>
      </c>
      <c r="EM127" s="28">
        <v>0</v>
      </c>
      <c r="EN127" s="28">
        <v>0</v>
      </c>
      <c r="EO127" s="28">
        <v>0</v>
      </c>
      <c r="EP127" s="28">
        <v>0</v>
      </c>
      <c r="EQ127" s="28">
        <v>0</v>
      </c>
      <c r="ER127" s="28">
        <v>0</v>
      </c>
      <c r="ES127" s="28">
        <f t="shared" si="8"/>
        <v>6299.6000533727938</v>
      </c>
      <c r="ET127" s="28">
        <v>227411.69704390306</v>
      </c>
      <c r="EU127" s="28">
        <v>0</v>
      </c>
      <c r="EV127" s="28">
        <v>0</v>
      </c>
      <c r="EW127" s="28">
        <v>0</v>
      </c>
      <c r="EX127" s="28">
        <f t="shared" si="5"/>
        <v>233711.29709727585</v>
      </c>
      <c r="EZ127" s="5">
        <f t="shared" si="7"/>
        <v>0</v>
      </c>
      <c r="AMD127"/>
      <c r="AME127"/>
      <c r="AMF127"/>
      <c r="AMG127"/>
      <c r="AMH127"/>
      <c r="AMI127"/>
      <c r="AMJ127"/>
      <c r="AMK127"/>
    </row>
    <row r="128" spans="1:1025" s="5" customFormat="1" x14ac:dyDescent="0.25">
      <c r="A128" s="9">
        <v>124</v>
      </c>
      <c r="B128" s="22"/>
      <c r="C128" s="24" t="s">
        <v>532</v>
      </c>
      <c r="D128" s="25" t="s">
        <v>533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8">
        <v>0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28">
        <v>0</v>
      </c>
      <c r="BX128" s="28">
        <v>0</v>
      </c>
      <c r="BY128" s="28">
        <v>0</v>
      </c>
      <c r="BZ128" s="28">
        <v>0</v>
      </c>
      <c r="CA128" s="28">
        <v>0</v>
      </c>
      <c r="CB128" s="28">
        <v>0</v>
      </c>
      <c r="CC128" s="28">
        <v>0</v>
      </c>
      <c r="CD128" s="28">
        <v>0</v>
      </c>
      <c r="CE128" s="28">
        <v>0</v>
      </c>
      <c r="CF128" s="28">
        <v>0</v>
      </c>
      <c r="CG128" s="28">
        <v>0</v>
      </c>
      <c r="CH128" s="28">
        <v>0</v>
      </c>
      <c r="CI128" s="28">
        <v>0</v>
      </c>
      <c r="CJ128" s="28">
        <v>0</v>
      </c>
      <c r="CK128" s="28">
        <v>0</v>
      </c>
      <c r="CL128" s="28">
        <v>0</v>
      </c>
      <c r="CM128" s="28">
        <v>0</v>
      </c>
      <c r="CN128" s="28">
        <v>0</v>
      </c>
      <c r="CO128" s="28">
        <v>0</v>
      </c>
      <c r="CP128" s="28">
        <v>0</v>
      </c>
      <c r="CQ128" s="28">
        <v>0</v>
      </c>
      <c r="CR128" s="28">
        <v>0</v>
      </c>
      <c r="CS128" s="28">
        <v>0</v>
      </c>
      <c r="CT128" s="28">
        <v>348.5071673569484</v>
      </c>
      <c r="CU128" s="28">
        <v>0</v>
      </c>
      <c r="CV128" s="28">
        <v>0</v>
      </c>
      <c r="CW128" s="28">
        <v>0</v>
      </c>
      <c r="CX128" s="28">
        <v>0</v>
      </c>
      <c r="CY128" s="28">
        <v>0</v>
      </c>
      <c r="CZ128" s="28">
        <v>0</v>
      </c>
      <c r="DA128" s="28">
        <v>0</v>
      </c>
      <c r="DB128" s="28">
        <v>0</v>
      </c>
      <c r="DC128" s="28">
        <v>0</v>
      </c>
      <c r="DD128" s="28">
        <v>0</v>
      </c>
      <c r="DE128" s="28">
        <v>0</v>
      </c>
      <c r="DF128" s="28">
        <v>0</v>
      </c>
      <c r="DG128" s="28">
        <v>0</v>
      </c>
      <c r="DH128" s="28">
        <v>10.129575090200129</v>
      </c>
      <c r="DI128" s="28">
        <v>0</v>
      </c>
      <c r="DJ128" s="28">
        <v>0</v>
      </c>
      <c r="DK128" s="28">
        <v>0</v>
      </c>
      <c r="DL128" s="28">
        <v>0</v>
      </c>
      <c r="DM128" s="28">
        <v>0</v>
      </c>
      <c r="DN128" s="28">
        <v>0</v>
      </c>
      <c r="DO128" s="28">
        <v>0</v>
      </c>
      <c r="DP128" s="28">
        <v>0</v>
      </c>
      <c r="DQ128" s="28">
        <v>0</v>
      </c>
      <c r="DR128" s="28">
        <v>0</v>
      </c>
      <c r="DS128" s="28">
        <v>0</v>
      </c>
      <c r="DT128" s="28">
        <v>0</v>
      </c>
      <c r="DU128" s="28">
        <v>0</v>
      </c>
      <c r="DV128" s="28">
        <v>0</v>
      </c>
      <c r="DW128" s="28">
        <v>0</v>
      </c>
      <c r="DX128" s="28">
        <v>160166.38477424442</v>
      </c>
      <c r="DY128" s="28">
        <v>0</v>
      </c>
      <c r="DZ128" s="28">
        <v>0</v>
      </c>
      <c r="EA128" s="28">
        <v>0</v>
      </c>
      <c r="EB128" s="28">
        <v>0</v>
      </c>
      <c r="EC128" s="28">
        <v>0</v>
      </c>
      <c r="ED128" s="28">
        <v>0</v>
      </c>
      <c r="EE128" s="28">
        <v>0</v>
      </c>
      <c r="EF128" s="28">
        <v>0</v>
      </c>
      <c r="EG128" s="28">
        <v>0</v>
      </c>
      <c r="EH128" s="28">
        <v>0</v>
      </c>
      <c r="EI128" s="28">
        <v>0</v>
      </c>
      <c r="EJ128" s="28">
        <v>0</v>
      </c>
      <c r="EK128" s="28">
        <v>0</v>
      </c>
      <c r="EL128" s="28">
        <v>0</v>
      </c>
      <c r="EM128" s="28">
        <v>0</v>
      </c>
      <c r="EN128" s="28">
        <v>0</v>
      </c>
      <c r="EO128" s="28">
        <v>0</v>
      </c>
      <c r="EP128" s="28">
        <v>0</v>
      </c>
      <c r="EQ128" s="28">
        <v>0</v>
      </c>
      <c r="ER128" s="28">
        <v>0</v>
      </c>
      <c r="ES128" s="28">
        <f t="shared" si="8"/>
        <v>160525.02151669157</v>
      </c>
      <c r="ET128" s="28">
        <v>0</v>
      </c>
      <c r="EU128" s="28">
        <v>0</v>
      </c>
      <c r="EV128" s="28">
        <v>0</v>
      </c>
      <c r="EW128" s="28">
        <v>0</v>
      </c>
      <c r="EX128" s="28">
        <f t="shared" si="5"/>
        <v>160525.02151669157</v>
      </c>
      <c r="EZ128" s="5">
        <f t="shared" si="7"/>
        <v>0</v>
      </c>
      <c r="AMD128"/>
      <c r="AME128"/>
      <c r="AMF128"/>
      <c r="AMG128"/>
      <c r="AMH128"/>
      <c r="AMI128"/>
      <c r="AMJ128"/>
      <c r="AMK128"/>
    </row>
    <row r="129" spans="1:1025" s="5" customFormat="1" ht="38.25" x14ac:dyDescent="0.25">
      <c r="A129" s="9">
        <v>125</v>
      </c>
      <c r="B129" s="22"/>
      <c r="C129" s="24" t="s">
        <v>534</v>
      </c>
      <c r="D129" s="25" t="s">
        <v>535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28">
        <v>0</v>
      </c>
      <c r="BQ129" s="28">
        <v>0</v>
      </c>
      <c r="BR129" s="28">
        <v>0</v>
      </c>
      <c r="BS129" s="28">
        <v>0</v>
      </c>
      <c r="BT129" s="28">
        <v>0</v>
      </c>
      <c r="BU129" s="28">
        <v>0</v>
      </c>
      <c r="BV129" s="28">
        <v>0</v>
      </c>
      <c r="BW129" s="28">
        <v>0</v>
      </c>
      <c r="BX129" s="28">
        <v>0</v>
      </c>
      <c r="BY129" s="28">
        <v>0</v>
      </c>
      <c r="BZ129" s="28">
        <v>0</v>
      </c>
      <c r="CA129" s="28">
        <v>0</v>
      </c>
      <c r="CB129" s="28">
        <v>0</v>
      </c>
      <c r="CC129" s="28">
        <v>0</v>
      </c>
      <c r="CD129" s="28">
        <v>0</v>
      </c>
      <c r="CE129" s="28">
        <v>0</v>
      </c>
      <c r="CF129" s="28">
        <v>0</v>
      </c>
      <c r="CG129" s="28">
        <v>0</v>
      </c>
      <c r="CH129" s="28">
        <v>0</v>
      </c>
      <c r="CI129" s="28">
        <v>0</v>
      </c>
      <c r="CJ129" s="28">
        <v>0</v>
      </c>
      <c r="CK129" s="28">
        <v>0</v>
      </c>
      <c r="CL129" s="28">
        <v>0</v>
      </c>
      <c r="CM129" s="28">
        <v>0</v>
      </c>
      <c r="CN129" s="28">
        <v>0</v>
      </c>
      <c r="CO129" s="28">
        <v>0</v>
      </c>
      <c r="CP129" s="28">
        <v>0</v>
      </c>
      <c r="CQ129" s="28">
        <v>0</v>
      </c>
      <c r="CR129" s="28">
        <v>0</v>
      </c>
      <c r="CS129" s="28">
        <v>0</v>
      </c>
      <c r="CT129" s="28">
        <v>0</v>
      </c>
      <c r="CU129" s="28">
        <v>0</v>
      </c>
      <c r="CV129" s="28">
        <v>0</v>
      </c>
      <c r="CW129" s="28">
        <v>0</v>
      </c>
      <c r="CX129" s="28">
        <v>0</v>
      </c>
      <c r="CY129" s="28">
        <v>0</v>
      </c>
      <c r="CZ129" s="28">
        <v>0</v>
      </c>
      <c r="DA129" s="28">
        <v>291.0038336961116</v>
      </c>
      <c r="DB129" s="28">
        <v>0</v>
      </c>
      <c r="DC129" s="28">
        <v>0</v>
      </c>
      <c r="DD129" s="28">
        <v>0</v>
      </c>
      <c r="DE129" s="28">
        <v>0</v>
      </c>
      <c r="DF129" s="28">
        <v>0</v>
      </c>
      <c r="DG129" s="28">
        <v>0</v>
      </c>
      <c r="DH129" s="28">
        <v>0</v>
      </c>
      <c r="DI129" s="28">
        <v>0</v>
      </c>
      <c r="DJ129" s="28">
        <v>0</v>
      </c>
      <c r="DK129" s="28">
        <v>0</v>
      </c>
      <c r="DL129" s="28">
        <v>0</v>
      </c>
      <c r="DM129" s="28">
        <v>0</v>
      </c>
      <c r="DN129" s="28">
        <v>0</v>
      </c>
      <c r="DO129" s="28">
        <v>0</v>
      </c>
      <c r="DP129" s="28">
        <v>0</v>
      </c>
      <c r="DQ129" s="28">
        <v>0</v>
      </c>
      <c r="DR129" s="28">
        <v>0</v>
      </c>
      <c r="DS129" s="28">
        <v>0</v>
      </c>
      <c r="DT129" s="28">
        <v>0</v>
      </c>
      <c r="DU129" s="28">
        <v>0</v>
      </c>
      <c r="DV129" s="28">
        <v>0</v>
      </c>
      <c r="DW129" s="28">
        <v>0</v>
      </c>
      <c r="DX129" s="28">
        <v>0</v>
      </c>
      <c r="DY129" s="28">
        <v>185795.2988951552</v>
      </c>
      <c r="DZ129" s="28">
        <v>0</v>
      </c>
      <c r="EA129" s="28">
        <v>0</v>
      </c>
      <c r="EB129" s="28">
        <v>0</v>
      </c>
      <c r="EC129" s="28">
        <v>0</v>
      </c>
      <c r="ED129" s="28">
        <v>0</v>
      </c>
      <c r="EE129" s="28">
        <v>0</v>
      </c>
      <c r="EF129" s="28">
        <v>0</v>
      </c>
      <c r="EG129" s="28">
        <v>0</v>
      </c>
      <c r="EH129" s="28">
        <v>0</v>
      </c>
      <c r="EI129" s="28">
        <v>0</v>
      </c>
      <c r="EJ129" s="28">
        <v>0</v>
      </c>
      <c r="EK129" s="28">
        <v>471.50965929468151</v>
      </c>
      <c r="EL129" s="28">
        <v>0</v>
      </c>
      <c r="EM129" s="28">
        <v>0</v>
      </c>
      <c r="EN129" s="28">
        <v>0</v>
      </c>
      <c r="EO129" s="28">
        <v>0</v>
      </c>
      <c r="EP129" s="28">
        <v>0</v>
      </c>
      <c r="EQ129" s="28">
        <v>0</v>
      </c>
      <c r="ER129" s="28">
        <v>0</v>
      </c>
      <c r="ES129" s="28">
        <f t="shared" si="8"/>
        <v>186557.81238814598</v>
      </c>
      <c r="ET129" s="28">
        <v>8709.583840713045</v>
      </c>
      <c r="EU129" s="28">
        <v>0</v>
      </c>
      <c r="EV129" s="28">
        <v>0</v>
      </c>
      <c r="EW129" s="28">
        <v>0</v>
      </c>
      <c r="EX129" s="28">
        <f t="shared" si="5"/>
        <v>195267.39622885903</v>
      </c>
      <c r="EZ129" s="5">
        <f t="shared" si="7"/>
        <v>0</v>
      </c>
      <c r="AMD129"/>
      <c r="AME129"/>
      <c r="AMF129"/>
      <c r="AMG129"/>
      <c r="AMH129"/>
      <c r="AMI129"/>
      <c r="AMJ129"/>
      <c r="AMK129"/>
    </row>
    <row r="130" spans="1:1025" s="5" customFormat="1" ht="25.5" x14ac:dyDescent="0.25">
      <c r="A130" s="9">
        <v>126</v>
      </c>
      <c r="B130" s="22"/>
      <c r="C130" s="24" t="s">
        <v>536</v>
      </c>
      <c r="D130" s="25" t="s">
        <v>537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28">
        <v>0</v>
      </c>
      <c r="BQ130" s="28">
        <v>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  <c r="BX130" s="28">
        <v>0</v>
      </c>
      <c r="BY130" s="28">
        <v>0</v>
      </c>
      <c r="BZ130" s="28">
        <v>0</v>
      </c>
      <c r="CA130" s="28">
        <v>0</v>
      </c>
      <c r="CB130" s="28">
        <v>0</v>
      </c>
      <c r="CC130" s="28">
        <v>0</v>
      </c>
      <c r="CD130" s="28">
        <v>0</v>
      </c>
      <c r="CE130" s="28">
        <v>0</v>
      </c>
      <c r="CF130" s="28">
        <v>0</v>
      </c>
      <c r="CG130" s="28">
        <v>0</v>
      </c>
      <c r="CH130" s="28">
        <v>0</v>
      </c>
      <c r="CI130" s="28">
        <v>0</v>
      </c>
      <c r="CJ130" s="28">
        <v>0</v>
      </c>
      <c r="CK130" s="28">
        <v>0</v>
      </c>
      <c r="CL130" s="28">
        <v>0</v>
      </c>
      <c r="CM130" s="28">
        <v>0</v>
      </c>
      <c r="CN130" s="28">
        <v>0</v>
      </c>
      <c r="CO130" s="28">
        <v>0</v>
      </c>
      <c r="CP130" s="28">
        <v>0</v>
      </c>
      <c r="CQ130" s="28">
        <v>1619.5504649992156</v>
      </c>
      <c r="CR130" s="28">
        <v>0</v>
      </c>
      <c r="CS130" s="28">
        <v>0</v>
      </c>
      <c r="CT130" s="28">
        <v>0</v>
      </c>
      <c r="CU130" s="28">
        <v>0</v>
      </c>
      <c r="CV130" s="28">
        <v>0</v>
      </c>
      <c r="CW130" s="28">
        <v>0</v>
      </c>
      <c r="CX130" s="28">
        <v>0</v>
      </c>
      <c r="CY130" s="28">
        <v>1150.4264608449876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8">
        <v>0</v>
      </c>
      <c r="DJ130" s="28">
        <v>0</v>
      </c>
      <c r="DK130" s="28">
        <v>0</v>
      </c>
      <c r="DL130" s="28">
        <v>0</v>
      </c>
      <c r="DM130" s="28">
        <v>0</v>
      </c>
      <c r="DN130" s="28">
        <v>0</v>
      </c>
      <c r="DO130" s="28">
        <v>0</v>
      </c>
      <c r="DP130" s="28">
        <v>0</v>
      </c>
      <c r="DQ130" s="28">
        <v>0</v>
      </c>
      <c r="DR130" s="28">
        <v>0</v>
      </c>
      <c r="DS130" s="28">
        <v>0</v>
      </c>
      <c r="DT130" s="28">
        <v>0</v>
      </c>
      <c r="DU130" s="28">
        <v>0</v>
      </c>
      <c r="DV130" s="28">
        <v>406.44624739078654</v>
      </c>
      <c r="DW130" s="28">
        <v>0</v>
      </c>
      <c r="DX130" s="28">
        <v>0</v>
      </c>
      <c r="DY130" s="28">
        <v>0</v>
      </c>
      <c r="DZ130" s="28">
        <v>327450.68214611534</v>
      </c>
      <c r="EA130" s="28">
        <v>359.18368604454986</v>
      </c>
      <c r="EB130" s="28">
        <v>68.014607997863848</v>
      </c>
      <c r="EC130" s="28">
        <v>0</v>
      </c>
      <c r="ED130" s="28">
        <v>0</v>
      </c>
      <c r="EE130" s="28">
        <v>0</v>
      </c>
      <c r="EF130" s="28">
        <v>0</v>
      </c>
      <c r="EG130" s="28">
        <v>0</v>
      </c>
      <c r="EH130" s="28">
        <v>0</v>
      </c>
      <c r="EI130" s="28">
        <v>0</v>
      </c>
      <c r="EJ130" s="28">
        <v>0</v>
      </c>
      <c r="EK130" s="28">
        <v>0</v>
      </c>
      <c r="EL130" s="28">
        <v>0</v>
      </c>
      <c r="EM130" s="28">
        <v>0</v>
      </c>
      <c r="EN130" s="28">
        <v>0</v>
      </c>
      <c r="EO130" s="28">
        <v>0</v>
      </c>
      <c r="EP130" s="28">
        <v>0</v>
      </c>
      <c r="EQ130" s="28">
        <v>0</v>
      </c>
      <c r="ER130" s="28">
        <v>0</v>
      </c>
      <c r="ES130" s="28">
        <f t="shared" si="8"/>
        <v>331054.30361339269</v>
      </c>
      <c r="ET130" s="28">
        <v>459.50388772424697</v>
      </c>
      <c r="EU130" s="28">
        <v>0</v>
      </c>
      <c r="EV130" s="28">
        <v>0</v>
      </c>
      <c r="EW130" s="28">
        <v>0</v>
      </c>
      <c r="EX130" s="28">
        <f t="shared" si="5"/>
        <v>331513.80750111694</v>
      </c>
      <c r="EZ130" s="5">
        <f t="shared" si="7"/>
        <v>0</v>
      </c>
      <c r="AMD130"/>
      <c r="AME130"/>
      <c r="AMF130"/>
      <c r="AMG130"/>
      <c r="AMH130"/>
      <c r="AMI130"/>
      <c r="AMJ130"/>
      <c r="AMK130"/>
    </row>
    <row r="131" spans="1:1025" s="5" customFormat="1" ht="25.5" x14ac:dyDescent="0.25">
      <c r="A131" s="9">
        <v>127</v>
      </c>
      <c r="B131" s="22"/>
      <c r="C131" s="24" t="s">
        <v>538</v>
      </c>
      <c r="D131" s="25" t="s">
        <v>539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8">
        <v>0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0</v>
      </c>
      <c r="BO131" s="28">
        <v>0</v>
      </c>
      <c r="BP131" s="28">
        <v>0</v>
      </c>
      <c r="BQ131" s="28">
        <v>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28">
        <v>0</v>
      </c>
      <c r="BX131" s="28">
        <v>0</v>
      </c>
      <c r="BY131" s="28">
        <v>0</v>
      </c>
      <c r="BZ131" s="28">
        <v>0</v>
      </c>
      <c r="CA131" s="28">
        <v>0</v>
      </c>
      <c r="CB131" s="28">
        <v>0</v>
      </c>
      <c r="CC131" s="28">
        <v>0</v>
      </c>
      <c r="CD131" s="28">
        <v>0</v>
      </c>
      <c r="CE131" s="28">
        <v>0</v>
      </c>
      <c r="CF131" s="28">
        <v>0</v>
      </c>
      <c r="CG131" s="28">
        <v>0</v>
      </c>
      <c r="CH131" s="28">
        <v>0</v>
      </c>
      <c r="CI131" s="28">
        <v>0</v>
      </c>
      <c r="CJ131" s="28">
        <v>0</v>
      </c>
      <c r="CK131" s="28">
        <v>0</v>
      </c>
      <c r="CL131" s="28">
        <v>0</v>
      </c>
      <c r="CM131" s="28">
        <v>0</v>
      </c>
      <c r="CN131" s="28">
        <v>0</v>
      </c>
      <c r="CO131" s="28">
        <v>0</v>
      </c>
      <c r="CP131" s="28">
        <v>94.039641841381169</v>
      </c>
      <c r="CQ131" s="28">
        <v>0</v>
      </c>
      <c r="CR131" s="28">
        <v>0</v>
      </c>
      <c r="CS131" s="28">
        <v>0</v>
      </c>
      <c r="CT131" s="28">
        <v>0</v>
      </c>
      <c r="CU131" s="28">
        <v>0</v>
      </c>
      <c r="CV131" s="28">
        <v>0</v>
      </c>
      <c r="CW131" s="28">
        <v>0</v>
      </c>
      <c r="CX131" s="28">
        <v>0</v>
      </c>
      <c r="CY131" s="28">
        <v>0</v>
      </c>
      <c r="CZ131" s="28">
        <v>0</v>
      </c>
      <c r="DA131" s="28">
        <v>0</v>
      </c>
      <c r="DB131" s="28">
        <v>0</v>
      </c>
      <c r="DC131" s="28">
        <v>0</v>
      </c>
      <c r="DD131" s="28">
        <v>0</v>
      </c>
      <c r="DE131" s="28">
        <v>0</v>
      </c>
      <c r="DF131" s="28">
        <v>0</v>
      </c>
      <c r="DG131" s="28">
        <v>0</v>
      </c>
      <c r="DH131" s="28">
        <v>0</v>
      </c>
      <c r="DI131" s="28">
        <v>0</v>
      </c>
      <c r="DJ131" s="28">
        <v>0</v>
      </c>
      <c r="DK131" s="28">
        <v>0</v>
      </c>
      <c r="DL131" s="28">
        <v>0</v>
      </c>
      <c r="DM131" s="28">
        <v>0</v>
      </c>
      <c r="DN131" s="28">
        <v>0</v>
      </c>
      <c r="DO131" s="28">
        <v>0</v>
      </c>
      <c r="DP131" s="28">
        <v>0</v>
      </c>
      <c r="DQ131" s="28">
        <v>0</v>
      </c>
      <c r="DR131" s="28">
        <v>0</v>
      </c>
      <c r="DS131" s="28">
        <v>0</v>
      </c>
      <c r="DT131" s="28">
        <v>0</v>
      </c>
      <c r="DU131" s="28">
        <v>0</v>
      </c>
      <c r="DV131" s="28">
        <v>0</v>
      </c>
      <c r="DW131" s="28">
        <v>0</v>
      </c>
      <c r="DX131" s="28">
        <v>0</v>
      </c>
      <c r="DY131" s="28">
        <v>0</v>
      </c>
      <c r="DZ131" s="28">
        <v>0</v>
      </c>
      <c r="EA131" s="28">
        <v>175991.77676440394</v>
      </c>
      <c r="EB131" s="28">
        <v>0</v>
      </c>
      <c r="EC131" s="28">
        <v>6060.4848664459341</v>
      </c>
      <c r="ED131" s="28">
        <v>0</v>
      </c>
      <c r="EE131" s="28">
        <v>0</v>
      </c>
      <c r="EF131" s="28">
        <v>0</v>
      </c>
      <c r="EG131" s="28">
        <v>0</v>
      </c>
      <c r="EH131" s="28">
        <v>0</v>
      </c>
      <c r="EI131" s="28">
        <v>0</v>
      </c>
      <c r="EJ131" s="28">
        <v>0</v>
      </c>
      <c r="EK131" s="28">
        <v>0</v>
      </c>
      <c r="EL131" s="28">
        <v>0</v>
      </c>
      <c r="EM131" s="28">
        <v>0</v>
      </c>
      <c r="EN131" s="28">
        <v>0</v>
      </c>
      <c r="EO131" s="28">
        <v>0</v>
      </c>
      <c r="EP131" s="28">
        <v>0</v>
      </c>
      <c r="EQ131" s="28">
        <v>0</v>
      </c>
      <c r="ER131" s="28">
        <v>0</v>
      </c>
      <c r="ES131" s="28">
        <f t="shared" si="8"/>
        <v>182146.30127269126</v>
      </c>
      <c r="ET131" s="28">
        <v>235.45113901718085</v>
      </c>
      <c r="EU131" s="28">
        <v>0</v>
      </c>
      <c r="EV131" s="28">
        <v>0</v>
      </c>
      <c r="EW131" s="28">
        <v>0</v>
      </c>
      <c r="EX131" s="28">
        <f t="shared" si="5"/>
        <v>182381.75241170844</v>
      </c>
      <c r="EZ131" s="5">
        <f t="shared" si="7"/>
        <v>0</v>
      </c>
      <c r="AMD131"/>
      <c r="AME131"/>
      <c r="AMF131"/>
      <c r="AMG131"/>
      <c r="AMH131"/>
      <c r="AMI131"/>
      <c r="AMJ131"/>
      <c r="AMK131"/>
    </row>
    <row r="132" spans="1:1025" s="5" customFormat="1" ht="51" x14ac:dyDescent="0.25">
      <c r="A132" s="9">
        <v>128</v>
      </c>
      <c r="B132" s="22"/>
      <c r="C132" s="24" t="s">
        <v>540</v>
      </c>
      <c r="D132" s="25" t="s">
        <v>541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1129.8788671657414</v>
      </c>
      <c r="AO132" s="28">
        <v>0</v>
      </c>
      <c r="AP132" s="28">
        <v>117.99787530993501</v>
      </c>
      <c r="AQ132" s="28">
        <v>0</v>
      </c>
      <c r="AR132" s="28">
        <v>0</v>
      </c>
      <c r="AS132" s="28">
        <v>955.93384357817229</v>
      </c>
      <c r="AT132" s="28">
        <v>168.12218329089927</v>
      </c>
      <c r="AU132" s="28">
        <v>0</v>
      </c>
      <c r="AV132" s="28">
        <v>0</v>
      </c>
      <c r="AW132" s="28">
        <v>80.485290501990391</v>
      </c>
      <c r="AX132" s="28">
        <v>276.83677715259404</v>
      </c>
      <c r="AY132" s="28">
        <v>0</v>
      </c>
      <c r="AZ132" s="28">
        <v>226.33389280014882</v>
      </c>
      <c r="BA132" s="28">
        <v>0</v>
      </c>
      <c r="BB132" s="28">
        <v>0</v>
      </c>
      <c r="BC132" s="28">
        <v>3832.087330419708</v>
      </c>
      <c r="BD132" s="28">
        <v>0</v>
      </c>
      <c r="BE132" s="28">
        <v>64.722572767681001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301.94942916851778</v>
      </c>
      <c r="BM132" s="28">
        <v>0</v>
      </c>
      <c r="BN132" s="28">
        <v>0</v>
      </c>
      <c r="BO132" s="28">
        <v>197.34403186452286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690.99498572270204</v>
      </c>
      <c r="BX132" s="28">
        <v>157.44981081314941</v>
      </c>
      <c r="BY132" s="28">
        <v>132.73124070014541</v>
      </c>
      <c r="BZ132" s="28">
        <v>0</v>
      </c>
      <c r="CA132" s="28">
        <v>0</v>
      </c>
      <c r="CB132" s="28">
        <v>0</v>
      </c>
      <c r="CC132" s="28">
        <v>0</v>
      </c>
      <c r="CD132" s="28">
        <v>0</v>
      </c>
      <c r="CE132" s="28">
        <v>1169.660881672484</v>
      </c>
      <c r="CF132" s="28">
        <v>0</v>
      </c>
      <c r="CG132" s="28">
        <v>0</v>
      </c>
      <c r="CH132" s="28">
        <v>431.66169150802057</v>
      </c>
      <c r="CI132" s="28">
        <v>5.403500386352815E-2</v>
      </c>
      <c r="CJ132" s="28">
        <v>8.0085314009463032E-3</v>
      </c>
      <c r="CK132" s="28">
        <v>200.79823280624842</v>
      </c>
      <c r="CL132" s="28">
        <v>0</v>
      </c>
      <c r="CM132" s="28">
        <v>0</v>
      </c>
      <c r="CN132" s="28">
        <v>0</v>
      </c>
      <c r="CO132" s="28">
        <v>0</v>
      </c>
      <c r="CP132" s="28">
        <v>0</v>
      </c>
      <c r="CQ132" s="28">
        <v>22225.089889237152</v>
      </c>
      <c r="CR132" s="28">
        <v>0</v>
      </c>
      <c r="CS132" s="28">
        <v>0</v>
      </c>
      <c r="CT132" s="28">
        <v>369.74083162767198</v>
      </c>
      <c r="CU132" s="28">
        <v>0</v>
      </c>
      <c r="CV132" s="28">
        <v>865.54138866523169</v>
      </c>
      <c r="CW132" s="28">
        <v>106.34321169204478</v>
      </c>
      <c r="CX132" s="28">
        <v>0</v>
      </c>
      <c r="CY132" s="28">
        <v>921.98178652956915</v>
      </c>
      <c r="CZ132" s="28">
        <v>4837.4877560719742</v>
      </c>
      <c r="DA132" s="28">
        <v>4736.5351601696593</v>
      </c>
      <c r="DB132" s="28">
        <v>0</v>
      </c>
      <c r="DC132" s="28">
        <v>0</v>
      </c>
      <c r="DD132" s="28">
        <v>21.238430895692808</v>
      </c>
      <c r="DE132" s="28">
        <v>0</v>
      </c>
      <c r="DF132" s="28">
        <v>337.17414655546264</v>
      </c>
      <c r="DG132" s="28">
        <v>99374.813675706115</v>
      </c>
      <c r="DH132" s="28">
        <v>24498.434906823015</v>
      </c>
      <c r="DI132" s="28">
        <v>572.8964009081086</v>
      </c>
      <c r="DJ132" s="28">
        <v>8181.9964191218241</v>
      </c>
      <c r="DK132" s="28">
        <v>0</v>
      </c>
      <c r="DL132" s="28">
        <v>0</v>
      </c>
      <c r="DM132" s="28">
        <v>291.01977306319259</v>
      </c>
      <c r="DN132" s="28">
        <v>122.2817341602284</v>
      </c>
      <c r="DO132" s="28">
        <v>0</v>
      </c>
      <c r="DP132" s="28">
        <v>0</v>
      </c>
      <c r="DQ132" s="28">
        <v>375.49360807993116</v>
      </c>
      <c r="DR132" s="28">
        <v>0</v>
      </c>
      <c r="DS132" s="28">
        <v>0</v>
      </c>
      <c r="DT132" s="28">
        <v>0</v>
      </c>
      <c r="DU132" s="28">
        <v>0</v>
      </c>
      <c r="DV132" s="28">
        <v>8.9533077486515164E-3</v>
      </c>
      <c r="DW132" s="28">
        <v>0</v>
      </c>
      <c r="DX132" s="28">
        <v>0</v>
      </c>
      <c r="DY132" s="28">
        <v>48.139224837724065</v>
      </c>
      <c r="DZ132" s="28">
        <v>0</v>
      </c>
      <c r="EA132" s="28">
        <v>196.80152218141339</v>
      </c>
      <c r="EB132" s="28">
        <v>729674.47460188461</v>
      </c>
      <c r="EC132" s="28">
        <v>7420.9620873936547</v>
      </c>
      <c r="ED132" s="28">
        <v>448.82627804537651</v>
      </c>
      <c r="EE132" s="28">
        <v>3205.3951173965152</v>
      </c>
      <c r="EF132" s="28">
        <v>1300.5311199802425</v>
      </c>
      <c r="EG132" s="28">
        <v>11063.323471606596</v>
      </c>
      <c r="EH132" s="28">
        <v>0</v>
      </c>
      <c r="EI132" s="28">
        <v>0</v>
      </c>
      <c r="EJ132" s="28">
        <v>0</v>
      </c>
      <c r="EK132" s="28">
        <v>0</v>
      </c>
      <c r="EL132" s="28">
        <v>864.5772704852842</v>
      </c>
      <c r="EM132" s="28">
        <v>0</v>
      </c>
      <c r="EN132" s="28">
        <v>0</v>
      </c>
      <c r="EO132" s="28">
        <v>0</v>
      </c>
      <c r="EP132" s="28">
        <v>398.64672044785937</v>
      </c>
      <c r="EQ132" s="28">
        <v>227.62312461733043</v>
      </c>
      <c r="ER132" s="28">
        <v>0</v>
      </c>
      <c r="ES132" s="28">
        <f t="shared" si="8"/>
        <v>932822.42959226912</v>
      </c>
      <c r="ET132" s="28">
        <v>9453.9423476630946</v>
      </c>
      <c r="EU132" s="28">
        <v>0</v>
      </c>
      <c r="EV132" s="28">
        <v>0</v>
      </c>
      <c r="EW132" s="28">
        <v>0</v>
      </c>
      <c r="EX132" s="28">
        <f t="shared" si="5"/>
        <v>942276.37193993223</v>
      </c>
      <c r="EZ132" s="5">
        <f t="shared" si="7"/>
        <v>0</v>
      </c>
      <c r="AMD132"/>
      <c r="AME132"/>
      <c r="AMF132"/>
      <c r="AMG132"/>
      <c r="AMH132"/>
      <c r="AMI132"/>
      <c r="AMJ132"/>
      <c r="AMK132"/>
    </row>
    <row r="133" spans="1:1025" s="5" customFormat="1" ht="25.5" x14ac:dyDescent="0.25">
      <c r="A133" s="9">
        <v>129</v>
      </c>
      <c r="B133" s="22"/>
      <c r="C133" s="24" t="s">
        <v>542</v>
      </c>
      <c r="D133" s="25" t="s">
        <v>543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0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0</v>
      </c>
      <c r="CG133" s="28">
        <v>0</v>
      </c>
      <c r="CH133" s="28">
        <v>0</v>
      </c>
      <c r="CI133" s="28">
        <v>0</v>
      </c>
      <c r="CJ133" s="28">
        <v>0</v>
      </c>
      <c r="CK133" s="28">
        <v>0</v>
      </c>
      <c r="CL133" s="28">
        <v>0</v>
      </c>
      <c r="CM133" s="28">
        <v>0</v>
      </c>
      <c r="CN133" s="28">
        <v>0</v>
      </c>
      <c r="CO133" s="28">
        <v>0</v>
      </c>
      <c r="CP133" s="28">
        <v>0</v>
      </c>
      <c r="CQ133" s="28">
        <v>0</v>
      </c>
      <c r="CR133" s="28">
        <v>0</v>
      </c>
      <c r="CS133" s="28">
        <v>0</v>
      </c>
      <c r="CT133" s="28">
        <v>0</v>
      </c>
      <c r="CU133" s="28">
        <v>0</v>
      </c>
      <c r="CV133" s="28">
        <v>0</v>
      </c>
      <c r="CW133" s="28">
        <v>0</v>
      </c>
      <c r="CX133" s="28">
        <v>0</v>
      </c>
      <c r="CY133" s="28">
        <v>0</v>
      </c>
      <c r="CZ133" s="28">
        <v>0</v>
      </c>
      <c r="DA133" s="28">
        <v>0</v>
      </c>
      <c r="DB133" s="28">
        <v>0</v>
      </c>
      <c r="DC133" s="28">
        <v>0</v>
      </c>
      <c r="DD133" s="28">
        <v>0</v>
      </c>
      <c r="DE133" s="28">
        <v>0</v>
      </c>
      <c r="DF133" s="28">
        <v>0</v>
      </c>
      <c r="DG133" s="28">
        <v>0</v>
      </c>
      <c r="DH133" s="28">
        <v>0</v>
      </c>
      <c r="DI133" s="28">
        <v>0</v>
      </c>
      <c r="DJ133" s="28">
        <v>0</v>
      </c>
      <c r="DK133" s="28">
        <v>0</v>
      </c>
      <c r="DL133" s="28">
        <v>0</v>
      </c>
      <c r="DM133" s="28">
        <v>0</v>
      </c>
      <c r="DN133" s="28">
        <v>0</v>
      </c>
      <c r="DO133" s="28">
        <v>0</v>
      </c>
      <c r="DP133" s="28">
        <v>0</v>
      </c>
      <c r="DQ133" s="28">
        <v>0</v>
      </c>
      <c r="DR133" s="28">
        <v>0</v>
      </c>
      <c r="DS133" s="28">
        <v>0</v>
      </c>
      <c r="DT133" s="28">
        <v>0</v>
      </c>
      <c r="DU133" s="28">
        <v>0</v>
      </c>
      <c r="DV133" s="28">
        <v>0</v>
      </c>
      <c r="DW133" s="28">
        <v>0</v>
      </c>
      <c r="DX133" s="28">
        <v>0</v>
      </c>
      <c r="DY133" s="28">
        <v>0</v>
      </c>
      <c r="DZ133" s="28">
        <v>0</v>
      </c>
      <c r="EA133" s="28">
        <v>0</v>
      </c>
      <c r="EB133" s="28">
        <v>0</v>
      </c>
      <c r="EC133" s="28">
        <v>934275.78942247818</v>
      </c>
      <c r="ED133" s="28">
        <v>0</v>
      </c>
      <c r="EE133" s="28">
        <v>0</v>
      </c>
      <c r="EF133" s="28">
        <v>0</v>
      </c>
      <c r="EG133" s="28">
        <v>0</v>
      </c>
      <c r="EH133" s="28">
        <v>0</v>
      </c>
      <c r="EI133" s="28">
        <v>0</v>
      </c>
      <c r="EJ133" s="28">
        <v>0</v>
      </c>
      <c r="EK133" s="28">
        <v>0</v>
      </c>
      <c r="EL133" s="28">
        <v>0</v>
      </c>
      <c r="EM133" s="28">
        <v>0</v>
      </c>
      <c r="EN133" s="28">
        <v>0</v>
      </c>
      <c r="EO133" s="28">
        <v>0</v>
      </c>
      <c r="EP133" s="28">
        <v>0</v>
      </c>
      <c r="EQ133" s="28">
        <v>0</v>
      </c>
      <c r="ER133" s="28">
        <v>0</v>
      </c>
      <c r="ES133" s="28">
        <f t="shared" ref="ES133:ES148" si="9">SUM(E133:ER133)</f>
        <v>934275.78942247818</v>
      </c>
      <c r="ET133" s="28">
        <v>0</v>
      </c>
      <c r="EU133" s="28">
        <v>0</v>
      </c>
      <c r="EV133" s="28">
        <v>0</v>
      </c>
      <c r="EW133" s="28">
        <v>0</v>
      </c>
      <c r="EX133" s="28">
        <f t="shared" si="5"/>
        <v>934275.78942247818</v>
      </c>
      <c r="EZ133" s="5">
        <f t="shared" si="7"/>
        <v>0</v>
      </c>
      <c r="AMD133"/>
      <c r="AME133"/>
      <c r="AMF133"/>
      <c r="AMG133"/>
      <c r="AMH133"/>
      <c r="AMI133"/>
      <c r="AMJ133"/>
      <c r="AMK133"/>
    </row>
    <row r="134" spans="1:1025" s="5" customFormat="1" x14ac:dyDescent="0.25">
      <c r="A134" s="9">
        <v>130</v>
      </c>
      <c r="B134" s="22"/>
      <c r="C134" s="24" t="s">
        <v>544</v>
      </c>
      <c r="D134" s="25" t="s">
        <v>545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0</v>
      </c>
      <c r="CE134" s="28">
        <v>0</v>
      </c>
      <c r="CF134" s="28">
        <v>0</v>
      </c>
      <c r="CG134" s="28">
        <v>0</v>
      </c>
      <c r="CH134" s="28">
        <v>0</v>
      </c>
      <c r="CI134" s="28">
        <v>0</v>
      </c>
      <c r="CJ134" s="28">
        <v>0</v>
      </c>
      <c r="CK134" s="28">
        <v>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0</v>
      </c>
      <c r="CR134" s="28">
        <v>0</v>
      </c>
      <c r="CS134" s="28">
        <v>0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8">
        <v>0</v>
      </c>
      <c r="DJ134" s="28">
        <v>0</v>
      </c>
      <c r="DK134" s="28">
        <v>0</v>
      </c>
      <c r="DL134" s="28">
        <v>0</v>
      </c>
      <c r="DM134" s="28">
        <v>0</v>
      </c>
      <c r="DN134" s="28">
        <v>0</v>
      </c>
      <c r="DO134" s="28">
        <v>0</v>
      </c>
      <c r="DP134" s="28">
        <v>0</v>
      </c>
      <c r="DQ134" s="28">
        <v>0</v>
      </c>
      <c r="DR134" s="28">
        <v>0</v>
      </c>
      <c r="DS134" s="28">
        <v>0</v>
      </c>
      <c r="DT134" s="28">
        <v>0</v>
      </c>
      <c r="DU134" s="28">
        <v>0</v>
      </c>
      <c r="DV134" s="28">
        <v>0</v>
      </c>
      <c r="DW134" s="28">
        <v>0</v>
      </c>
      <c r="DX134" s="28">
        <v>0</v>
      </c>
      <c r="DY134" s="28">
        <v>0</v>
      </c>
      <c r="DZ134" s="28">
        <v>0</v>
      </c>
      <c r="EA134" s="28">
        <v>0</v>
      </c>
      <c r="EB134" s="28">
        <v>0</v>
      </c>
      <c r="EC134" s="28">
        <v>0</v>
      </c>
      <c r="ED134" s="28">
        <v>755621.60078344494</v>
      </c>
      <c r="EE134" s="28">
        <v>0</v>
      </c>
      <c r="EF134" s="28">
        <v>0</v>
      </c>
      <c r="EG134" s="28">
        <v>0</v>
      </c>
      <c r="EH134" s="28">
        <v>0</v>
      </c>
      <c r="EI134" s="28">
        <v>0</v>
      </c>
      <c r="EJ134" s="28">
        <v>0</v>
      </c>
      <c r="EK134" s="28">
        <v>0</v>
      </c>
      <c r="EL134" s="28">
        <v>0</v>
      </c>
      <c r="EM134" s="28">
        <v>0</v>
      </c>
      <c r="EN134" s="28">
        <v>0</v>
      </c>
      <c r="EO134" s="28">
        <v>0</v>
      </c>
      <c r="EP134" s="28">
        <v>0</v>
      </c>
      <c r="EQ134" s="28">
        <v>0</v>
      </c>
      <c r="ER134" s="28">
        <v>0</v>
      </c>
      <c r="ES134" s="28">
        <f t="shared" si="9"/>
        <v>755621.60078344494</v>
      </c>
      <c r="ET134" s="28">
        <v>5251.0679620484243</v>
      </c>
      <c r="EU134" s="28">
        <v>0</v>
      </c>
      <c r="EV134" s="28">
        <v>0</v>
      </c>
      <c r="EW134" s="28">
        <v>0</v>
      </c>
      <c r="EX134" s="28">
        <f t="shared" ref="EX134:EX148" si="10">+SUM(ES134:EW134)</f>
        <v>760872.6687454934</v>
      </c>
      <c r="EZ134" s="5">
        <f t="shared" si="7"/>
        <v>0</v>
      </c>
      <c r="AMD134"/>
      <c r="AME134"/>
      <c r="AMF134"/>
      <c r="AMG134"/>
      <c r="AMH134"/>
      <c r="AMI134"/>
      <c r="AMJ134"/>
      <c r="AMK134"/>
    </row>
    <row r="135" spans="1:1025" s="5" customFormat="1" ht="38.25" x14ac:dyDescent="0.25">
      <c r="A135" s="9">
        <v>131</v>
      </c>
      <c r="B135" s="22"/>
      <c r="C135" s="24" t="s">
        <v>546</v>
      </c>
      <c r="D135" s="25" t="s">
        <v>547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0</v>
      </c>
      <c r="CB135" s="28">
        <v>0</v>
      </c>
      <c r="CC135" s="28">
        <v>0</v>
      </c>
      <c r="CD135" s="28">
        <v>0</v>
      </c>
      <c r="CE135" s="28">
        <v>0</v>
      </c>
      <c r="CF135" s="28">
        <v>0</v>
      </c>
      <c r="CG135" s="28">
        <v>0</v>
      </c>
      <c r="CH135" s="28">
        <v>0</v>
      </c>
      <c r="CI135" s="28">
        <v>0</v>
      </c>
      <c r="CJ135" s="28">
        <v>0</v>
      </c>
      <c r="CK135" s="28">
        <v>0</v>
      </c>
      <c r="CL135" s="28">
        <v>0</v>
      </c>
      <c r="CM135" s="28">
        <v>0</v>
      </c>
      <c r="CN135" s="28">
        <v>0</v>
      </c>
      <c r="CO135" s="28">
        <v>0</v>
      </c>
      <c r="CP135" s="28">
        <v>0</v>
      </c>
      <c r="CQ135" s="28">
        <v>0</v>
      </c>
      <c r="CR135" s="28">
        <v>0</v>
      </c>
      <c r="CS135" s="28">
        <v>0</v>
      </c>
      <c r="CT135" s="28">
        <v>0</v>
      </c>
      <c r="CU135" s="28">
        <v>0</v>
      </c>
      <c r="CV135" s="28">
        <v>0</v>
      </c>
      <c r="CW135" s="28">
        <v>0</v>
      </c>
      <c r="CX135" s="28">
        <v>0</v>
      </c>
      <c r="CY135" s="28">
        <v>0</v>
      </c>
      <c r="CZ135" s="28">
        <v>0</v>
      </c>
      <c r="DA135" s="28">
        <v>0</v>
      </c>
      <c r="DB135" s="28">
        <v>0</v>
      </c>
      <c r="DC135" s="28">
        <v>0</v>
      </c>
      <c r="DD135" s="28">
        <v>0</v>
      </c>
      <c r="DE135" s="28">
        <v>0</v>
      </c>
      <c r="DF135" s="28">
        <v>0</v>
      </c>
      <c r="DG135" s="28">
        <v>0</v>
      </c>
      <c r="DH135" s="28">
        <v>0</v>
      </c>
      <c r="DI135" s="28">
        <v>0</v>
      </c>
      <c r="DJ135" s="28">
        <v>0</v>
      </c>
      <c r="DK135" s="28">
        <v>0</v>
      </c>
      <c r="DL135" s="28">
        <v>0</v>
      </c>
      <c r="DM135" s="28">
        <v>0</v>
      </c>
      <c r="DN135" s="28">
        <v>0</v>
      </c>
      <c r="DO135" s="28">
        <v>0</v>
      </c>
      <c r="DP135" s="28">
        <v>0</v>
      </c>
      <c r="DQ135" s="28">
        <v>0</v>
      </c>
      <c r="DR135" s="28">
        <v>0</v>
      </c>
      <c r="DS135" s="28">
        <v>0</v>
      </c>
      <c r="DT135" s="28">
        <v>0</v>
      </c>
      <c r="DU135" s="28">
        <v>0</v>
      </c>
      <c r="DV135" s="28">
        <v>0</v>
      </c>
      <c r="DW135" s="28">
        <v>0</v>
      </c>
      <c r="DX135" s="28">
        <v>0</v>
      </c>
      <c r="DY135" s="28">
        <v>0</v>
      </c>
      <c r="DZ135" s="28">
        <v>0</v>
      </c>
      <c r="EA135" s="28">
        <v>0</v>
      </c>
      <c r="EB135" s="28">
        <v>0</v>
      </c>
      <c r="EC135" s="28">
        <v>0</v>
      </c>
      <c r="ED135" s="28">
        <v>0</v>
      </c>
      <c r="EE135" s="28">
        <v>36226.034426171915</v>
      </c>
      <c r="EF135" s="28">
        <v>0</v>
      </c>
      <c r="EG135" s="28">
        <v>0</v>
      </c>
      <c r="EH135" s="28">
        <v>0</v>
      </c>
      <c r="EI135" s="28">
        <v>0</v>
      </c>
      <c r="EJ135" s="28">
        <v>0</v>
      </c>
      <c r="EK135" s="28">
        <v>0</v>
      </c>
      <c r="EL135" s="28">
        <v>0</v>
      </c>
      <c r="EM135" s="28">
        <v>0</v>
      </c>
      <c r="EN135" s="28">
        <v>0</v>
      </c>
      <c r="EO135" s="28">
        <v>0</v>
      </c>
      <c r="EP135" s="28">
        <v>0</v>
      </c>
      <c r="EQ135" s="28">
        <v>0</v>
      </c>
      <c r="ER135" s="28">
        <v>0</v>
      </c>
      <c r="ES135" s="28">
        <f t="shared" si="9"/>
        <v>36226.034426171915</v>
      </c>
      <c r="ET135" s="28">
        <v>0</v>
      </c>
      <c r="EU135" s="28">
        <v>0</v>
      </c>
      <c r="EV135" s="28">
        <v>0</v>
      </c>
      <c r="EW135" s="28">
        <v>0</v>
      </c>
      <c r="EX135" s="28">
        <f t="shared" si="10"/>
        <v>36226.034426171915</v>
      </c>
      <c r="EZ135" s="5">
        <f t="shared" si="7"/>
        <v>0</v>
      </c>
      <c r="AMD135"/>
      <c r="AME135"/>
      <c r="AMF135"/>
      <c r="AMG135"/>
      <c r="AMH135"/>
      <c r="AMI135"/>
      <c r="AMJ135"/>
      <c r="AMK135"/>
    </row>
    <row r="136" spans="1:1025" s="5" customFormat="1" x14ac:dyDescent="0.25">
      <c r="A136" s="9">
        <v>132</v>
      </c>
      <c r="B136" s="22"/>
      <c r="C136" s="24" t="s">
        <v>548</v>
      </c>
      <c r="D136" s="25" t="s">
        <v>549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28">
        <v>0</v>
      </c>
      <c r="BQ136" s="28">
        <v>0</v>
      </c>
      <c r="BR136" s="28">
        <v>0</v>
      </c>
      <c r="BS136" s="28">
        <v>0</v>
      </c>
      <c r="BT136" s="28">
        <v>0</v>
      </c>
      <c r="BU136" s="28">
        <v>0</v>
      </c>
      <c r="BV136" s="28">
        <v>0</v>
      </c>
      <c r="BW136" s="28">
        <v>0</v>
      </c>
      <c r="BX136" s="28">
        <v>0</v>
      </c>
      <c r="BY136" s="28">
        <v>0</v>
      </c>
      <c r="BZ136" s="28">
        <v>0</v>
      </c>
      <c r="CA136" s="28">
        <v>0</v>
      </c>
      <c r="CB136" s="28">
        <v>0</v>
      </c>
      <c r="CC136" s="28">
        <v>0</v>
      </c>
      <c r="CD136" s="28">
        <v>0</v>
      </c>
      <c r="CE136" s="28">
        <v>0</v>
      </c>
      <c r="CF136" s="28">
        <v>0</v>
      </c>
      <c r="CG136" s="28">
        <v>0</v>
      </c>
      <c r="CH136" s="28">
        <v>0</v>
      </c>
      <c r="CI136" s="28">
        <v>0</v>
      </c>
      <c r="CJ136" s="28">
        <v>0</v>
      </c>
      <c r="CK136" s="28">
        <v>0</v>
      </c>
      <c r="CL136" s="28">
        <v>0</v>
      </c>
      <c r="CM136" s="28">
        <v>0</v>
      </c>
      <c r="CN136" s="28">
        <v>0</v>
      </c>
      <c r="CO136" s="28">
        <v>0</v>
      </c>
      <c r="CP136" s="28">
        <v>0</v>
      </c>
      <c r="CQ136" s="28">
        <v>0</v>
      </c>
      <c r="CR136" s="28">
        <v>0</v>
      </c>
      <c r="CS136" s="28">
        <v>0</v>
      </c>
      <c r="CT136" s="28">
        <v>0</v>
      </c>
      <c r="CU136" s="28">
        <v>0</v>
      </c>
      <c r="CV136" s="28">
        <v>0</v>
      </c>
      <c r="CW136" s="28">
        <v>0</v>
      </c>
      <c r="CX136" s="28">
        <v>0</v>
      </c>
      <c r="CY136" s="28">
        <v>0</v>
      </c>
      <c r="CZ136" s="28">
        <v>0</v>
      </c>
      <c r="DA136" s="28">
        <v>0</v>
      </c>
      <c r="DB136" s="28">
        <v>0</v>
      </c>
      <c r="DC136" s="28">
        <v>0</v>
      </c>
      <c r="DD136" s="28">
        <v>0</v>
      </c>
      <c r="DE136" s="28">
        <v>0</v>
      </c>
      <c r="DF136" s="28">
        <v>0</v>
      </c>
      <c r="DG136" s="28">
        <v>0</v>
      </c>
      <c r="DH136" s="28">
        <v>0</v>
      </c>
      <c r="DI136" s="28">
        <v>0</v>
      </c>
      <c r="DJ136" s="28">
        <v>0</v>
      </c>
      <c r="DK136" s="28">
        <v>0</v>
      </c>
      <c r="DL136" s="28">
        <v>675.78088158448065</v>
      </c>
      <c r="DM136" s="28">
        <v>0</v>
      </c>
      <c r="DN136" s="28">
        <v>0</v>
      </c>
      <c r="DO136" s="28">
        <v>0</v>
      </c>
      <c r="DP136" s="28">
        <v>0</v>
      </c>
      <c r="DQ136" s="28">
        <v>0</v>
      </c>
      <c r="DR136" s="28">
        <v>208.32628218652366</v>
      </c>
      <c r="DS136" s="28">
        <v>0</v>
      </c>
      <c r="DT136" s="28">
        <v>0</v>
      </c>
      <c r="DU136" s="28">
        <v>0</v>
      </c>
      <c r="DV136" s="28">
        <v>0</v>
      </c>
      <c r="DW136" s="28">
        <v>0</v>
      </c>
      <c r="DX136" s="28">
        <v>0</v>
      </c>
      <c r="DY136" s="28">
        <v>0</v>
      </c>
      <c r="DZ136" s="28">
        <v>0</v>
      </c>
      <c r="EA136" s="28">
        <v>0</v>
      </c>
      <c r="EB136" s="28">
        <v>0</v>
      </c>
      <c r="EC136" s="28">
        <v>2005.5590471630169</v>
      </c>
      <c r="ED136" s="28">
        <v>97.399063820486361</v>
      </c>
      <c r="EE136" s="28">
        <v>0</v>
      </c>
      <c r="EF136" s="28">
        <v>2850544.2518951385</v>
      </c>
      <c r="EG136" s="28">
        <v>838.11633532802557</v>
      </c>
      <c r="EH136" s="28">
        <v>0</v>
      </c>
      <c r="EI136" s="28">
        <v>0</v>
      </c>
      <c r="EJ136" s="28">
        <v>0</v>
      </c>
      <c r="EK136" s="28">
        <v>2438.1592776491266</v>
      </c>
      <c r="EL136" s="28">
        <v>1986.0863478438278</v>
      </c>
      <c r="EM136" s="28">
        <v>0</v>
      </c>
      <c r="EN136" s="28">
        <v>0</v>
      </c>
      <c r="EO136" s="28">
        <v>0</v>
      </c>
      <c r="EP136" s="28">
        <v>0</v>
      </c>
      <c r="EQ136" s="28">
        <v>0</v>
      </c>
      <c r="ER136" s="28">
        <v>0</v>
      </c>
      <c r="ES136" s="28">
        <f t="shared" si="9"/>
        <v>2858793.6791307144</v>
      </c>
      <c r="ET136" s="28">
        <v>9265.1071172586944</v>
      </c>
      <c r="EU136" s="28">
        <v>0</v>
      </c>
      <c r="EV136" s="28">
        <v>0</v>
      </c>
      <c r="EW136" s="28">
        <v>0</v>
      </c>
      <c r="EX136" s="28">
        <f t="shared" si="10"/>
        <v>2868058.7862479729</v>
      </c>
      <c r="EZ136" s="5">
        <f t="shared" si="7"/>
        <v>0</v>
      </c>
      <c r="AMD136"/>
      <c r="AME136"/>
      <c r="AMF136"/>
      <c r="AMG136"/>
      <c r="AMH136"/>
      <c r="AMI136"/>
      <c r="AMJ136"/>
      <c r="AMK136"/>
    </row>
    <row r="137" spans="1:1025" s="5" customFormat="1" ht="25.5" x14ac:dyDescent="0.25">
      <c r="A137" s="9">
        <v>133</v>
      </c>
      <c r="B137" s="22"/>
      <c r="C137" s="24" t="s">
        <v>550</v>
      </c>
      <c r="D137" s="25" t="s">
        <v>551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28">
        <v>0</v>
      </c>
      <c r="BX137" s="28">
        <v>0</v>
      </c>
      <c r="BY137" s="28">
        <v>0</v>
      </c>
      <c r="BZ137" s="28">
        <v>0</v>
      </c>
      <c r="CA137" s="28">
        <v>0</v>
      </c>
      <c r="CB137" s="28">
        <v>0</v>
      </c>
      <c r="CC137" s="28">
        <v>0</v>
      </c>
      <c r="CD137" s="28">
        <v>0</v>
      </c>
      <c r="CE137" s="28">
        <v>0</v>
      </c>
      <c r="CF137" s="28">
        <v>0</v>
      </c>
      <c r="CG137" s="28">
        <v>0</v>
      </c>
      <c r="CH137" s="28">
        <v>0</v>
      </c>
      <c r="CI137" s="28">
        <v>0</v>
      </c>
      <c r="CJ137" s="28">
        <v>0</v>
      </c>
      <c r="CK137" s="28">
        <v>0</v>
      </c>
      <c r="CL137" s="28">
        <v>0</v>
      </c>
      <c r="CM137" s="28">
        <v>0</v>
      </c>
      <c r="CN137" s="28">
        <v>0</v>
      </c>
      <c r="CO137" s="28">
        <v>0</v>
      </c>
      <c r="CP137" s="28">
        <v>0</v>
      </c>
      <c r="CQ137" s="28">
        <v>0</v>
      </c>
      <c r="CR137" s="28">
        <v>0</v>
      </c>
      <c r="CS137" s="28">
        <v>0</v>
      </c>
      <c r="CT137" s="28">
        <v>0</v>
      </c>
      <c r="CU137" s="28">
        <v>0</v>
      </c>
      <c r="CV137" s="28">
        <v>0</v>
      </c>
      <c r="CW137" s="28">
        <v>0</v>
      </c>
      <c r="CX137" s="28">
        <v>0</v>
      </c>
      <c r="CY137" s="28">
        <v>0</v>
      </c>
      <c r="CZ137" s="28">
        <v>0</v>
      </c>
      <c r="DA137" s="28">
        <v>0</v>
      </c>
      <c r="DB137" s="28">
        <v>0</v>
      </c>
      <c r="DC137" s="28">
        <v>0</v>
      </c>
      <c r="DD137" s="28">
        <v>0</v>
      </c>
      <c r="DE137" s="28">
        <v>0</v>
      </c>
      <c r="DF137" s="28">
        <v>0</v>
      </c>
      <c r="DG137" s="28">
        <v>0</v>
      </c>
      <c r="DH137" s="28">
        <v>0</v>
      </c>
      <c r="DI137" s="28">
        <v>0</v>
      </c>
      <c r="DJ137" s="28">
        <v>0</v>
      </c>
      <c r="DK137" s="28">
        <v>0</v>
      </c>
      <c r="DL137" s="28">
        <v>0</v>
      </c>
      <c r="DM137" s="28">
        <v>0</v>
      </c>
      <c r="DN137" s="28">
        <v>0</v>
      </c>
      <c r="DO137" s="28">
        <v>0</v>
      </c>
      <c r="DP137" s="28">
        <v>0</v>
      </c>
      <c r="DQ137" s="28">
        <v>0</v>
      </c>
      <c r="DR137" s="28">
        <v>0</v>
      </c>
      <c r="DS137" s="28">
        <v>0</v>
      </c>
      <c r="DT137" s="28">
        <v>0</v>
      </c>
      <c r="DU137" s="28">
        <v>0</v>
      </c>
      <c r="DV137" s="28">
        <v>0</v>
      </c>
      <c r="DW137" s="28">
        <v>0</v>
      </c>
      <c r="DX137" s="28">
        <v>0</v>
      </c>
      <c r="DY137" s="28">
        <v>0</v>
      </c>
      <c r="DZ137" s="28">
        <v>0</v>
      </c>
      <c r="EA137" s="28">
        <v>0</v>
      </c>
      <c r="EB137" s="28">
        <v>0</v>
      </c>
      <c r="EC137" s="28">
        <v>3.0261875543860159</v>
      </c>
      <c r="ED137" s="28">
        <v>0</v>
      </c>
      <c r="EE137" s="28">
        <v>0</v>
      </c>
      <c r="EF137" s="28">
        <v>6803.1227776590486</v>
      </c>
      <c r="EG137" s="28">
        <v>2698680.2053520936</v>
      </c>
      <c r="EH137" s="28">
        <v>0</v>
      </c>
      <c r="EI137" s="28">
        <v>0</v>
      </c>
      <c r="EJ137" s="28">
        <v>0</v>
      </c>
      <c r="EK137" s="28">
        <v>0</v>
      </c>
      <c r="EL137" s="28">
        <v>1839.4160343390183</v>
      </c>
      <c r="EM137" s="28">
        <v>0</v>
      </c>
      <c r="EN137" s="28">
        <v>0</v>
      </c>
      <c r="EO137" s="28">
        <v>0</v>
      </c>
      <c r="EP137" s="28">
        <v>0</v>
      </c>
      <c r="EQ137" s="28">
        <v>0</v>
      </c>
      <c r="ER137" s="28">
        <v>0</v>
      </c>
      <c r="ES137" s="28">
        <f t="shared" si="9"/>
        <v>2707325.770351646</v>
      </c>
      <c r="ET137" s="28">
        <v>835.94574800575288</v>
      </c>
      <c r="EU137" s="28">
        <v>0</v>
      </c>
      <c r="EV137" s="28">
        <v>0</v>
      </c>
      <c r="EW137" s="28">
        <v>0</v>
      </c>
      <c r="EX137" s="28">
        <f t="shared" si="10"/>
        <v>2708161.7160996515</v>
      </c>
      <c r="EZ137" s="5">
        <f t="shared" si="7"/>
        <v>0</v>
      </c>
      <c r="AMD137"/>
      <c r="AME137"/>
      <c r="AMF137"/>
      <c r="AMG137"/>
      <c r="AMH137"/>
      <c r="AMI137"/>
      <c r="AMJ137"/>
      <c r="AMK137"/>
    </row>
    <row r="138" spans="1:1025" s="5" customFormat="1" ht="25.5" x14ac:dyDescent="0.25">
      <c r="A138" s="9">
        <v>134</v>
      </c>
      <c r="B138" s="22"/>
      <c r="C138" s="24" t="s">
        <v>552</v>
      </c>
      <c r="D138" s="25" t="s">
        <v>553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0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0</v>
      </c>
      <c r="CF138" s="28">
        <v>0</v>
      </c>
      <c r="CG138" s="28">
        <v>0</v>
      </c>
      <c r="CH138" s="28">
        <v>0</v>
      </c>
      <c r="CI138" s="28">
        <v>0</v>
      </c>
      <c r="CJ138" s="28">
        <v>0</v>
      </c>
      <c r="CK138" s="28">
        <v>0</v>
      </c>
      <c r="CL138" s="28">
        <v>0</v>
      </c>
      <c r="CM138" s="28">
        <v>0</v>
      </c>
      <c r="CN138" s="28">
        <v>0</v>
      </c>
      <c r="CO138" s="28">
        <v>0</v>
      </c>
      <c r="CP138" s="28">
        <v>0</v>
      </c>
      <c r="CQ138" s="28">
        <v>0</v>
      </c>
      <c r="CR138" s="28">
        <v>0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0</v>
      </c>
      <c r="CY138" s="28">
        <v>0</v>
      </c>
      <c r="CZ138" s="28">
        <v>0</v>
      </c>
      <c r="DA138" s="28">
        <v>17195.650546891469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8">
        <v>0</v>
      </c>
      <c r="DJ138" s="28">
        <v>0</v>
      </c>
      <c r="DK138" s="28">
        <v>0</v>
      </c>
      <c r="DL138" s="28">
        <v>0</v>
      </c>
      <c r="DM138" s="28">
        <v>0</v>
      </c>
      <c r="DN138" s="28">
        <v>0</v>
      </c>
      <c r="DO138" s="28">
        <v>0</v>
      </c>
      <c r="DP138" s="28">
        <v>0</v>
      </c>
      <c r="DQ138" s="28">
        <v>0</v>
      </c>
      <c r="DR138" s="28">
        <v>0</v>
      </c>
      <c r="DS138" s="28">
        <v>0</v>
      </c>
      <c r="DT138" s="28">
        <v>0</v>
      </c>
      <c r="DU138" s="28">
        <v>0</v>
      </c>
      <c r="DV138" s="28">
        <v>0</v>
      </c>
      <c r="DW138" s="28">
        <v>0</v>
      </c>
      <c r="DX138" s="28">
        <v>0</v>
      </c>
      <c r="DY138" s="28">
        <v>0</v>
      </c>
      <c r="DZ138" s="28">
        <v>0</v>
      </c>
      <c r="EA138" s="28">
        <v>0</v>
      </c>
      <c r="EB138" s="28">
        <v>0</v>
      </c>
      <c r="EC138" s="28">
        <v>0</v>
      </c>
      <c r="ED138" s="28">
        <v>0</v>
      </c>
      <c r="EE138" s="28">
        <v>0</v>
      </c>
      <c r="EF138" s="28">
        <v>1103.5715362533847</v>
      </c>
      <c r="EG138" s="28">
        <v>0</v>
      </c>
      <c r="EH138" s="28">
        <v>70943.717203629625</v>
      </c>
      <c r="EI138" s="28">
        <v>0</v>
      </c>
      <c r="EJ138" s="28">
        <v>0</v>
      </c>
      <c r="EK138" s="28">
        <v>0</v>
      </c>
      <c r="EL138" s="28">
        <v>83.557852003083468</v>
      </c>
      <c r="EM138" s="28">
        <v>0</v>
      </c>
      <c r="EN138" s="28">
        <v>0</v>
      </c>
      <c r="EO138" s="28">
        <v>0</v>
      </c>
      <c r="EP138" s="28">
        <v>0</v>
      </c>
      <c r="EQ138" s="28">
        <v>0</v>
      </c>
      <c r="ER138" s="28">
        <v>0</v>
      </c>
      <c r="ES138" s="28">
        <f t="shared" si="9"/>
        <v>89326.497138777559</v>
      </c>
      <c r="ET138" s="28">
        <v>4853.4826431303818</v>
      </c>
      <c r="EU138" s="28">
        <v>9521.7534198793855</v>
      </c>
      <c r="EV138" s="28">
        <v>0</v>
      </c>
      <c r="EW138" s="28">
        <v>0</v>
      </c>
      <c r="EX138" s="28">
        <f t="shared" si="10"/>
        <v>103701.73320178733</v>
      </c>
      <c r="EZ138" s="5">
        <f t="shared" si="7"/>
        <v>0</v>
      </c>
      <c r="AMD138"/>
      <c r="AME138"/>
      <c r="AMF138"/>
      <c r="AMG138"/>
      <c r="AMH138"/>
      <c r="AMI138"/>
      <c r="AMJ138"/>
      <c r="AMK138"/>
    </row>
    <row r="139" spans="1:1025" s="5" customFormat="1" ht="25.5" x14ac:dyDescent="0.25">
      <c r="A139" s="9">
        <v>135</v>
      </c>
      <c r="B139" s="22"/>
      <c r="C139" s="24" t="s">
        <v>554</v>
      </c>
      <c r="D139" s="25" t="s">
        <v>555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</v>
      </c>
      <c r="BU139" s="28">
        <v>0</v>
      </c>
      <c r="BV139" s="28">
        <v>0</v>
      </c>
      <c r="BW139" s="28">
        <v>0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0</v>
      </c>
      <c r="CE139" s="28">
        <v>0</v>
      </c>
      <c r="CF139" s="28">
        <v>0</v>
      </c>
      <c r="CG139" s="28">
        <v>0</v>
      </c>
      <c r="CH139" s="28">
        <v>0</v>
      </c>
      <c r="CI139" s="28">
        <v>0</v>
      </c>
      <c r="CJ139" s="28">
        <v>0</v>
      </c>
      <c r="CK139" s="28">
        <v>0</v>
      </c>
      <c r="CL139" s="28">
        <v>0</v>
      </c>
      <c r="CM139" s="28">
        <v>0</v>
      </c>
      <c r="CN139" s="28">
        <v>0</v>
      </c>
      <c r="CO139" s="28">
        <v>0</v>
      </c>
      <c r="CP139" s="28">
        <v>0</v>
      </c>
      <c r="CQ139" s="28">
        <v>0</v>
      </c>
      <c r="CR139" s="28">
        <v>0</v>
      </c>
      <c r="CS139" s="28">
        <v>0</v>
      </c>
      <c r="CT139" s="28">
        <v>0</v>
      </c>
      <c r="CU139" s="28">
        <v>0</v>
      </c>
      <c r="CV139" s="28">
        <v>0</v>
      </c>
      <c r="CW139" s="28">
        <v>0</v>
      </c>
      <c r="CX139" s="28">
        <v>0</v>
      </c>
      <c r="CY139" s="28">
        <v>0</v>
      </c>
      <c r="CZ139" s="28">
        <v>0</v>
      </c>
      <c r="DA139" s="28">
        <v>0</v>
      </c>
      <c r="DB139" s="28">
        <v>0</v>
      </c>
      <c r="DC139" s="28">
        <v>0</v>
      </c>
      <c r="DD139" s="28">
        <v>0</v>
      </c>
      <c r="DE139" s="28">
        <v>0</v>
      </c>
      <c r="DF139" s="28">
        <v>0</v>
      </c>
      <c r="DG139" s="28">
        <v>0</v>
      </c>
      <c r="DH139" s="28">
        <v>0</v>
      </c>
      <c r="DI139" s="28">
        <v>0</v>
      </c>
      <c r="DJ139" s="28">
        <v>0</v>
      </c>
      <c r="DK139" s="28">
        <v>0</v>
      </c>
      <c r="DL139" s="28">
        <v>0</v>
      </c>
      <c r="DM139" s="28">
        <v>0</v>
      </c>
      <c r="DN139" s="28">
        <v>0</v>
      </c>
      <c r="DO139" s="28">
        <v>0</v>
      </c>
      <c r="DP139" s="28">
        <v>0</v>
      </c>
      <c r="DQ139" s="28">
        <v>0</v>
      </c>
      <c r="DR139" s="28">
        <v>0</v>
      </c>
      <c r="DS139" s="28">
        <v>0</v>
      </c>
      <c r="DT139" s="28">
        <v>0</v>
      </c>
      <c r="DU139" s="28">
        <v>0</v>
      </c>
      <c r="DV139" s="28">
        <v>0</v>
      </c>
      <c r="DW139" s="28">
        <v>0</v>
      </c>
      <c r="DX139" s="28">
        <v>0</v>
      </c>
      <c r="DY139" s="28">
        <v>0</v>
      </c>
      <c r="DZ139" s="28">
        <v>0</v>
      </c>
      <c r="EA139" s="28">
        <v>0</v>
      </c>
      <c r="EB139" s="28">
        <v>0</v>
      </c>
      <c r="EC139" s="28">
        <v>288.61748719869354</v>
      </c>
      <c r="ED139" s="28">
        <v>0</v>
      </c>
      <c r="EE139" s="28">
        <v>0</v>
      </c>
      <c r="EF139" s="28">
        <v>1.747077228143235</v>
      </c>
      <c r="EG139" s="28">
        <v>0</v>
      </c>
      <c r="EH139" s="28">
        <v>0</v>
      </c>
      <c r="EI139" s="28">
        <v>47157.574937451536</v>
      </c>
      <c r="EJ139" s="28">
        <v>0</v>
      </c>
      <c r="EK139" s="28">
        <v>0</v>
      </c>
      <c r="EL139" s="28">
        <v>0</v>
      </c>
      <c r="EM139" s="28">
        <v>0</v>
      </c>
      <c r="EN139" s="28">
        <v>0</v>
      </c>
      <c r="EO139" s="28">
        <v>0</v>
      </c>
      <c r="EP139" s="28">
        <v>0</v>
      </c>
      <c r="EQ139" s="28">
        <v>0</v>
      </c>
      <c r="ER139" s="28">
        <v>0</v>
      </c>
      <c r="ES139" s="28">
        <f t="shared" si="9"/>
        <v>47447.939501878376</v>
      </c>
      <c r="ET139" s="28">
        <v>2581.8619455954286</v>
      </c>
      <c r="EU139" s="28">
        <v>0</v>
      </c>
      <c r="EV139" s="28">
        <v>0</v>
      </c>
      <c r="EW139" s="28">
        <v>0</v>
      </c>
      <c r="EX139" s="28">
        <f t="shared" si="10"/>
        <v>50029.801447473801</v>
      </c>
      <c r="EZ139" s="5">
        <f t="shared" si="7"/>
        <v>0</v>
      </c>
      <c r="AMD139"/>
      <c r="AME139"/>
      <c r="AMF139"/>
      <c r="AMG139"/>
      <c r="AMH139"/>
      <c r="AMI139"/>
      <c r="AMJ139"/>
      <c r="AMK139"/>
    </row>
    <row r="140" spans="1:1025" s="5" customFormat="1" ht="25.5" x14ac:dyDescent="0.25">
      <c r="A140" s="9">
        <v>136</v>
      </c>
      <c r="B140" s="22"/>
      <c r="C140" s="24" t="s">
        <v>556</v>
      </c>
      <c r="D140" s="25" t="s">
        <v>557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0</v>
      </c>
      <c r="CI140" s="28">
        <v>0</v>
      </c>
      <c r="CJ140" s="28">
        <v>0</v>
      </c>
      <c r="CK140" s="28">
        <v>0</v>
      </c>
      <c r="CL140" s="28">
        <v>0</v>
      </c>
      <c r="CM140" s="28">
        <v>0</v>
      </c>
      <c r="CN140" s="28">
        <v>0</v>
      </c>
      <c r="CO140" s="28">
        <v>0</v>
      </c>
      <c r="CP140" s="28">
        <v>0</v>
      </c>
      <c r="CQ140" s="28">
        <v>2228.8766191919149</v>
      </c>
      <c r="CR140" s="28">
        <v>0</v>
      </c>
      <c r="CS140" s="28">
        <v>0</v>
      </c>
      <c r="CT140" s="28">
        <v>0</v>
      </c>
      <c r="CU140" s="28">
        <v>0</v>
      </c>
      <c r="CV140" s="28">
        <v>0</v>
      </c>
      <c r="CW140" s="28">
        <v>0</v>
      </c>
      <c r="CX140" s="28">
        <v>0</v>
      </c>
      <c r="CY140" s="28">
        <v>0</v>
      </c>
      <c r="CZ140" s="28">
        <v>0</v>
      </c>
      <c r="DA140" s="28">
        <v>0</v>
      </c>
      <c r="DB140" s="28">
        <v>0</v>
      </c>
      <c r="DC140" s="28">
        <v>0</v>
      </c>
      <c r="DD140" s="28">
        <v>0</v>
      </c>
      <c r="DE140" s="28">
        <v>0</v>
      </c>
      <c r="DF140" s="28">
        <v>0</v>
      </c>
      <c r="DG140" s="28">
        <v>0</v>
      </c>
      <c r="DH140" s="28">
        <v>0</v>
      </c>
      <c r="DI140" s="28">
        <v>0</v>
      </c>
      <c r="DJ140" s="28">
        <v>0</v>
      </c>
      <c r="DK140" s="28">
        <v>0</v>
      </c>
      <c r="DL140" s="28">
        <v>0</v>
      </c>
      <c r="DM140" s="28">
        <v>0</v>
      </c>
      <c r="DN140" s="28">
        <v>0</v>
      </c>
      <c r="DO140" s="28">
        <v>0</v>
      </c>
      <c r="DP140" s="28">
        <v>0</v>
      </c>
      <c r="DQ140" s="28">
        <v>0</v>
      </c>
      <c r="DR140" s="28">
        <v>0</v>
      </c>
      <c r="DS140" s="28">
        <v>0</v>
      </c>
      <c r="DT140" s="28">
        <v>0</v>
      </c>
      <c r="DU140" s="28">
        <v>0</v>
      </c>
      <c r="DV140" s="28">
        <v>0</v>
      </c>
      <c r="DW140" s="28">
        <v>0</v>
      </c>
      <c r="DX140" s="28">
        <v>0</v>
      </c>
      <c r="DY140" s="28">
        <v>0</v>
      </c>
      <c r="DZ140" s="28">
        <v>0</v>
      </c>
      <c r="EA140" s="28">
        <v>0</v>
      </c>
      <c r="EB140" s="28">
        <v>0</v>
      </c>
      <c r="EC140" s="28">
        <v>0</v>
      </c>
      <c r="ED140" s="28">
        <v>0</v>
      </c>
      <c r="EE140" s="28">
        <v>0</v>
      </c>
      <c r="EF140" s="28">
        <v>0</v>
      </c>
      <c r="EG140" s="28">
        <v>540.41855133085812</v>
      </c>
      <c r="EH140" s="28">
        <v>0</v>
      </c>
      <c r="EI140" s="28">
        <v>0</v>
      </c>
      <c r="EJ140" s="28">
        <v>135108.65237824971</v>
      </c>
      <c r="EK140" s="28">
        <v>0</v>
      </c>
      <c r="EL140" s="28">
        <v>0</v>
      </c>
      <c r="EM140" s="28">
        <v>0</v>
      </c>
      <c r="EN140" s="28">
        <v>0</v>
      </c>
      <c r="EO140" s="28">
        <v>0</v>
      </c>
      <c r="EP140" s="28">
        <v>0</v>
      </c>
      <c r="EQ140" s="28">
        <v>0</v>
      </c>
      <c r="ER140" s="28">
        <v>0</v>
      </c>
      <c r="ES140" s="28">
        <f t="shared" si="9"/>
        <v>137877.94754877247</v>
      </c>
      <c r="ET140" s="28">
        <v>7494.4273903727762</v>
      </c>
      <c r="EU140" s="28">
        <v>0</v>
      </c>
      <c r="EV140" s="28">
        <v>43944.272907585415</v>
      </c>
      <c r="EW140" s="28">
        <v>0</v>
      </c>
      <c r="EX140" s="28">
        <f t="shared" si="10"/>
        <v>189316.64784673066</v>
      </c>
      <c r="EZ140" s="5">
        <f t="shared" si="7"/>
        <v>0</v>
      </c>
      <c r="AMD140"/>
      <c r="AME140"/>
      <c r="AMF140"/>
      <c r="AMG140"/>
      <c r="AMH140"/>
      <c r="AMI140"/>
      <c r="AMJ140"/>
      <c r="AMK140"/>
    </row>
    <row r="141" spans="1:1025" s="5" customFormat="1" ht="25.5" x14ac:dyDescent="0.25">
      <c r="A141" s="9">
        <v>137</v>
      </c>
      <c r="B141" s="22"/>
      <c r="C141" s="24" t="s">
        <v>558</v>
      </c>
      <c r="D141" s="25" t="s">
        <v>559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0</v>
      </c>
      <c r="BX141" s="28">
        <v>0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0</v>
      </c>
      <c r="CE141" s="28">
        <v>0</v>
      </c>
      <c r="CF141" s="28">
        <v>0</v>
      </c>
      <c r="CG141" s="28">
        <v>0</v>
      </c>
      <c r="CH141" s="28">
        <v>0</v>
      </c>
      <c r="CI141" s="28">
        <v>0</v>
      </c>
      <c r="CJ141" s="28">
        <v>0</v>
      </c>
      <c r="CK141" s="28">
        <v>0</v>
      </c>
      <c r="CL141" s="28">
        <v>0</v>
      </c>
      <c r="CM141" s="28">
        <v>0</v>
      </c>
      <c r="CN141" s="28">
        <v>0</v>
      </c>
      <c r="CO141" s="28">
        <v>0</v>
      </c>
      <c r="CP141" s="28">
        <v>0</v>
      </c>
      <c r="CQ141" s="28">
        <v>0</v>
      </c>
      <c r="CR141" s="28">
        <v>0</v>
      </c>
      <c r="CS141" s="28">
        <v>0</v>
      </c>
      <c r="CT141" s="28">
        <v>0</v>
      </c>
      <c r="CU141" s="28">
        <v>0</v>
      </c>
      <c r="CV141" s="28">
        <v>0</v>
      </c>
      <c r="CW141" s="28">
        <v>0</v>
      </c>
      <c r="CX141" s="28">
        <v>0</v>
      </c>
      <c r="CY141" s="28">
        <v>0</v>
      </c>
      <c r="CZ141" s="28">
        <v>0</v>
      </c>
      <c r="DA141" s="28">
        <v>510.37545556708181</v>
      </c>
      <c r="DB141" s="28">
        <v>0</v>
      </c>
      <c r="DC141" s="28">
        <v>0</v>
      </c>
      <c r="DD141" s="28">
        <v>0</v>
      </c>
      <c r="DE141" s="28">
        <v>0</v>
      </c>
      <c r="DF141" s="28">
        <v>0</v>
      </c>
      <c r="DG141" s="28">
        <v>0</v>
      </c>
      <c r="DH141" s="28">
        <v>0</v>
      </c>
      <c r="DI141" s="28">
        <v>0</v>
      </c>
      <c r="DJ141" s="28">
        <v>0</v>
      </c>
      <c r="DK141" s="28">
        <v>0</v>
      </c>
      <c r="DL141" s="28">
        <v>0</v>
      </c>
      <c r="DM141" s="28">
        <v>0</v>
      </c>
      <c r="DN141" s="28">
        <v>0</v>
      </c>
      <c r="DO141" s="28">
        <v>0</v>
      </c>
      <c r="DP141" s="28">
        <v>0</v>
      </c>
      <c r="DQ141" s="28">
        <v>0</v>
      </c>
      <c r="DR141" s="28">
        <v>0</v>
      </c>
      <c r="DS141" s="28">
        <v>0</v>
      </c>
      <c r="DT141" s="28">
        <v>0</v>
      </c>
      <c r="DU141" s="28">
        <v>0</v>
      </c>
      <c r="DV141" s="28">
        <v>0</v>
      </c>
      <c r="DW141" s="28">
        <v>0</v>
      </c>
      <c r="DX141" s="28">
        <v>0</v>
      </c>
      <c r="DY141" s="28">
        <v>0</v>
      </c>
      <c r="DZ141" s="28">
        <v>0</v>
      </c>
      <c r="EA141" s="28">
        <v>0</v>
      </c>
      <c r="EB141" s="28">
        <v>0</v>
      </c>
      <c r="EC141" s="28">
        <v>9398.4538682975726</v>
      </c>
      <c r="ED141" s="28">
        <v>0</v>
      </c>
      <c r="EE141" s="28">
        <v>0</v>
      </c>
      <c r="EF141" s="28">
        <v>28.983955274495163</v>
      </c>
      <c r="EG141" s="28">
        <v>0</v>
      </c>
      <c r="EH141" s="28">
        <v>0</v>
      </c>
      <c r="EI141" s="28">
        <v>0</v>
      </c>
      <c r="EJ141" s="28">
        <v>0</v>
      </c>
      <c r="EK141" s="28">
        <v>184723.41771177121</v>
      </c>
      <c r="EL141" s="28">
        <v>13584.783143894703</v>
      </c>
      <c r="EM141" s="28">
        <v>0</v>
      </c>
      <c r="EN141" s="28">
        <v>0</v>
      </c>
      <c r="EO141" s="28">
        <v>0</v>
      </c>
      <c r="EP141" s="28">
        <v>0</v>
      </c>
      <c r="EQ141" s="28">
        <v>0</v>
      </c>
      <c r="ER141" s="28">
        <v>0</v>
      </c>
      <c r="ES141" s="28">
        <f t="shared" si="9"/>
        <v>208246.01413480507</v>
      </c>
      <c r="ET141" s="28">
        <v>11321.377795259001</v>
      </c>
      <c r="EU141" s="28">
        <v>2983.616308280566</v>
      </c>
      <c r="EV141" s="28">
        <v>0</v>
      </c>
      <c r="EW141" s="28">
        <v>0</v>
      </c>
      <c r="EX141" s="28">
        <f t="shared" si="10"/>
        <v>222551.00823834463</v>
      </c>
      <c r="EZ141" s="5">
        <f t="shared" si="7"/>
        <v>0</v>
      </c>
      <c r="AMD141"/>
      <c r="AME141"/>
      <c r="AMF141"/>
      <c r="AMG141"/>
      <c r="AMH141"/>
      <c r="AMI141"/>
      <c r="AMJ141"/>
      <c r="AMK141"/>
    </row>
    <row r="142" spans="1:1025" s="5" customFormat="1" ht="38.25" x14ac:dyDescent="0.25">
      <c r="A142" s="9">
        <v>138</v>
      </c>
      <c r="B142" s="22"/>
      <c r="C142" s="24" t="s">
        <v>560</v>
      </c>
      <c r="D142" s="25" t="s">
        <v>561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28">
        <v>0</v>
      </c>
      <c r="BQ142" s="28">
        <v>0</v>
      </c>
      <c r="BR142" s="28">
        <v>0</v>
      </c>
      <c r="BS142" s="28">
        <v>0</v>
      </c>
      <c r="BT142" s="28">
        <v>0</v>
      </c>
      <c r="BU142" s="28">
        <v>0</v>
      </c>
      <c r="BV142" s="28">
        <v>0</v>
      </c>
      <c r="BW142" s="28">
        <v>0</v>
      </c>
      <c r="BX142" s="28">
        <v>0</v>
      </c>
      <c r="BY142" s="28">
        <v>0</v>
      </c>
      <c r="BZ142" s="28">
        <v>0</v>
      </c>
      <c r="CA142" s="28">
        <v>0</v>
      </c>
      <c r="CB142" s="28">
        <v>0</v>
      </c>
      <c r="CC142" s="28">
        <v>0</v>
      </c>
      <c r="CD142" s="28">
        <v>0</v>
      </c>
      <c r="CE142" s="28">
        <v>0</v>
      </c>
      <c r="CF142" s="28">
        <v>0</v>
      </c>
      <c r="CG142" s="28">
        <v>0</v>
      </c>
      <c r="CH142" s="28">
        <v>0</v>
      </c>
      <c r="CI142" s="28">
        <v>0</v>
      </c>
      <c r="CJ142" s="28">
        <v>0</v>
      </c>
      <c r="CK142" s="28">
        <v>0</v>
      </c>
      <c r="CL142" s="28">
        <v>0</v>
      </c>
      <c r="CM142" s="28">
        <v>0</v>
      </c>
      <c r="CN142" s="28">
        <v>0</v>
      </c>
      <c r="CO142" s="28">
        <v>0</v>
      </c>
      <c r="CP142" s="28">
        <v>0</v>
      </c>
      <c r="CQ142" s="28">
        <v>0</v>
      </c>
      <c r="CR142" s="28">
        <v>0</v>
      </c>
      <c r="CS142" s="28">
        <v>0</v>
      </c>
      <c r="CT142" s="28">
        <v>0</v>
      </c>
      <c r="CU142" s="28">
        <v>0</v>
      </c>
      <c r="CV142" s="28">
        <v>0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2761.509224206965</v>
      </c>
      <c r="DH142" s="28">
        <v>0</v>
      </c>
      <c r="DI142" s="28">
        <v>0</v>
      </c>
      <c r="DJ142" s="28">
        <v>0</v>
      </c>
      <c r="DK142" s="28">
        <v>0</v>
      </c>
      <c r="DL142" s="28">
        <v>0</v>
      </c>
      <c r="DM142" s="28">
        <v>0</v>
      </c>
      <c r="DN142" s="28">
        <v>0</v>
      </c>
      <c r="DO142" s="28">
        <v>0</v>
      </c>
      <c r="DP142" s="28">
        <v>0</v>
      </c>
      <c r="DQ142" s="28">
        <v>0</v>
      </c>
      <c r="DR142" s="28">
        <v>0</v>
      </c>
      <c r="DS142" s="28">
        <v>0</v>
      </c>
      <c r="DT142" s="28">
        <v>0</v>
      </c>
      <c r="DU142" s="28">
        <v>0</v>
      </c>
      <c r="DV142" s="28">
        <v>0</v>
      </c>
      <c r="DW142" s="28">
        <v>0</v>
      </c>
      <c r="DX142" s="28">
        <v>0</v>
      </c>
      <c r="DY142" s="28">
        <v>0</v>
      </c>
      <c r="DZ142" s="28">
        <v>0</v>
      </c>
      <c r="EA142" s="28">
        <v>0</v>
      </c>
      <c r="EB142" s="28">
        <v>0</v>
      </c>
      <c r="EC142" s="28">
        <v>0</v>
      </c>
      <c r="ED142" s="28">
        <v>0</v>
      </c>
      <c r="EE142" s="28">
        <v>0</v>
      </c>
      <c r="EF142" s="28">
        <v>0</v>
      </c>
      <c r="EG142" s="28">
        <v>0</v>
      </c>
      <c r="EH142" s="28">
        <v>0</v>
      </c>
      <c r="EI142" s="28">
        <v>0</v>
      </c>
      <c r="EJ142" s="28">
        <v>0</v>
      </c>
      <c r="EK142" s="28">
        <v>0</v>
      </c>
      <c r="EL142" s="28">
        <v>240513.33669005663</v>
      </c>
      <c r="EM142" s="28">
        <v>0</v>
      </c>
      <c r="EN142" s="28">
        <v>0</v>
      </c>
      <c r="EO142" s="28">
        <v>0</v>
      </c>
      <c r="EP142" s="28">
        <v>0</v>
      </c>
      <c r="EQ142" s="28">
        <v>0</v>
      </c>
      <c r="ER142" s="28">
        <v>0</v>
      </c>
      <c r="ES142" s="28">
        <f t="shared" si="9"/>
        <v>243274.8459142636</v>
      </c>
      <c r="ET142" s="28">
        <v>0</v>
      </c>
      <c r="EU142" s="28">
        <v>0</v>
      </c>
      <c r="EV142" s="28">
        <v>0</v>
      </c>
      <c r="EW142" s="28">
        <v>0</v>
      </c>
      <c r="EX142" s="28">
        <f t="shared" si="10"/>
        <v>243274.8459142636</v>
      </c>
      <c r="EZ142" s="5">
        <f t="shared" si="7"/>
        <v>0</v>
      </c>
      <c r="AMD142"/>
      <c r="AME142"/>
      <c r="AMF142"/>
      <c r="AMG142"/>
      <c r="AMH142"/>
      <c r="AMI142"/>
      <c r="AMJ142"/>
      <c r="AMK142"/>
    </row>
    <row r="143" spans="1:1025" s="5" customFormat="1" ht="38.25" x14ac:dyDescent="0.25">
      <c r="A143" s="9">
        <v>139</v>
      </c>
      <c r="B143" s="22"/>
      <c r="C143" s="24" t="s">
        <v>562</v>
      </c>
      <c r="D143" s="25" t="s">
        <v>563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28">
        <v>0</v>
      </c>
      <c r="BQ143" s="28">
        <v>0</v>
      </c>
      <c r="BR143" s="28">
        <v>0</v>
      </c>
      <c r="BS143" s="28">
        <v>0</v>
      </c>
      <c r="BT143" s="28">
        <v>0</v>
      </c>
      <c r="BU143" s="28">
        <v>0</v>
      </c>
      <c r="BV143" s="28">
        <v>0</v>
      </c>
      <c r="BW143" s="28">
        <v>0</v>
      </c>
      <c r="BX143" s="28">
        <v>0</v>
      </c>
      <c r="BY143" s="28">
        <v>0</v>
      </c>
      <c r="BZ143" s="28">
        <v>0</v>
      </c>
      <c r="CA143" s="28">
        <v>0</v>
      </c>
      <c r="CB143" s="28">
        <v>0</v>
      </c>
      <c r="CC143" s="28">
        <v>0</v>
      </c>
      <c r="CD143" s="28">
        <v>0</v>
      </c>
      <c r="CE143" s="28">
        <v>0</v>
      </c>
      <c r="CF143" s="28">
        <v>0</v>
      </c>
      <c r="CG143" s="28">
        <v>0</v>
      </c>
      <c r="CH143" s="28">
        <v>0</v>
      </c>
      <c r="CI143" s="28">
        <v>0</v>
      </c>
      <c r="CJ143" s="28">
        <v>0</v>
      </c>
      <c r="CK143" s="28">
        <v>0</v>
      </c>
      <c r="CL143" s="28">
        <v>0</v>
      </c>
      <c r="CM143" s="28">
        <v>0</v>
      </c>
      <c r="CN143" s="28">
        <v>0</v>
      </c>
      <c r="CO143" s="28">
        <v>0</v>
      </c>
      <c r="CP143" s="28">
        <v>168.74670134122738</v>
      </c>
      <c r="CQ143" s="28">
        <v>2916.9194818015426</v>
      </c>
      <c r="CR143" s="28">
        <v>0</v>
      </c>
      <c r="CS143" s="28">
        <v>0</v>
      </c>
      <c r="CT143" s="28">
        <v>0</v>
      </c>
      <c r="CU143" s="28">
        <v>0</v>
      </c>
      <c r="CV143" s="28">
        <v>0</v>
      </c>
      <c r="CW143" s="28">
        <v>0</v>
      </c>
      <c r="CX143" s="28">
        <v>0</v>
      </c>
      <c r="CY143" s="28">
        <v>0</v>
      </c>
      <c r="CZ143" s="28">
        <v>0</v>
      </c>
      <c r="DA143" s="28">
        <v>0</v>
      </c>
      <c r="DB143" s="28">
        <v>0</v>
      </c>
      <c r="DC143" s="28">
        <v>0</v>
      </c>
      <c r="DD143" s="28">
        <v>0</v>
      </c>
      <c r="DE143" s="28">
        <v>0</v>
      </c>
      <c r="DF143" s="28">
        <v>0</v>
      </c>
      <c r="DG143" s="28">
        <v>0</v>
      </c>
      <c r="DH143" s="28">
        <v>0</v>
      </c>
      <c r="DI143" s="28">
        <v>0</v>
      </c>
      <c r="DJ143" s="28">
        <v>0</v>
      </c>
      <c r="DK143" s="28">
        <v>0</v>
      </c>
      <c r="DL143" s="28">
        <v>0</v>
      </c>
      <c r="DM143" s="28">
        <v>0</v>
      </c>
      <c r="DN143" s="28">
        <v>0</v>
      </c>
      <c r="DO143" s="28">
        <v>0</v>
      </c>
      <c r="DP143" s="28">
        <v>0</v>
      </c>
      <c r="DQ143" s="28">
        <v>0</v>
      </c>
      <c r="DR143" s="28">
        <v>0</v>
      </c>
      <c r="DS143" s="28">
        <v>0</v>
      </c>
      <c r="DT143" s="28">
        <v>0</v>
      </c>
      <c r="DU143" s="28">
        <v>0</v>
      </c>
      <c r="DV143" s="28">
        <v>0</v>
      </c>
      <c r="DW143" s="28">
        <v>0</v>
      </c>
      <c r="DX143" s="28">
        <v>0</v>
      </c>
      <c r="DY143" s="28">
        <v>0</v>
      </c>
      <c r="DZ143" s="28">
        <v>0</v>
      </c>
      <c r="EA143" s="28">
        <v>0</v>
      </c>
      <c r="EB143" s="28">
        <v>0</v>
      </c>
      <c r="EC143" s="28">
        <v>0</v>
      </c>
      <c r="ED143" s="28">
        <v>0</v>
      </c>
      <c r="EE143" s="28">
        <v>0</v>
      </c>
      <c r="EF143" s="28">
        <v>0</v>
      </c>
      <c r="EG143" s="28">
        <v>0</v>
      </c>
      <c r="EH143" s="28">
        <v>0</v>
      </c>
      <c r="EI143" s="28">
        <v>0</v>
      </c>
      <c r="EJ143" s="28">
        <v>0</v>
      </c>
      <c r="EK143" s="28">
        <v>0</v>
      </c>
      <c r="EL143" s="28">
        <v>0</v>
      </c>
      <c r="EM143" s="28">
        <v>129005.74802860746</v>
      </c>
      <c r="EN143" s="28">
        <v>0</v>
      </c>
      <c r="EO143" s="28">
        <v>0</v>
      </c>
      <c r="EP143" s="28">
        <v>0</v>
      </c>
      <c r="EQ143" s="28">
        <v>0</v>
      </c>
      <c r="ER143" s="28">
        <v>0</v>
      </c>
      <c r="ES143" s="28">
        <f t="shared" si="9"/>
        <v>132091.41421175023</v>
      </c>
      <c r="ET143" s="28">
        <v>87.238809599999996</v>
      </c>
      <c r="EU143" s="28">
        <v>9921.9640802540071</v>
      </c>
      <c r="EV143" s="28">
        <v>0</v>
      </c>
      <c r="EW143" s="28">
        <v>0</v>
      </c>
      <c r="EX143" s="28">
        <f t="shared" si="10"/>
        <v>142100.61710160424</v>
      </c>
      <c r="EZ143" s="5">
        <f t="shared" si="7"/>
        <v>0</v>
      </c>
      <c r="AMD143"/>
      <c r="AME143"/>
      <c r="AMF143"/>
      <c r="AMG143"/>
      <c r="AMH143"/>
      <c r="AMI143"/>
      <c r="AMJ143"/>
      <c r="AMK143"/>
    </row>
    <row r="144" spans="1:1025" s="5" customFormat="1" ht="25.5" x14ac:dyDescent="0.25">
      <c r="A144" s="9">
        <v>140</v>
      </c>
      <c r="B144" s="22"/>
      <c r="C144" s="24" t="s">
        <v>564</v>
      </c>
      <c r="D144" s="25" t="s">
        <v>565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0</v>
      </c>
      <c r="CE144" s="28">
        <v>0</v>
      </c>
      <c r="CF144" s="28">
        <v>0</v>
      </c>
      <c r="CG144" s="28">
        <v>0</v>
      </c>
      <c r="CH144" s="28">
        <v>0</v>
      </c>
      <c r="CI144" s="28">
        <v>0</v>
      </c>
      <c r="CJ144" s="28">
        <v>0</v>
      </c>
      <c r="CK144" s="28">
        <v>0</v>
      </c>
      <c r="CL144" s="28">
        <v>0</v>
      </c>
      <c r="CM144" s="28">
        <v>0</v>
      </c>
      <c r="CN144" s="28">
        <v>0</v>
      </c>
      <c r="CO144" s="28">
        <v>0</v>
      </c>
      <c r="CP144" s="28">
        <v>0</v>
      </c>
      <c r="CQ144" s="28">
        <v>0</v>
      </c>
      <c r="CR144" s="28">
        <v>0</v>
      </c>
      <c r="CS144" s="28">
        <v>0</v>
      </c>
      <c r="CT144" s="28">
        <v>0</v>
      </c>
      <c r="CU144" s="28">
        <v>0</v>
      </c>
      <c r="CV144" s="28">
        <v>0</v>
      </c>
      <c r="CW144" s="28">
        <v>0</v>
      </c>
      <c r="CX144" s="28">
        <v>0</v>
      </c>
      <c r="CY144" s="28">
        <v>0</v>
      </c>
      <c r="CZ144" s="28">
        <v>0</v>
      </c>
      <c r="DA144" s="28">
        <v>874.0780151980872</v>
      </c>
      <c r="DB144" s="28">
        <v>0</v>
      </c>
      <c r="DC144" s="28">
        <v>0</v>
      </c>
      <c r="DD144" s="28">
        <v>0</v>
      </c>
      <c r="DE144" s="28">
        <v>0</v>
      </c>
      <c r="DF144" s="28">
        <v>0</v>
      </c>
      <c r="DG144" s="28">
        <v>0</v>
      </c>
      <c r="DH144" s="28">
        <v>0</v>
      </c>
      <c r="DI144" s="28">
        <v>0</v>
      </c>
      <c r="DJ144" s="28">
        <v>0</v>
      </c>
      <c r="DK144" s="28">
        <v>0</v>
      </c>
      <c r="DL144" s="28">
        <v>0</v>
      </c>
      <c r="DM144" s="28">
        <v>0</v>
      </c>
      <c r="DN144" s="28">
        <v>0</v>
      </c>
      <c r="DO144" s="28">
        <v>0</v>
      </c>
      <c r="DP144" s="28">
        <v>0</v>
      </c>
      <c r="DQ144" s="28">
        <v>0</v>
      </c>
      <c r="DR144" s="28">
        <v>0</v>
      </c>
      <c r="DS144" s="28">
        <v>0</v>
      </c>
      <c r="DT144" s="28">
        <v>0</v>
      </c>
      <c r="DU144" s="28">
        <v>0</v>
      </c>
      <c r="DV144" s="28">
        <v>0</v>
      </c>
      <c r="DW144" s="28">
        <v>0</v>
      </c>
      <c r="DX144" s="28">
        <v>0</v>
      </c>
      <c r="DY144" s="28">
        <v>0</v>
      </c>
      <c r="DZ144" s="28">
        <v>0</v>
      </c>
      <c r="EA144" s="28">
        <v>0</v>
      </c>
      <c r="EB144" s="28">
        <v>0</v>
      </c>
      <c r="EC144" s="28">
        <v>0</v>
      </c>
      <c r="ED144" s="28">
        <v>0</v>
      </c>
      <c r="EE144" s="28">
        <v>0</v>
      </c>
      <c r="EF144" s="28">
        <v>0</v>
      </c>
      <c r="EG144" s="28">
        <v>0</v>
      </c>
      <c r="EH144" s="28">
        <v>0</v>
      </c>
      <c r="EI144" s="28">
        <v>0</v>
      </c>
      <c r="EJ144" s="28">
        <v>0</v>
      </c>
      <c r="EK144" s="28">
        <v>0</v>
      </c>
      <c r="EL144" s="28">
        <v>0</v>
      </c>
      <c r="EM144" s="28">
        <v>0</v>
      </c>
      <c r="EN144" s="28">
        <v>13388.958272774134</v>
      </c>
      <c r="EO144" s="28">
        <v>0</v>
      </c>
      <c r="EP144" s="28">
        <v>0</v>
      </c>
      <c r="EQ144" s="28">
        <v>0</v>
      </c>
      <c r="ER144" s="28">
        <v>0</v>
      </c>
      <c r="ES144" s="28">
        <f t="shared" si="9"/>
        <v>14263.036287972222</v>
      </c>
      <c r="ET144" s="28">
        <v>0</v>
      </c>
      <c r="EU144" s="28">
        <v>1529.0091598526042</v>
      </c>
      <c r="EV144" s="28">
        <v>0</v>
      </c>
      <c r="EW144" s="28">
        <v>0</v>
      </c>
      <c r="EX144" s="28">
        <f t="shared" si="10"/>
        <v>15792.045447824825</v>
      </c>
      <c r="EZ144" s="5">
        <f t="shared" si="7"/>
        <v>0</v>
      </c>
      <c r="AMD144"/>
      <c r="AME144"/>
      <c r="AMF144"/>
      <c r="AMG144"/>
      <c r="AMH144"/>
      <c r="AMI144"/>
      <c r="AMJ144"/>
      <c r="AMK144"/>
    </row>
    <row r="145" spans="1:1025" s="5" customFormat="1" ht="25.5" x14ac:dyDescent="0.25">
      <c r="A145" s="9">
        <v>141</v>
      </c>
      <c r="B145" s="22"/>
      <c r="C145" s="24" t="s">
        <v>566</v>
      </c>
      <c r="D145" s="25" t="s">
        <v>567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  <c r="BX145" s="28">
        <v>0</v>
      </c>
      <c r="BY145" s="28">
        <v>0</v>
      </c>
      <c r="BZ145" s="28">
        <v>0</v>
      </c>
      <c r="CA145" s="28">
        <v>0</v>
      </c>
      <c r="CB145" s="28">
        <v>0</v>
      </c>
      <c r="CC145" s="28">
        <v>0</v>
      </c>
      <c r="CD145" s="28">
        <v>0</v>
      </c>
      <c r="CE145" s="28">
        <v>0</v>
      </c>
      <c r="CF145" s="28">
        <v>0</v>
      </c>
      <c r="CG145" s="28">
        <v>0</v>
      </c>
      <c r="CH145" s="28">
        <v>0</v>
      </c>
      <c r="CI145" s="28">
        <v>0</v>
      </c>
      <c r="CJ145" s="28">
        <v>0</v>
      </c>
      <c r="CK145" s="28">
        <v>0</v>
      </c>
      <c r="CL145" s="28">
        <v>0</v>
      </c>
      <c r="CM145" s="28">
        <v>0</v>
      </c>
      <c r="CN145" s="28">
        <v>0</v>
      </c>
      <c r="CO145" s="28">
        <v>0</v>
      </c>
      <c r="CP145" s="28">
        <v>0</v>
      </c>
      <c r="CQ145" s="28">
        <v>0</v>
      </c>
      <c r="CR145" s="28">
        <v>0</v>
      </c>
      <c r="CS145" s="28">
        <v>0</v>
      </c>
      <c r="CT145" s="28">
        <v>0</v>
      </c>
      <c r="CU145" s="28">
        <v>0</v>
      </c>
      <c r="CV145" s="28">
        <v>0</v>
      </c>
      <c r="CW145" s="28">
        <v>0</v>
      </c>
      <c r="CX145" s="28">
        <v>0</v>
      </c>
      <c r="CY145" s="28">
        <v>0</v>
      </c>
      <c r="CZ145" s="28">
        <v>0</v>
      </c>
      <c r="DA145" s="28">
        <v>0</v>
      </c>
      <c r="DB145" s="28">
        <v>0</v>
      </c>
      <c r="DC145" s="28">
        <v>0</v>
      </c>
      <c r="DD145" s="28">
        <v>0</v>
      </c>
      <c r="DE145" s="28">
        <v>0</v>
      </c>
      <c r="DF145" s="28">
        <v>0</v>
      </c>
      <c r="DG145" s="28">
        <v>0</v>
      </c>
      <c r="DH145" s="28">
        <v>0</v>
      </c>
      <c r="DI145" s="28">
        <v>0</v>
      </c>
      <c r="DJ145" s="28">
        <v>0</v>
      </c>
      <c r="DK145" s="28">
        <v>0</v>
      </c>
      <c r="DL145" s="28">
        <v>0</v>
      </c>
      <c r="DM145" s="28">
        <v>0</v>
      </c>
      <c r="DN145" s="28">
        <v>0</v>
      </c>
      <c r="DO145" s="28">
        <v>0</v>
      </c>
      <c r="DP145" s="28">
        <v>0</v>
      </c>
      <c r="DQ145" s="28">
        <v>0</v>
      </c>
      <c r="DR145" s="28">
        <v>86.668737850276443</v>
      </c>
      <c r="DS145" s="28">
        <v>0</v>
      </c>
      <c r="DT145" s="28">
        <v>0</v>
      </c>
      <c r="DU145" s="28">
        <v>0</v>
      </c>
      <c r="DV145" s="28">
        <v>0</v>
      </c>
      <c r="DW145" s="28">
        <v>0</v>
      </c>
      <c r="DX145" s="28">
        <v>0</v>
      </c>
      <c r="DY145" s="28">
        <v>0</v>
      </c>
      <c r="DZ145" s="28">
        <v>0</v>
      </c>
      <c r="EA145" s="28">
        <v>0</v>
      </c>
      <c r="EB145" s="28">
        <v>0</v>
      </c>
      <c r="EC145" s="28">
        <v>0</v>
      </c>
      <c r="ED145" s="28">
        <v>0</v>
      </c>
      <c r="EE145" s="28">
        <v>0</v>
      </c>
      <c r="EF145" s="28">
        <v>481.39422285887281</v>
      </c>
      <c r="EG145" s="28">
        <v>0</v>
      </c>
      <c r="EH145" s="28">
        <v>0</v>
      </c>
      <c r="EI145" s="28">
        <v>0</v>
      </c>
      <c r="EJ145" s="28">
        <v>0</v>
      </c>
      <c r="EK145" s="28">
        <v>0</v>
      </c>
      <c r="EL145" s="28">
        <v>0</v>
      </c>
      <c r="EM145" s="28">
        <v>0</v>
      </c>
      <c r="EN145" s="28">
        <v>0</v>
      </c>
      <c r="EO145" s="28">
        <v>210718.13712342957</v>
      </c>
      <c r="EP145" s="28">
        <v>0</v>
      </c>
      <c r="EQ145" s="28">
        <v>0</v>
      </c>
      <c r="ER145" s="28">
        <v>0</v>
      </c>
      <c r="ES145" s="28">
        <f t="shared" si="9"/>
        <v>211286.20008413872</v>
      </c>
      <c r="ET145" s="28">
        <v>314.54006661450148</v>
      </c>
      <c r="EU145" s="28">
        <v>0</v>
      </c>
      <c r="EV145" s="28">
        <v>0</v>
      </c>
      <c r="EW145" s="28">
        <v>0</v>
      </c>
      <c r="EX145" s="28">
        <f t="shared" si="10"/>
        <v>211600.74015075323</v>
      </c>
      <c r="EZ145" s="5">
        <f t="shared" si="7"/>
        <v>0</v>
      </c>
      <c r="AMD145"/>
      <c r="AME145"/>
      <c r="AMF145"/>
      <c r="AMG145"/>
      <c r="AMH145"/>
      <c r="AMI145"/>
      <c r="AMJ145"/>
      <c r="AMK145"/>
    </row>
    <row r="146" spans="1:1025" s="5" customFormat="1" x14ac:dyDescent="0.25">
      <c r="A146" s="9">
        <v>142</v>
      </c>
      <c r="B146" s="22"/>
      <c r="C146" s="24" t="s">
        <v>568</v>
      </c>
      <c r="D146" s="25" t="s">
        <v>569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8">
        <v>0</v>
      </c>
      <c r="CF146" s="28">
        <v>0</v>
      </c>
      <c r="CG146" s="28">
        <v>0</v>
      </c>
      <c r="CH146" s="28">
        <v>0</v>
      </c>
      <c r="CI146" s="28">
        <v>0</v>
      </c>
      <c r="CJ146" s="28">
        <v>0</v>
      </c>
      <c r="CK146" s="28">
        <v>0</v>
      </c>
      <c r="CL146" s="28">
        <v>0</v>
      </c>
      <c r="CM146" s="28">
        <v>0</v>
      </c>
      <c r="CN146" s="28">
        <v>0</v>
      </c>
      <c r="CO146" s="28">
        <v>0</v>
      </c>
      <c r="CP146" s="28">
        <v>0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8">
        <v>0</v>
      </c>
      <c r="DJ146" s="28">
        <v>0</v>
      </c>
      <c r="DK146" s="28">
        <v>0</v>
      </c>
      <c r="DL146" s="28">
        <v>0</v>
      </c>
      <c r="DM146" s="28">
        <v>0</v>
      </c>
      <c r="DN146" s="28">
        <v>0</v>
      </c>
      <c r="DO146" s="28">
        <v>0</v>
      </c>
      <c r="DP146" s="28">
        <v>0</v>
      </c>
      <c r="DQ146" s="28">
        <v>0</v>
      </c>
      <c r="DR146" s="28">
        <v>0</v>
      </c>
      <c r="DS146" s="28">
        <v>0</v>
      </c>
      <c r="DT146" s="28">
        <v>0</v>
      </c>
      <c r="DU146" s="28">
        <v>0</v>
      </c>
      <c r="DV146" s="28">
        <v>0</v>
      </c>
      <c r="DW146" s="28">
        <v>0</v>
      </c>
      <c r="DX146" s="28">
        <v>0</v>
      </c>
      <c r="DY146" s="28">
        <v>0</v>
      </c>
      <c r="DZ146" s="28">
        <v>0</v>
      </c>
      <c r="EA146" s="28">
        <v>0</v>
      </c>
      <c r="EB146" s="28">
        <v>0</v>
      </c>
      <c r="EC146" s="28">
        <v>1905.1427606561172</v>
      </c>
      <c r="ED146" s="28">
        <v>0</v>
      </c>
      <c r="EE146" s="28">
        <v>0</v>
      </c>
      <c r="EF146" s="28">
        <v>0</v>
      </c>
      <c r="EG146" s="28">
        <v>58.443773785004495</v>
      </c>
      <c r="EH146" s="28">
        <v>0</v>
      </c>
      <c r="EI146" s="28">
        <v>0</v>
      </c>
      <c r="EJ146" s="28">
        <v>0</v>
      </c>
      <c r="EK146" s="28">
        <v>0</v>
      </c>
      <c r="EL146" s="28">
        <v>0</v>
      </c>
      <c r="EM146" s="28">
        <v>0</v>
      </c>
      <c r="EN146" s="28">
        <v>0</v>
      </c>
      <c r="EO146" s="28">
        <v>0</v>
      </c>
      <c r="EP146" s="28">
        <v>12933.399300963125</v>
      </c>
      <c r="EQ146" s="28">
        <v>0</v>
      </c>
      <c r="ER146" s="28">
        <v>0</v>
      </c>
      <c r="ES146" s="28">
        <f t="shared" si="9"/>
        <v>14896.985835404246</v>
      </c>
      <c r="ET146" s="28">
        <v>0</v>
      </c>
      <c r="EU146" s="28">
        <v>0</v>
      </c>
      <c r="EV146" s="28">
        <v>0</v>
      </c>
      <c r="EW146" s="28">
        <v>0</v>
      </c>
      <c r="EX146" s="28">
        <f t="shared" si="10"/>
        <v>14896.985835404246</v>
      </c>
      <c r="EZ146" s="5">
        <f t="shared" si="7"/>
        <v>0</v>
      </c>
      <c r="AMD146"/>
      <c r="AME146"/>
      <c r="AMF146"/>
      <c r="AMG146"/>
      <c r="AMH146"/>
      <c r="AMI146"/>
      <c r="AMJ146"/>
      <c r="AMK146"/>
    </row>
    <row r="147" spans="1:1025" s="5" customFormat="1" x14ac:dyDescent="0.25">
      <c r="A147" s="9">
        <v>143</v>
      </c>
      <c r="B147" s="22"/>
      <c r="C147" s="24" t="s">
        <v>570</v>
      </c>
      <c r="D147" s="25" t="s">
        <v>571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28">
        <v>0</v>
      </c>
      <c r="BX147" s="28">
        <v>0</v>
      </c>
      <c r="BY147" s="28">
        <v>0</v>
      </c>
      <c r="BZ147" s="28">
        <v>0</v>
      </c>
      <c r="CA147" s="28">
        <v>0</v>
      </c>
      <c r="CB147" s="28">
        <v>0</v>
      </c>
      <c r="CC147" s="28">
        <v>0</v>
      </c>
      <c r="CD147" s="28">
        <v>0</v>
      </c>
      <c r="CE147" s="28">
        <v>0</v>
      </c>
      <c r="CF147" s="28">
        <v>0</v>
      </c>
      <c r="CG147" s="28">
        <v>0</v>
      </c>
      <c r="CH147" s="28">
        <v>0</v>
      </c>
      <c r="CI147" s="28">
        <v>0</v>
      </c>
      <c r="CJ147" s="28">
        <v>0</v>
      </c>
      <c r="CK147" s="28">
        <v>0</v>
      </c>
      <c r="CL147" s="28">
        <v>0</v>
      </c>
      <c r="CM147" s="28">
        <v>0</v>
      </c>
      <c r="CN147" s="28">
        <v>0</v>
      </c>
      <c r="CO147" s="28">
        <v>0</v>
      </c>
      <c r="CP147" s="28">
        <v>0</v>
      </c>
      <c r="CQ147" s="28">
        <v>0</v>
      </c>
      <c r="CR147" s="28">
        <v>0</v>
      </c>
      <c r="CS147" s="28">
        <v>0</v>
      </c>
      <c r="CT147" s="28">
        <v>0</v>
      </c>
      <c r="CU147" s="28">
        <v>0</v>
      </c>
      <c r="CV147" s="28">
        <v>0</v>
      </c>
      <c r="CW147" s="28">
        <v>0</v>
      </c>
      <c r="CX147" s="28">
        <v>0</v>
      </c>
      <c r="CY147" s="28">
        <v>0</v>
      </c>
      <c r="CZ147" s="28">
        <v>0</v>
      </c>
      <c r="DA147" s="28">
        <v>8802.714966087713</v>
      </c>
      <c r="DB147" s="28">
        <v>0</v>
      </c>
      <c r="DC147" s="28">
        <v>0</v>
      </c>
      <c r="DD147" s="28">
        <v>0</v>
      </c>
      <c r="DE147" s="28">
        <v>0</v>
      </c>
      <c r="DF147" s="28">
        <v>0</v>
      </c>
      <c r="DG147" s="28">
        <v>0</v>
      </c>
      <c r="DH147" s="28">
        <v>0</v>
      </c>
      <c r="DI147" s="28">
        <v>0</v>
      </c>
      <c r="DJ147" s="28">
        <v>0</v>
      </c>
      <c r="DK147" s="28">
        <v>0</v>
      </c>
      <c r="DL147" s="28">
        <v>0</v>
      </c>
      <c r="DM147" s="28">
        <v>0</v>
      </c>
      <c r="DN147" s="28">
        <v>0</v>
      </c>
      <c r="DO147" s="28">
        <v>0</v>
      </c>
      <c r="DP147" s="28">
        <v>0</v>
      </c>
      <c r="DQ147" s="28">
        <v>0</v>
      </c>
      <c r="DR147" s="28">
        <v>0</v>
      </c>
      <c r="DS147" s="28">
        <v>12932.623965871529</v>
      </c>
      <c r="DT147" s="28">
        <v>0</v>
      </c>
      <c r="DU147" s="28">
        <v>0</v>
      </c>
      <c r="DV147" s="28">
        <v>0</v>
      </c>
      <c r="DW147" s="28">
        <v>0</v>
      </c>
      <c r="DX147" s="28">
        <v>0</v>
      </c>
      <c r="DY147" s="28">
        <v>0</v>
      </c>
      <c r="DZ147" s="28">
        <v>0</v>
      </c>
      <c r="EA147" s="28">
        <v>0</v>
      </c>
      <c r="EB147" s="28">
        <v>0</v>
      </c>
      <c r="EC147" s="28">
        <v>0</v>
      </c>
      <c r="ED147" s="28">
        <v>0</v>
      </c>
      <c r="EE147" s="28">
        <v>0</v>
      </c>
      <c r="EF147" s="28">
        <v>0</v>
      </c>
      <c r="EG147" s="28">
        <v>0</v>
      </c>
      <c r="EH147" s="28">
        <v>0</v>
      </c>
      <c r="EI147" s="28">
        <v>0</v>
      </c>
      <c r="EJ147" s="28">
        <v>0</v>
      </c>
      <c r="EK147" s="28">
        <v>0</v>
      </c>
      <c r="EL147" s="28">
        <v>0</v>
      </c>
      <c r="EM147" s="28">
        <v>0</v>
      </c>
      <c r="EN147" s="28">
        <v>0</v>
      </c>
      <c r="EO147" s="28">
        <v>0</v>
      </c>
      <c r="EP147" s="28">
        <v>0</v>
      </c>
      <c r="EQ147" s="28">
        <v>36278.76599480764</v>
      </c>
      <c r="ER147" s="28">
        <v>0</v>
      </c>
      <c r="ES147" s="28">
        <f t="shared" si="9"/>
        <v>58014.104926766886</v>
      </c>
      <c r="ET147" s="28">
        <v>0</v>
      </c>
      <c r="EU147" s="28">
        <v>503.43926353943249</v>
      </c>
      <c r="EV147" s="28">
        <v>0</v>
      </c>
      <c r="EW147" s="28">
        <v>0</v>
      </c>
      <c r="EX147" s="28">
        <f t="shared" si="10"/>
        <v>58517.544190306318</v>
      </c>
      <c r="EZ147" s="5">
        <f t="shared" si="7"/>
        <v>0</v>
      </c>
      <c r="AMD147"/>
      <c r="AME147"/>
      <c r="AMF147"/>
      <c r="AMG147"/>
      <c r="AMH147"/>
      <c r="AMI147"/>
      <c r="AMJ147"/>
      <c r="AMK147"/>
    </row>
    <row r="148" spans="1:1025" s="5" customFormat="1" ht="15.75" thickBot="1" x14ac:dyDescent="0.3">
      <c r="A148" s="10">
        <v>144</v>
      </c>
      <c r="B148" s="22"/>
      <c r="C148" s="24" t="s">
        <v>572</v>
      </c>
      <c r="D148" s="25" t="s">
        <v>573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  <c r="BX148" s="28">
        <v>0</v>
      </c>
      <c r="BY148" s="28">
        <v>0</v>
      </c>
      <c r="BZ148" s="28">
        <v>0</v>
      </c>
      <c r="CA148" s="28">
        <v>0</v>
      </c>
      <c r="CB148" s="28">
        <v>0</v>
      </c>
      <c r="CC148" s="28">
        <v>0</v>
      </c>
      <c r="CD148" s="28">
        <v>0</v>
      </c>
      <c r="CE148" s="28">
        <v>0</v>
      </c>
      <c r="CF148" s="28">
        <v>0</v>
      </c>
      <c r="CG148" s="28">
        <v>0</v>
      </c>
      <c r="CH148" s="28">
        <v>0</v>
      </c>
      <c r="CI148" s="28">
        <v>0</v>
      </c>
      <c r="CJ148" s="28">
        <v>0</v>
      </c>
      <c r="CK148" s="28">
        <v>0</v>
      </c>
      <c r="CL148" s="28">
        <v>0</v>
      </c>
      <c r="CM148" s="28">
        <v>0</v>
      </c>
      <c r="CN148" s="28">
        <v>0</v>
      </c>
      <c r="CO148" s="28">
        <v>0</v>
      </c>
      <c r="CP148" s="28">
        <v>0</v>
      </c>
      <c r="CQ148" s="28">
        <v>0</v>
      </c>
      <c r="CR148" s="28">
        <v>0</v>
      </c>
      <c r="CS148" s="28">
        <v>0</v>
      </c>
      <c r="CT148" s="28">
        <v>0</v>
      </c>
      <c r="CU148" s="28">
        <v>0</v>
      </c>
      <c r="CV148" s="28">
        <v>0</v>
      </c>
      <c r="CW148" s="28">
        <v>0</v>
      </c>
      <c r="CX148" s="28">
        <v>0</v>
      </c>
      <c r="CY148" s="28">
        <v>0</v>
      </c>
      <c r="CZ148" s="28">
        <v>0</v>
      </c>
      <c r="DA148" s="28">
        <v>0</v>
      </c>
      <c r="DB148" s="28">
        <v>0</v>
      </c>
      <c r="DC148" s="28">
        <v>0</v>
      </c>
      <c r="DD148" s="28">
        <v>0</v>
      </c>
      <c r="DE148" s="28">
        <v>0</v>
      </c>
      <c r="DF148" s="28">
        <v>0</v>
      </c>
      <c r="DG148" s="28">
        <v>0</v>
      </c>
      <c r="DH148" s="28">
        <v>0</v>
      </c>
      <c r="DI148" s="28">
        <v>0</v>
      </c>
      <c r="DJ148" s="28">
        <v>0</v>
      </c>
      <c r="DK148" s="28">
        <v>0</v>
      </c>
      <c r="DL148" s="28">
        <v>0</v>
      </c>
      <c r="DM148" s="28">
        <v>0</v>
      </c>
      <c r="DN148" s="28">
        <v>0</v>
      </c>
      <c r="DO148" s="28">
        <v>0</v>
      </c>
      <c r="DP148" s="28">
        <v>0</v>
      </c>
      <c r="DQ148" s="28">
        <v>0</v>
      </c>
      <c r="DR148" s="28">
        <v>0</v>
      </c>
      <c r="DS148" s="28">
        <v>0</v>
      </c>
      <c r="DT148" s="28">
        <v>0</v>
      </c>
      <c r="DU148" s="28">
        <v>0</v>
      </c>
      <c r="DV148" s="28">
        <v>0</v>
      </c>
      <c r="DW148" s="28">
        <v>0</v>
      </c>
      <c r="DX148" s="28">
        <v>0</v>
      </c>
      <c r="DY148" s="28">
        <v>0</v>
      </c>
      <c r="DZ148" s="28">
        <v>0</v>
      </c>
      <c r="EA148" s="28">
        <v>0</v>
      </c>
      <c r="EB148" s="28">
        <v>0</v>
      </c>
      <c r="EC148" s="28">
        <v>0</v>
      </c>
      <c r="ED148" s="28">
        <v>0</v>
      </c>
      <c r="EE148" s="28">
        <v>0</v>
      </c>
      <c r="EF148" s="28">
        <v>0</v>
      </c>
      <c r="EG148" s="28">
        <v>0</v>
      </c>
      <c r="EH148" s="28">
        <v>0</v>
      </c>
      <c r="EI148" s="28">
        <v>0</v>
      </c>
      <c r="EJ148" s="28">
        <v>0</v>
      </c>
      <c r="EK148" s="28">
        <v>0</v>
      </c>
      <c r="EL148" s="28">
        <v>0</v>
      </c>
      <c r="EM148" s="28">
        <v>0</v>
      </c>
      <c r="EN148" s="28">
        <v>0</v>
      </c>
      <c r="EO148" s="28">
        <v>0</v>
      </c>
      <c r="EP148" s="28">
        <v>0</v>
      </c>
      <c r="EQ148" s="28">
        <v>0</v>
      </c>
      <c r="ER148" s="28">
        <v>413467.74784063332</v>
      </c>
      <c r="ES148" s="28">
        <f t="shared" si="9"/>
        <v>413467.74784063332</v>
      </c>
      <c r="ET148" s="28">
        <v>0</v>
      </c>
      <c r="EU148" s="28">
        <v>0</v>
      </c>
      <c r="EV148" s="28">
        <v>0</v>
      </c>
      <c r="EW148" s="28">
        <v>0</v>
      </c>
      <c r="EX148" s="28">
        <f t="shared" si="10"/>
        <v>413467.74784063332</v>
      </c>
      <c r="EZ148" s="5">
        <f t="shared" si="7"/>
        <v>0</v>
      </c>
      <c r="AMD148"/>
      <c r="AME148"/>
      <c r="AMF148"/>
      <c r="AMG148"/>
      <c r="AMH148"/>
      <c r="AMI148"/>
      <c r="AMJ148"/>
      <c r="AMK148"/>
    </row>
    <row r="149" spans="1:1025" s="5" customFormat="1" ht="15.75" thickBot="1" x14ac:dyDescent="0.3">
      <c r="A149" s="62" t="s">
        <v>580</v>
      </c>
      <c r="B149" s="63"/>
      <c r="C149" s="63"/>
      <c r="D149" s="64"/>
      <c r="E149" s="29">
        <f t="shared" ref="E149:AJ149" si="11">+SUM(E5:E148)</f>
        <v>18321.459522293615</v>
      </c>
      <c r="F149" s="29">
        <f t="shared" si="11"/>
        <v>4754.4333952726183</v>
      </c>
      <c r="G149" s="29">
        <f t="shared" si="11"/>
        <v>6915.9606360421285</v>
      </c>
      <c r="H149" s="29">
        <f t="shared" si="11"/>
        <v>59971.012129700961</v>
      </c>
      <c r="I149" s="29">
        <f t="shared" si="11"/>
        <v>38313.650522052652</v>
      </c>
      <c r="J149" s="29">
        <f t="shared" si="11"/>
        <v>20719.964969787452</v>
      </c>
      <c r="K149" s="29">
        <f t="shared" si="11"/>
        <v>19902.851529571803</v>
      </c>
      <c r="L149" s="29">
        <f t="shared" si="11"/>
        <v>35310.589999169839</v>
      </c>
      <c r="M149" s="29">
        <f t="shared" si="11"/>
        <v>56859.298970539916</v>
      </c>
      <c r="N149" s="29">
        <f t="shared" si="11"/>
        <v>62260.707771098685</v>
      </c>
      <c r="O149" s="29">
        <f t="shared" si="11"/>
        <v>82157.322562699148</v>
      </c>
      <c r="P149" s="29">
        <f t="shared" si="11"/>
        <v>32888.940370878932</v>
      </c>
      <c r="Q149" s="29">
        <f t="shared" si="11"/>
        <v>30477.29272316385</v>
      </c>
      <c r="R149" s="29">
        <f t="shared" si="11"/>
        <v>537660.17840354505</v>
      </c>
      <c r="S149" s="29">
        <f t="shared" si="11"/>
        <v>24027.758916300336</v>
      </c>
      <c r="T149" s="29">
        <f t="shared" si="11"/>
        <v>556206.89674892148</v>
      </c>
      <c r="U149" s="29">
        <f t="shared" si="11"/>
        <v>69972.38146809375</v>
      </c>
      <c r="V149" s="29">
        <f t="shared" si="11"/>
        <v>169740.79599286302</v>
      </c>
      <c r="W149" s="29">
        <f t="shared" si="11"/>
        <v>105199.75602959066</v>
      </c>
      <c r="X149" s="29">
        <f t="shared" si="11"/>
        <v>14475.334670623753</v>
      </c>
      <c r="Y149" s="29">
        <f t="shared" si="11"/>
        <v>46439.181127256328</v>
      </c>
      <c r="Z149" s="29">
        <f t="shared" si="11"/>
        <v>450172.46774066304</v>
      </c>
      <c r="AA149" s="29">
        <f t="shared" si="11"/>
        <v>79503.782971520748</v>
      </c>
      <c r="AB149" s="29">
        <f t="shared" si="11"/>
        <v>194200.92605870863</v>
      </c>
      <c r="AC149" s="29">
        <f t="shared" si="11"/>
        <v>25430.90712013861</v>
      </c>
      <c r="AD149" s="29">
        <f t="shared" si="11"/>
        <v>204624.56135992918</v>
      </c>
      <c r="AE149" s="29">
        <f t="shared" si="11"/>
        <v>39878.860850842677</v>
      </c>
      <c r="AF149" s="29">
        <f t="shared" si="11"/>
        <v>27977.348277974979</v>
      </c>
      <c r="AG149" s="29">
        <f t="shared" si="11"/>
        <v>29089.039667213383</v>
      </c>
      <c r="AH149" s="29">
        <f t="shared" si="11"/>
        <v>214043.36379091771</v>
      </c>
      <c r="AI149" s="29">
        <f t="shared" si="11"/>
        <v>451.62246577673346</v>
      </c>
      <c r="AJ149" s="29">
        <f t="shared" si="11"/>
        <v>6122.3905185009253</v>
      </c>
      <c r="AK149" s="29">
        <f t="shared" ref="AK149:BP149" si="12">+SUM(AK5:AK148)</f>
        <v>419170.54784021148</v>
      </c>
      <c r="AL149" s="29">
        <f t="shared" si="12"/>
        <v>558427.30835241475</v>
      </c>
      <c r="AM149" s="29">
        <f t="shared" si="12"/>
        <v>144935.96509386774</v>
      </c>
      <c r="AN149" s="29">
        <f t="shared" si="12"/>
        <v>421266.70451207453</v>
      </c>
      <c r="AO149" s="29">
        <f t="shared" si="12"/>
        <v>347117.37470331084</v>
      </c>
      <c r="AP149" s="29">
        <f t="shared" si="12"/>
        <v>615101.75789931882</v>
      </c>
      <c r="AQ149" s="29">
        <f t="shared" si="12"/>
        <v>147438.00663802627</v>
      </c>
      <c r="AR149" s="29">
        <f t="shared" si="12"/>
        <v>236507.31971509449</v>
      </c>
      <c r="AS149" s="29">
        <f t="shared" si="12"/>
        <v>384010.18251356005</v>
      </c>
      <c r="AT149" s="29">
        <f t="shared" si="12"/>
        <v>237264.73894622113</v>
      </c>
      <c r="AU149" s="29">
        <f t="shared" si="12"/>
        <v>30939.77896585039</v>
      </c>
      <c r="AV149" s="29">
        <f t="shared" si="12"/>
        <v>48806.988988945915</v>
      </c>
      <c r="AW149" s="29">
        <f t="shared" si="12"/>
        <v>251827.90314328711</v>
      </c>
      <c r="AX149" s="29">
        <f t="shared" si="12"/>
        <v>73563.828169050481</v>
      </c>
      <c r="AY149" s="29">
        <f t="shared" si="12"/>
        <v>418909.47929248866</v>
      </c>
      <c r="AZ149" s="29">
        <f t="shared" si="12"/>
        <v>148904.6911600254</v>
      </c>
      <c r="BA149" s="29">
        <f t="shared" si="12"/>
        <v>18388.159959004672</v>
      </c>
      <c r="BB149" s="29">
        <f t="shared" si="12"/>
        <v>341771.80904210277</v>
      </c>
      <c r="BC149" s="29">
        <f t="shared" si="12"/>
        <v>24360.383913746344</v>
      </c>
      <c r="BD149" s="29">
        <f t="shared" si="12"/>
        <v>89632.067287117825</v>
      </c>
      <c r="BE149" s="29">
        <f t="shared" si="12"/>
        <v>125115.19076954218</v>
      </c>
      <c r="BF149" s="29">
        <f t="shared" si="12"/>
        <v>16397.09205607176</v>
      </c>
      <c r="BG149" s="29">
        <f t="shared" si="12"/>
        <v>10206.558766407574</v>
      </c>
      <c r="BH149" s="29">
        <f t="shared" si="12"/>
        <v>109113.74966350046</v>
      </c>
      <c r="BI149" s="29">
        <f t="shared" si="12"/>
        <v>342419.57800630591</v>
      </c>
      <c r="BJ149" s="29">
        <f t="shared" si="12"/>
        <v>216307.41932521015</v>
      </c>
      <c r="BK149" s="29">
        <f t="shared" si="12"/>
        <v>0</v>
      </c>
      <c r="BL149" s="29">
        <f t="shared" si="12"/>
        <v>245928.90682343551</v>
      </c>
      <c r="BM149" s="29">
        <f t="shared" si="12"/>
        <v>7912.5070989561518</v>
      </c>
      <c r="BN149" s="29">
        <f t="shared" si="12"/>
        <v>139921.34287709364</v>
      </c>
      <c r="BO149" s="29">
        <f t="shared" si="12"/>
        <v>187843.18939262169</v>
      </c>
      <c r="BP149" s="29">
        <f t="shared" si="12"/>
        <v>15082.248915408991</v>
      </c>
      <c r="BQ149" s="29">
        <f t="shared" ref="BQ149:EB149" si="13">+SUM(BQ5:BQ148)</f>
        <v>155580.11560147326</v>
      </c>
      <c r="BR149" s="29">
        <f t="shared" si="13"/>
        <v>144088.66206642677</v>
      </c>
      <c r="BS149" s="29">
        <f t="shared" si="13"/>
        <v>393255.90598741279</v>
      </c>
      <c r="BT149" s="29">
        <f t="shared" si="13"/>
        <v>52804.442367732649</v>
      </c>
      <c r="BU149" s="29">
        <f t="shared" si="13"/>
        <v>48500.027536227339</v>
      </c>
      <c r="BV149" s="29">
        <f t="shared" si="13"/>
        <v>316855.43066564517</v>
      </c>
      <c r="BW149" s="29">
        <f t="shared" si="13"/>
        <v>204601.85593450547</v>
      </c>
      <c r="BX149" s="29">
        <f t="shared" si="13"/>
        <v>216895.47776435287</v>
      </c>
      <c r="BY149" s="29">
        <f t="shared" si="13"/>
        <v>20630.356987774812</v>
      </c>
      <c r="BZ149" s="29">
        <f t="shared" si="13"/>
        <v>60938.495393551617</v>
      </c>
      <c r="CA149" s="29">
        <f t="shared" si="13"/>
        <v>301082.96171237528</v>
      </c>
      <c r="CB149" s="29">
        <f t="shared" si="13"/>
        <v>27551.08940512986</v>
      </c>
      <c r="CC149" s="29">
        <f t="shared" si="13"/>
        <v>3398.3370061445103</v>
      </c>
      <c r="CD149" s="29">
        <f t="shared" si="13"/>
        <v>150008.11094809859</v>
      </c>
      <c r="CE149" s="29">
        <f t="shared" si="13"/>
        <v>1399911.715101273</v>
      </c>
      <c r="CF149" s="29">
        <f t="shared" si="13"/>
        <v>162417.6950837546</v>
      </c>
      <c r="CG149" s="29">
        <f t="shared" si="13"/>
        <v>268153.29656079435</v>
      </c>
      <c r="CH149" s="29">
        <f t="shared" si="13"/>
        <v>941594.79646742763</v>
      </c>
      <c r="CI149" s="29">
        <f t="shared" si="13"/>
        <v>214278.89222539027</v>
      </c>
      <c r="CJ149" s="29">
        <f t="shared" si="13"/>
        <v>34920.700223859312</v>
      </c>
      <c r="CK149" s="29">
        <f t="shared" si="13"/>
        <v>156838.9665369188</v>
      </c>
      <c r="CL149" s="29">
        <f t="shared" si="13"/>
        <v>1224423.2996487867</v>
      </c>
      <c r="CM149" s="29">
        <f t="shared" si="13"/>
        <v>1048173.2008321309</v>
      </c>
      <c r="CN149" s="29">
        <f t="shared" si="13"/>
        <v>289982.86608723016</v>
      </c>
      <c r="CO149" s="29">
        <f t="shared" si="13"/>
        <v>732255.29515466001</v>
      </c>
      <c r="CP149" s="29">
        <f t="shared" si="13"/>
        <v>1075746.762433911</v>
      </c>
      <c r="CQ149" s="29">
        <f t="shared" si="13"/>
        <v>4107169.1020999188</v>
      </c>
      <c r="CR149" s="29">
        <f t="shared" si="13"/>
        <v>492335.65952374414</v>
      </c>
      <c r="CS149" s="29">
        <f t="shared" si="13"/>
        <v>3764.0891339199998</v>
      </c>
      <c r="CT149" s="29">
        <f t="shared" si="13"/>
        <v>521527.8997122026</v>
      </c>
      <c r="CU149" s="29">
        <f t="shared" si="13"/>
        <v>531193.21645374899</v>
      </c>
      <c r="CV149" s="29">
        <f t="shared" si="13"/>
        <v>670861.83449150249</v>
      </c>
      <c r="CW149" s="29">
        <f t="shared" si="13"/>
        <v>186127.82130034821</v>
      </c>
      <c r="CX149" s="29">
        <f t="shared" si="13"/>
        <v>66550.464083150364</v>
      </c>
      <c r="CY149" s="29">
        <f t="shared" si="13"/>
        <v>485824.63300983881</v>
      </c>
      <c r="CZ149" s="29">
        <f t="shared" si="13"/>
        <v>136691.81600896738</v>
      </c>
      <c r="DA149" s="29">
        <f t="shared" si="13"/>
        <v>717870.68651988613</v>
      </c>
      <c r="DB149" s="29">
        <f t="shared" si="13"/>
        <v>1618570.9169131417</v>
      </c>
      <c r="DC149" s="29">
        <f t="shared" si="13"/>
        <v>152256.90198663698</v>
      </c>
      <c r="DD149" s="29">
        <f t="shared" si="13"/>
        <v>1006121.1780700705</v>
      </c>
      <c r="DE149" s="29">
        <f t="shared" si="13"/>
        <v>852803.37232970144</v>
      </c>
      <c r="DF149" s="29">
        <f t="shared" si="13"/>
        <v>49696.248098062191</v>
      </c>
      <c r="DG149" s="29">
        <f t="shared" si="13"/>
        <v>1702541.2627554771</v>
      </c>
      <c r="DH149" s="29">
        <f t="shared" si="13"/>
        <v>446987.2541642274</v>
      </c>
      <c r="DI149" s="29">
        <f t="shared" si="13"/>
        <v>440442.93625439267</v>
      </c>
      <c r="DJ149" s="29">
        <f t="shared" si="13"/>
        <v>254597.53771789721</v>
      </c>
      <c r="DK149" s="29">
        <f t="shared" si="13"/>
        <v>3358892.3272830201</v>
      </c>
      <c r="DL149" s="29">
        <f t="shared" si="13"/>
        <v>257037.74836665715</v>
      </c>
      <c r="DM149" s="29">
        <f t="shared" si="13"/>
        <v>207510.3175728349</v>
      </c>
      <c r="DN149" s="29">
        <f t="shared" si="13"/>
        <v>1180856.139712353</v>
      </c>
      <c r="DO149" s="29">
        <f t="shared" si="13"/>
        <v>394024.69269402709</v>
      </c>
      <c r="DP149" s="29">
        <f t="shared" si="13"/>
        <v>235964.86974278081</v>
      </c>
      <c r="DQ149" s="29">
        <f t="shared" si="13"/>
        <v>560408.55395839107</v>
      </c>
      <c r="DR149" s="29">
        <f t="shared" si="13"/>
        <v>278549.27288820548</v>
      </c>
      <c r="DS149" s="29">
        <f t="shared" si="13"/>
        <v>41000.890892123578</v>
      </c>
      <c r="DT149" s="29">
        <f t="shared" si="13"/>
        <v>161912.36599013314</v>
      </c>
      <c r="DU149" s="29">
        <f t="shared" si="13"/>
        <v>53793.189189673321</v>
      </c>
      <c r="DV149" s="29">
        <f t="shared" si="13"/>
        <v>216387.67516559458</v>
      </c>
      <c r="DW149" s="29">
        <f t="shared" si="13"/>
        <v>389.80730820369126</v>
      </c>
      <c r="DX149" s="29">
        <f t="shared" si="13"/>
        <v>160166.38477424442</v>
      </c>
      <c r="DY149" s="29">
        <f t="shared" si="13"/>
        <v>187008.62087675667</v>
      </c>
      <c r="DZ149" s="29">
        <f t="shared" si="13"/>
        <v>328054.88058259938</v>
      </c>
      <c r="EA149" s="29">
        <f t="shared" si="13"/>
        <v>176813.47559695199</v>
      </c>
      <c r="EB149" s="29">
        <f t="shared" si="13"/>
        <v>733407.60713626537</v>
      </c>
      <c r="EC149" s="29">
        <f t="shared" ref="EC149:ET149" si="14">+SUM(EC5:EC148)</f>
        <v>1097808.3619124636</v>
      </c>
      <c r="ED149" s="29">
        <f t="shared" si="14"/>
        <v>756868.2662164449</v>
      </c>
      <c r="EE149" s="29">
        <f t="shared" si="14"/>
        <v>40964.861101301911</v>
      </c>
      <c r="EF149" s="29">
        <f t="shared" si="14"/>
        <v>2977974.7199674393</v>
      </c>
      <c r="EG149" s="29">
        <f t="shared" si="14"/>
        <v>2733858.7189190448</v>
      </c>
      <c r="EH149" s="29">
        <f t="shared" si="14"/>
        <v>70943.717203629625</v>
      </c>
      <c r="EI149" s="29">
        <f t="shared" si="14"/>
        <v>48069.79204794432</v>
      </c>
      <c r="EJ149" s="29">
        <f t="shared" si="14"/>
        <v>137017.38377135221</v>
      </c>
      <c r="EK149" s="29">
        <f t="shared" si="14"/>
        <v>189857.55857692318</v>
      </c>
      <c r="EL149" s="29">
        <f t="shared" si="14"/>
        <v>314409.07088897715</v>
      </c>
      <c r="EM149" s="29">
        <f t="shared" si="14"/>
        <v>130011.69965579222</v>
      </c>
      <c r="EN149" s="29">
        <f t="shared" si="14"/>
        <v>14167.184207048625</v>
      </c>
      <c r="EO149" s="29">
        <f t="shared" si="14"/>
        <v>215005.21387043441</v>
      </c>
      <c r="EP149" s="29">
        <f t="shared" si="14"/>
        <v>14092.390723873397</v>
      </c>
      <c r="EQ149" s="29">
        <f t="shared" si="14"/>
        <v>36799.565601028182</v>
      </c>
      <c r="ER149" s="29">
        <f>+SUM(ER5:ER148)</f>
        <v>413467.74784063332</v>
      </c>
      <c r="ES149" s="29">
        <f>+SUM(ES5:ES148)</f>
        <v>51450982.477706902</v>
      </c>
      <c r="ET149" s="29">
        <f t="shared" si="14"/>
        <v>9911285.6047539786</v>
      </c>
      <c r="EU149" s="29">
        <v>2558227.9775991538</v>
      </c>
      <c r="EV149" s="29">
        <f>SUM(EV5:EV148)</f>
        <v>2.8376234695315361E-9</v>
      </c>
      <c r="EW149" s="29">
        <f>SUM(EW5:EW148)</f>
        <v>1.4551915228366852E-11</v>
      </c>
      <c r="EX149" s="29">
        <f>SUM(EX5:EX148)</f>
        <v>63920496.097446397</v>
      </c>
      <c r="AMD149"/>
      <c r="AME149"/>
      <c r="AMF149"/>
      <c r="AMG149"/>
      <c r="AMH149"/>
      <c r="AMI149"/>
      <c r="AMJ149"/>
      <c r="AMK149"/>
    </row>
    <row r="150" spans="1:1025" s="5" customFormat="1" x14ac:dyDescent="0.25">
      <c r="A150" s="1"/>
      <c r="D150" s="14"/>
      <c r="EC150" s="5">
        <v>1097808.3619124636</v>
      </c>
      <c r="ED150" s="5">
        <v>756868.2662164449</v>
      </c>
      <c r="EE150" s="5">
        <v>40964.861101301911</v>
      </c>
      <c r="EU150" s="5">
        <f>+SUM(EU5:EU148)</f>
        <v>2558228.0149855413</v>
      </c>
      <c r="AMD150"/>
      <c r="AME150"/>
      <c r="AMF150"/>
      <c r="AMG150"/>
      <c r="AMH150"/>
      <c r="AMI150"/>
      <c r="AMJ150"/>
      <c r="AMK150"/>
    </row>
    <row r="151" spans="1:1025" s="5" customFormat="1" x14ac:dyDescent="0.25">
      <c r="A151" s="1"/>
      <c r="D151" s="14"/>
      <c r="EC151" s="5">
        <f>+EC149-EC150</f>
        <v>0</v>
      </c>
      <c r="ED151" s="5">
        <f>+ED149-ED150</f>
        <v>0</v>
      </c>
      <c r="EE151" s="5">
        <f>+EE149-EE150</f>
        <v>0</v>
      </c>
      <c r="EU151" s="5">
        <f>+EU149-EU150</f>
        <v>-3.7386387586593628E-2</v>
      </c>
      <c r="AMD151"/>
      <c r="AME151"/>
      <c r="AMF151"/>
      <c r="AMG151"/>
      <c r="AMH151"/>
      <c r="AMI151"/>
      <c r="AMJ151"/>
      <c r="AMK151"/>
    </row>
    <row r="152" spans="1:1025" s="5" customFormat="1" x14ac:dyDescent="0.25">
      <c r="A152" s="1"/>
      <c r="D152" s="14"/>
      <c r="EC152" s="5">
        <v>17827.624694996048</v>
      </c>
      <c r="ED152" s="5">
        <v>552.40369510557503</v>
      </c>
      <c r="EE152" s="5">
        <v>-957.83903351029585</v>
      </c>
      <c r="EU152" s="5">
        <v>2558228.0149855418</v>
      </c>
      <c r="AMD152"/>
      <c r="AME152"/>
      <c r="AMF152"/>
      <c r="AMG152"/>
      <c r="AMH152"/>
      <c r="AMI152"/>
      <c r="AMJ152"/>
      <c r="AMK152"/>
    </row>
    <row r="153" spans="1:1025" s="5" customFormat="1" x14ac:dyDescent="0.25">
      <c r="A153" s="1"/>
      <c r="D153" s="14"/>
      <c r="E153" s="5">
        <v>18321.459599810911</v>
      </c>
      <c r="F153" s="5">
        <v>4754.4334132093682</v>
      </c>
      <c r="G153" s="5">
        <v>6915.9606809250845</v>
      </c>
      <c r="H153" s="5">
        <v>59971.012852573942</v>
      </c>
      <c r="I153" s="5">
        <v>38313.651048463267</v>
      </c>
      <c r="J153" s="5">
        <v>20719.965200815637</v>
      </c>
      <c r="K153" s="5">
        <v>19902.851658702682</v>
      </c>
      <c r="L153" s="5">
        <v>35310.590729977135</v>
      </c>
      <c r="M153" s="5">
        <v>56859.299746333927</v>
      </c>
      <c r="N153" s="5">
        <v>62260.708785545939</v>
      </c>
      <c r="O153" s="5">
        <v>82157.323405640898</v>
      </c>
      <c r="P153" s="5">
        <v>32888.940842693904</v>
      </c>
      <c r="Q153" s="5">
        <v>30477.293259272032</v>
      </c>
      <c r="R153" s="5">
        <v>537660.18837309</v>
      </c>
      <c r="S153" s="5">
        <v>24027.759181344267</v>
      </c>
      <c r="T153" s="5">
        <v>556206.90707431105</v>
      </c>
      <c r="U153" s="5">
        <v>69972.382944538229</v>
      </c>
      <c r="V153" s="5">
        <v>169740.80332737876</v>
      </c>
      <c r="W153" s="5">
        <v>105199.75745928143</v>
      </c>
      <c r="X153" s="5">
        <v>14475.33500706924</v>
      </c>
      <c r="Y153" s="5">
        <v>46439.181795275137</v>
      </c>
      <c r="Z153" s="5">
        <v>450172.47589635081</v>
      </c>
      <c r="AA153" s="5">
        <v>79503.771998210112</v>
      </c>
      <c r="AB153" s="5">
        <v>194200.8617456911</v>
      </c>
      <c r="AC153" s="5">
        <v>25430.905414717279</v>
      </c>
      <c r="AD153" s="5">
        <v>204624.56378520996</v>
      </c>
      <c r="AE153" s="5">
        <v>39878.86186110261</v>
      </c>
      <c r="AF153" s="5">
        <v>27977.348682608786</v>
      </c>
      <c r="AG153" s="5">
        <v>29089.040094198681</v>
      </c>
      <c r="AH153" s="5">
        <v>214043.36677437724</v>
      </c>
      <c r="AI153" s="5">
        <v>451.62246955182837</v>
      </c>
      <c r="AJ153" s="5">
        <v>6122.3905735599092</v>
      </c>
      <c r="AK153" s="5">
        <v>419170.55385802151</v>
      </c>
      <c r="AL153" s="5">
        <v>558427.31659589475</v>
      </c>
      <c r="AM153" s="5">
        <v>144935.9675261981</v>
      </c>
      <c r="AN153" s="5">
        <v>421266.71087371104</v>
      </c>
      <c r="AO153" s="5">
        <v>347117.37960736849</v>
      </c>
      <c r="AP153" s="5">
        <v>615101.76626312488</v>
      </c>
      <c r="AQ153" s="5">
        <v>147438.00809870815</v>
      </c>
      <c r="AR153" s="5">
        <v>236507.32260144589</v>
      </c>
      <c r="AS153" s="5">
        <v>384010.18859282817</v>
      </c>
      <c r="AT153" s="5">
        <v>237264.62135597671</v>
      </c>
      <c r="AU153" s="5">
        <v>30939.779472670834</v>
      </c>
      <c r="AV153" s="5">
        <v>48806.989703880819</v>
      </c>
      <c r="AW153" s="5">
        <v>251827.90666852836</v>
      </c>
      <c r="AX153" s="5">
        <v>73563.829021175989</v>
      </c>
      <c r="AY153" s="5">
        <v>418909.48452763789</v>
      </c>
      <c r="AZ153" s="5">
        <v>148904.69050694691</v>
      </c>
      <c r="BA153" s="5">
        <v>18388.121564449546</v>
      </c>
      <c r="BB153" s="5">
        <v>341771.81394095696</v>
      </c>
      <c r="BC153" s="5">
        <v>24360.384264305419</v>
      </c>
      <c r="BD153" s="5">
        <v>89632.06876358384</v>
      </c>
      <c r="BE153" s="5">
        <v>125115.19221106057</v>
      </c>
      <c r="BF153" s="5">
        <v>16397.092169473632</v>
      </c>
      <c r="BG153" s="5">
        <v>10206.558883726073</v>
      </c>
      <c r="BH153" s="5">
        <v>109113.7515105215</v>
      </c>
      <c r="BI153" s="5">
        <v>342419.58341565484</v>
      </c>
      <c r="BJ153" s="5">
        <v>216307.42108834806</v>
      </c>
      <c r="BK153" s="5">
        <v>0</v>
      </c>
      <c r="BL153" s="5">
        <v>245926.82423999943</v>
      </c>
      <c r="BM153" s="5">
        <v>7912.5037596993607</v>
      </c>
      <c r="BN153" s="5">
        <v>139921.34597695712</v>
      </c>
      <c r="BO153" s="5">
        <v>187843.17449668888</v>
      </c>
      <c r="BP153" s="5">
        <v>15082.249073659445</v>
      </c>
      <c r="BQ153" s="5">
        <v>155580.11775220977</v>
      </c>
      <c r="BR153" s="5">
        <v>144088.66490690198</v>
      </c>
      <c r="BS153" s="5">
        <v>393255.91203945025</v>
      </c>
      <c r="BT153" s="5">
        <v>52804.443337672892</v>
      </c>
      <c r="BU153" s="5">
        <v>48500.028142269803</v>
      </c>
      <c r="BV153" s="5">
        <v>316855.43668417784</v>
      </c>
      <c r="BW153" s="5">
        <v>204601.86142496168</v>
      </c>
      <c r="BX153" s="5">
        <v>216895.4812967593</v>
      </c>
      <c r="BY153" s="5">
        <v>20630.357518475761</v>
      </c>
      <c r="BZ153" s="5">
        <v>60938.496414254871</v>
      </c>
      <c r="CA153" s="5">
        <v>301082.96640247985</v>
      </c>
      <c r="CB153" s="5">
        <v>27551.089769484108</v>
      </c>
      <c r="CC153" s="5">
        <v>3398.3370304357886</v>
      </c>
      <c r="CD153" s="5">
        <v>150008.11337834678</v>
      </c>
      <c r="CE153" s="5">
        <v>1399911.7472489637</v>
      </c>
      <c r="CF153" s="5">
        <v>162417.69742410624</v>
      </c>
      <c r="CG153" s="5">
        <v>268153.3013309458</v>
      </c>
      <c r="CH153" s="5">
        <v>941594.79646742763</v>
      </c>
      <c r="CI153" s="5">
        <v>214278.89222539027</v>
      </c>
      <c r="CJ153" s="5">
        <v>34920.700223859312</v>
      </c>
      <c r="CK153" s="5">
        <v>156838.9665369188</v>
      </c>
      <c r="CL153" s="5">
        <v>1224423.2996487867</v>
      </c>
      <c r="CM153" s="5">
        <v>1048173.2008321309</v>
      </c>
      <c r="CN153" s="5">
        <v>289982.86608723016</v>
      </c>
      <c r="CO153" s="5">
        <v>732255.29515466001</v>
      </c>
      <c r="CP153" s="5">
        <v>1075746.762433911</v>
      </c>
      <c r="CQ153" s="5">
        <v>4107169.1716247909</v>
      </c>
      <c r="CR153" s="5">
        <v>492335.66704037122</v>
      </c>
      <c r="CS153" s="5">
        <v>3764.0891339199998</v>
      </c>
      <c r="CT153" s="5">
        <v>521527.9077817332</v>
      </c>
      <c r="CU153" s="5">
        <v>531193.22510024055</v>
      </c>
      <c r="CV153" s="5">
        <v>670861.84466438985</v>
      </c>
      <c r="CW153" s="5">
        <v>186127.82410431287</v>
      </c>
      <c r="CX153" s="5">
        <v>66550.465300977885</v>
      </c>
      <c r="CY153" s="5">
        <v>485824.64432122343</v>
      </c>
      <c r="CZ153" s="5">
        <v>136691.81816129418</v>
      </c>
      <c r="DA153" s="5">
        <v>717870.69841939805</v>
      </c>
      <c r="DB153" s="5">
        <v>1618570.9403610684</v>
      </c>
      <c r="DC153" s="5">
        <v>152256.90514268729</v>
      </c>
      <c r="DD153" s="5">
        <v>1006121.1933891999</v>
      </c>
      <c r="DE153" s="5">
        <v>852803.37232970144</v>
      </c>
      <c r="DF153" s="5">
        <v>49696.248098062191</v>
      </c>
      <c r="DG153" s="5">
        <v>1702541.2627554771</v>
      </c>
      <c r="DH153" s="5">
        <v>446987.2541642274</v>
      </c>
      <c r="DI153" s="5">
        <v>440442.93625439267</v>
      </c>
      <c r="DJ153" s="5">
        <v>254597.53771789721</v>
      </c>
      <c r="DK153" s="5">
        <v>3358892.3781198827</v>
      </c>
      <c r="DL153" s="5">
        <v>257037.75234843933</v>
      </c>
      <c r="DM153" s="5">
        <v>207510.32071719307</v>
      </c>
      <c r="DN153" s="5">
        <v>1180856.1575395854</v>
      </c>
      <c r="DO153" s="5">
        <v>394024.69914661912</v>
      </c>
      <c r="DP153" s="5">
        <v>235964.87425315427</v>
      </c>
      <c r="DQ153" s="5">
        <v>560408.56149233237</v>
      </c>
      <c r="DR153" s="5">
        <v>278549.27712846868</v>
      </c>
      <c r="DS153" s="5">
        <v>41000.891739335129</v>
      </c>
      <c r="DT153" s="5">
        <v>161912.36901850556</v>
      </c>
      <c r="DU153" s="5">
        <v>53793.19053275336</v>
      </c>
      <c r="DV153" s="5">
        <v>216387.68069137484</v>
      </c>
      <c r="DW153" s="5">
        <v>389.80732987140993</v>
      </c>
      <c r="DX153" s="5">
        <v>160166.38718093833</v>
      </c>
      <c r="DY153" s="5">
        <v>187008.62432464177</v>
      </c>
      <c r="DZ153" s="5">
        <v>328054.88629382028</v>
      </c>
      <c r="EA153" s="5">
        <v>176813.47821050257</v>
      </c>
      <c r="EB153" s="5">
        <v>733407.62150064681</v>
      </c>
      <c r="EC153" s="5">
        <v>1097808.3619124636</v>
      </c>
      <c r="ED153" s="5">
        <v>756868.2662164449</v>
      </c>
      <c r="EE153" s="5">
        <v>40964.861101301911</v>
      </c>
      <c r="EF153" s="5">
        <v>2977974.7661781413</v>
      </c>
      <c r="EG153" s="5">
        <v>2733858.7606294472</v>
      </c>
      <c r="EH153" s="5">
        <v>70943.718311539284</v>
      </c>
      <c r="EI153" s="5">
        <v>48069.792839236041</v>
      </c>
      <c r="EJ153" s="5">
        <v>137017.38595113374</v>
      </c>
      <c r="EK153" s="5">
        <v>189857.56161906972</v>
      </c>
      <c r="EL153" s="5">
        <v>314409.07540066604</v>
      </c>
      <c r="EM153" s="5">
        <v>130011.70165373522</v>
      </c>
      <c r="EN153" s="5">
        <v>14167.184452956197</v>
      </c>
      <c r="EO153" s="5">
        <v>215005.2173027964</v>
      </c>
      <c r="EP153" s="5">
        <v>14092.390961861707</v>
      </c>
      <c r="EQ153" s="5">
        <v>36799.566309246584</v>
      </c>
      <c r="ER153" s="5">
        <v>413467.75391866645</v>
      </c>
      <c r="AMD153"/>
      <c r="AME153"/>
      <c r="AMF153"/>
      <c r="AMG153"/>
      <c r="AMH153"/>
      <c r="AMI153"/>
      <c r="AMJ153"/>
      <c r="AMK153"/>
    </row>
    <row r="154" spans="1:1025" s="5" customFormat="1" x14ac:dyDescent="0.25">
      <c r="A154" s="1"/>
      <c r="D154" s="14"/>
      <c r="E154" s="5">
        <f>+E149-E153</f>
        <v>-7.7517295721918344E-5</v>
      </c>
      <c r="F154" s="5">
        <f t="shared" ref="F154:BQ154" si="15">+F149-F153</f>
        <v>-1.7936749827640597E-5</v>
      </c>
      <c r="G154" s="5">
        <f t="shared" si="15"/>
        <v>-4.4882955990033224E-5</v>
      </c>
      <c r="H154" s="5">
        <f t="shared" si="15"/>
        <v>-7.2287298098672181E-4</v>
      </c>
      <c r="I154" s="5">
        <f t="shared" si="15"/>
        <v>-5.2641061483882368E-4</v>
      </c>
      <c r="J154" s="5">
        <f t="shared" si="15"/>
        <v>-2.310281852260232E-4</v>
      </c>
      <c r="K154" s="5">
        <f t="shared" si="15"/>
        <v>-1.2913087994093075E-4</v>
      </c>
      <c r="L154" s="5">
        <f t="shared" si="15"/>
        <v>-7.3080729634966701E-4</v>
      </c>
      <c r="M154" s="5">
        <f t="shared" si="15"/>
        <v>-7.757940111332573E-4</v>
      </c>
      <c r="N154" s="5">
        <f t="shared" si="15"/>
        <v>-1.0144472544197924E-3</v>
      </c>
      <c r="O154" s="5">
        <f t="shared" si="15"/>
        <v>-8.429417503066361E-4</v>
      </c>
      <c r="P154" s="5">
        <f t="shared" si="15"/>
        <v>-4.7181497211568058E-4</v>
      </c>
      <c r="Q154" s="5">
        <f t="shared" si="15"/>
        <v>-5.3610818213201128E-4</v>
      </c>
      <c r="R154" s="5">
        <f t="shared" si="15"/>
        <v>-9.9695449462160468E-3</v>
      </c>
      <c r="S154" s="5">
        <f t="shared" si="15"/>
        <v>-2.6504393099457957E-4</v>
      </c>
      <c r="T154" s="5">
        <f t="shared" si="15"/>
        <v>-1.0325389564968646E-2</v>
      </c>
      <c r="U154" s="5">
        <f t="shared" si="15"/>
        <v>-1.4764444786123931E-3</v>
      </c>
      <c r="V154" s="5">
        <f t="shared" si="15"/>
        <v>-7.3345157434232533E-3</v>
      </c>
      <c r="W154" s="5">
        <f t="shared" si="15"/>
        <v>-1.4296907756943256E-3</v>
      </c>
      <c r="X154" s="5">
        <f t="shared" si="15"/>
        <v>-3.3644548602751456E-4</v>
      </c>
      <c r="Y154" s="5">
        <f t="shared" si="15"/>
        <v>-6.6801880893763155E-4</v>
      </c>
      <c r="Z154" s="5">
        <f t="shared" si="15"/>
        <v>-8.1556877703405917E-3</v>
      </c>
      <c r="AA154" s="5">
        <f t="shared" si="15"/>
        <v>1.0973310636472888E-2</v>
      </c>
      <c r="AB154" s="5">
        <f t="shared" si="15"/>
        <v>6.4313017530366778E-2</v>
      </c>
      <c r="AC154" s="5">
        <f t="shared" si="15"/>
        <v>1.7054213312803768E-3</v>
      </c>
      <c r="AD154" s="5">
        <f t="shared" si="15"/>
        <v>-2.4252807779703289E-3</v>
      </c>
      <c r="AE154" s="5">
        <f t="shared" si="15"/>
        <v>-1.0102599335368723E-3</v>
      </c>
      <c r="AF154" s="5">
        <f t="shared" si="15"/>
        <v>-4.0463380719302222E-4</v>
      </c>
      <c r="AG154" s="5">
        <f t="shared" si="15"/>
        <v>-4.2698529796325602E-4</v>
      </c>
      <c r="AH154" s="5">
        <f t="shared" si="15"/>
        <v>-2.983459533425048E-3</v>
      </c>
      <c r="AI154" s="5">
        <f t="shared" si="15"/>
        <v>-3.7750949104520259E-6</v>
      </c>
      <c r="AJ154" s="5">
        <f t="shared" si="15"/>
        <v>-5.5058983889466617E-5</v>
      </c>
      <c r="AK154" s="5">
        <f t="shared" si="15"/>
        <v>-6.0178100247867405E-3</v>
      </c>
      <c r="AL154" s="5">
        <f t="shared" si="15"/>
        <v>-8.2434799987822771E-3</v>
      </c>
      <c r="AM154" s="5">
        <f t="shared" si="15"/>
        <v>-2.4323303659912199E-3</v>
      </c>
      <c r="AN154" s="5">
        <f t="shared" si="15"/>
        <v>-6.3616365077905357E-3</v>
      </c>
      <c r="AO154" s="5">
        <f t="shared" si="15"/>
        <v>-4.9040576559491456E-3</v>
      </c>
      <c r="AP154" s="5">
        <f t="shared" si="15"/>
        <v>-8.3638060605153441E-3</v>
      </c>
      <c r="AQ154" s="5">
        <f t="shared" si="15"/>
        <v>-1.4606818731408566E-3</v>
      </c>
      <c r="AR154" s="5">
        <f t="shared" si="15"/>
        <v>-2.8863514016848058E-3</v>
      </c>
      <c r="AS154" s="5">
        <f t="shared" si="15"/>
        <v>-6.0792681179009378E-3</v>
      </c>
      <c r="AT154" s="5">
        <f t="shared" si="15"/>
        <v>0.11759024442289956</v>
      </c>
      <c r="AU154" s="5">
        <f t="shared" si="15"/>
        <v>-5.0682044457062148E-4</v>
      </c>
      <c r="AV154" s="5">
        <f t="shared" si="15"/>
        <v>-7.1493490395369008E-4</v>
      </c>
      <c r="AW154" s="5">
        <f t="shared" si="15"/>
        <v>-3.5252412490081042E-3</v>
      </c>
      <c r="AX154" s="5">
        <f t="shared" si="15"/>
        <v>-8.521255076630041E-4</v>
      </c>
      <c r="AY154" s="5">
        <f t="shared" si="15"/>
        <v>-5.2351492340676486E-3</v>
      </c>
      <c r="AZ154" s="5">
        <f t="shared" si="15"/>
        <v>6.5307848853990436E-4</v>
      </c>
      <c r="BA154" s="5">
        <f t="shared" si="15"/>
        <v>3.8394555125705665E-2</v>
      </c>
      <c r="BB154" s="5">
        <f t="shared" si="15"/>
        <v>-4.8988541821017861E-3</v>
      </c>
      <c r="BC154" s="5">
        <f t="shared" si="15"/>
        <v>-3.5055907574133016E-4</v>
      </c>
      <c r="BD154" s="5">
        <f t="shared" si="15"/>
        <v>-1.4764660154469311E-3</v>
      </c>
      <c r="BE154" s="5">
        <f t="shared" si="15"/>
        <v>-1.4415183832170442E-3</v>
      </c>
      <c r="BF154" s="5">
        <f t="shared" si="15"/>
        <v>-1.1340187120367773E-4</v>
      </c>
      <c r="BG154" s="5">
        <f t="shared" si="15"/>
        <v>-1.1731849917850923E-4</v>
      </c>
      <c r="BH154" s="5">
        <f t="shared" si="15"/>
        <v>-1.8470210343366489E-3</v>
      </c>
      <c r="BI154" s="5">
        <f t="shared" si="15"/>
        <v>-5.4093489306978881E-3</v>
      </c>
      <c r="BJ154" s="5">
        <f t="shared" si="15"/>
        <v>-1.7631379014346749E-3</v>
      </c>
      <c r="BK154" s="5">
        <f t="shared" si="15"/>
        <v>0</v>
      </c>
      <c r="BL154" s="5">
        <f t="shared" si="15"/>
        <v>2.0825834360730369</v>
      </c>
      <c r="BM154" s="5">
        <f t="shared" si="15"/>
        <v>3.3392567911505466E-3</v>
      </c>
      <c r="BN154" s="5">
        <f t="shared" si="15"/>
        <v>-3.0998634756542742E-3</v>
      </c>
      <c r="BO154" s="5">
        <f t="shared" si="15"/>
        <v>1.4895932807121426E-2</v>
      </c>
      <c r="BP154" s="5">
        <f t="shared" si="15"/>
        <v>-1.5825045375095215E-4</v>
      </c>
      <c r="BQ154" s="5">
        <f t="shared" si="15"/>
        <v>-2.150736516341567E-3</v>
      </c>
      <c r="BR154" s="5">
        <f t="shared" ref="BR154:EC154" si="16">+BR149-BR153</f>
        <v>-2.8404752083588392E-3</v>
      </c>
      <c r="BS154" s="5">
        <f t="shared" si="16"/>
        <v>-6.0520374681800604E-3</v>
      </c>
      <c r="BT154" s="5">
        <f t="shared" si="16"/>
        <v>-9.6994024352170527E-4</v>
      </c>
      <c r="BU154" s="5">
        <f t="shared" si="16"/>
        <v>-6.0604246391449124E-4</v>
      </c>
      <c r="BV154" s="5">
        <f t="shared" si="16"/>
        <v>-6.0185326728969812E-3</v>
      </c>
      <c r="BW154" s="5">
        <f t="shared" si="16"/>
        <v>-5.490456213010475E-3</v>
      </c>
      <c r="BX154" s="5">
        <f t="shared" si="16"/>
        <v>-3.5324064374435693E-3</v>
      </c>
      <c r="BY154" s="5">
        <f t="shared" si="16"/>
        <v>-5.3070094872964546E-4</v>
      </c>
      <c r="BZ154" s="5">
        <f t="shared" si="16"/>
        <v>-1.0207032537437044E-3</v>
      </c>
      <c r="CA154" s="5">
        <f t="shared" si="16"/>
        <v>-4.6901045716367662E-3</v>
      </c>
      <c r="CB154" s="5">
        <f t="shared" si="16"/>
        <v>-3.6435424772207625E-4</v>
      </c>
      <c r="CC154" s="5">
        <f t="shared" si="16"/>
        <v>-2.429127835057443E-5</v>
      </c>
      <c r="CD154" s="5">
        <f t="shared" si="16"/>
        <v>-2.4302481906488538E-3</v>
      </c>
      <c r="CE154" s="5">
        <f t="shared" si="16"/>
        <v>-3.2147690653800964E-2</v>
      </c>
      <c r="CF154" s="5">
        <f t="shared" si="16"/>
        <v>-2.3403516388498247E-3</v>
      </c>
      <c r="CG154" s="5">
        <f t="shared" si="16"/>
        <v>-4.770151455886662E-3</v>
      </c>
      <c r="CH154" s="5">
        <f t="shared" si="16"/>
        <v>0</v>
      </c>
      <c r="CI154" s="5">
        <f t="shared" si="16"/>
        <v>0</v>
      </c>
      <c r="CJ154" s="5">
        <f t="shared" si="16"/>
        <v>0</v>
      </c>
      <c r="CK154" s="5">
        <f t="shared" si="16"/>
        <v>0</v>
      </c>
      <c r="CL154" s="5">
        <f t="shared" si="16"/>
        <v>0</v>
      </c>
      <c r="CM154" s="5">
        <f t="shared" si="16"/>
        <v>0</v>
      </c>
      <c r="CN154" s="5">
        <f t="shared" si="16"/>
        <v>0</v>
      </c>
      <c r="CO154" s="5">
        <f t="shared" si="16"/>
        <v>0</v>
      </c>
      <c r="CP154" s="5">
        <f t="shared" si="16"/>
        <v>0</v>
      </c>
      <c r="CQ154" s="5">
        <f t="shared" si="16"/>
        <v>-6.9524872116744518E-2</v>
      </c>
      <c r="CR154" s="5">
        <f t="shared" si="16"/>
        <v>-7.5166270835325122E-3</v>
      </c>
      <c r="CS154" s="5">
        <f t="shared" si="16"/>
        <v>0</v>
      </c>
      <c r="CT154" s="5">
        <f t="shared" si="16"/>
        <v>-8.0695305950939655E-3</v>
      </c>
      <c r="CU154" s="5">
        <f t="shared" si="16"/>
        <v>-8.6464915657415986E-3</v>
      </c>
      <c r="CV154" s="5">
        <f t="shared" si="16"/>
        <v>-1.017288735602051E-2</v>
      </c>
      <c r="CW154" s="5">
        <f t="shared" si="16"/>
        <v>-2.8039646567776799E-3</v>
      </c>
      <c r="CX154" s="5">
        <f t="shared" si="16"/>
        <v>-1.2178275210317224E-3</v>
      </c>
      <c r="CY154" s="5">
        <f t="shared" si="16"/>
        <v>-1.1311384616419673E-2</v>
      </c>
      <c r="CZ154" s="5">
        <f t="shared" si="16"/>
        <v>-2.1523268078453839E-3</v>
      </c>
      <c r="DA154" s="5">
        <f t="shared" si="16"/>
        <v>-1.1899511911906302E-2</v>
      </c>
      <c r="DB154" s="5">
        <f t="shared" si="16"/>
        <v>-2.3447926621884108E-2</v>
      </c>
      <c r="DC154" s="5">
        <f t="shared" si="16"/>
        <v>-3.1560503120999783E-3</v>
      </c>
      <c r="DD154" s="5">
        <f t="shared" si="16"/>
        <v>-1.5319129452109337E-2</v>
      </c>
      <c r="DE154" s="5">
        <f t="shared" si="16"/>
        <v>0</v>
      </c>
      <c r="DF154" s="5">
        <f t="shared" si="16"/>
        <v>0</v>
      </c>
      <c r="DG154" s="5">
        <f t="shared" si="16"/>
        <v>0</v>
      </c>
      <c r="DH154" s="5">
        <f t="shared" si="16"/>
        <v>0</v>
      </c>
      <c r="DI154" s="5">
        <f t="shared" si="16"/>
        <v>0</v>
      </c>
      <c r="DJ154" s="5">
        <f t="shared" si="16"/>
        <v>0</v>
      </c>
      <c r="DK154" s="5">
        <f t="shared" si="16"/>
        <v>-5.0836862530559301E-2</v>
      </c>
      <c r="DL154" s="5">
        <f t="shared" si="16"/>
        <v>-3.9817821816541255E-3</v>
      </c>
      <c r="DM154" s="5">
        <f t="shared" si="16"/>
        <v>-3.1443581683561206E-3</v>
      </c>
      <c r="DN154" s="5">
        <f t="shared" si="16"/>
        <v>-1.7827232368290424E-2</v>
      </c>
      <c r="DO154" s="5">
        <f t="shared" si="16"/>
        <v>-6.4525920315645635E-3</v>
      </c>
      <c r="DP154" s="5">
        <f t="shared" si="16"/>
        <v>-4.5103734591975808E-3</v>
      </c>
      <c r="DQ154" s="5">
        <f t="shared" si="16"/>
        <v>-7.5339413015171885E-3</v>
      </c>
      <c r="DR154" s="5">
        <f t="shared" si="16"/>
        <v>-4.2402631952427328E-3</v>
      </c>
      <c r="DS154" s="5">
        <f t="shared" si="16"/>
        <v>-8.4721155144507065E-4</v>
      </c>
      <c r="DT154" s="5">
        <f t="shared" si="16"/>
        <v>-3.0283724190667272E-3</v>
      </c>
      <c r="DU154" s="5">
        <f t="shared" si="16"/>
        <v>-1.3430800390779041E-3</v>
      </c>
      <c r="DV154" s="5">
        <f t="shared" si="16"/>
        <v>-5.5257802596315742E-3</v>
      </c>
      <c r="DW154" s="5">
        <f t="shared" si="16"/>
        <v>-2.1667718669959868E-5</v>
      </c>
      <c r="DX154" s="5">
        <f t="shared" si="16"/>
        <v>-2.4066939076874405E-3</v>
      </c>
      <c r="DY154" s="5">
        <f t="shared" si="16"/>
        <v>-3.4478851011954248E-3</v>
      </c>
      <c r="DZ154" s="5">
        <f t="shared" si="16"/>
        <v>-5.7112209033221006E-3</v>
      </c>
      <c r="EA154" s="5">
        <f t="shared" si="16"/>
        <v>-2.613550575915724E-3</v>
      </c>
      <c r="EB154" s="5">
        <f t="shared" si="16"/>
        <v>-1.4364381437189877E-2</v>
      </c>
      <c r="EC154" s="5">
        <f t="shared" si="16"/>
        <v>0</v>
      </c>
      <c r="ED154" s="5">
        <f t="shared" ref="ED154:ER154" si="17">+ED149-ED153</f>
        <v>0</v>
      </c>
      <c r="EE154" s="5">
        <f t="shared" si="17"/>
        <v>0</v>
      </c>
      <c r="EF154" s="5">
        <f t="shared" si="17"/>
        <v>-4.6210702043026686E-2</v>
      </c>
      <c r="EG154" s="5">
        <f t="shared" si="17"/>
        <v>-4.1710402350872755E-2</v>
      </c>
      <c r="EH154" s="5">
        <f t="shared" si="17"/>
        <v>-1.1079096584580839E-3</v>
      </c>
      <c r="EI154" s="5">
        <f t="shared" si="17"/>
        <v>-7.9129172081593424E-4</v>
      </c>
      <c r="EJ154" s="5">
        <f t="shared" si="17"/>
        <v>-2.1797815279569477E-3</v>
      </c>
      <c r="EK154" s="5">
        <f t="shared" si="17"/>
        <v>-3.0421465344261378E-3</v>
      </c>
      <c r="EL154" s="5">
        <f t="shared" si="17"/>
        <v>-4.5116888941265643E-3</v>
      </c>
      <c r="EM154" s="5">
        <f t="shared" si="17"/>
        <v>-1.997942992602475E-3</v>
      </c>
      <c r="EN154" s="5">
        <f t="shared" si="17"/>
        <v>-2.4590757129772101E-4</v>
      </c>
      <c r="EO154" s="5">
        <f t="shared" si="17"/>
        <v>-3.4323619911447167E-3</v>
      </c>
      <c r="EP154" s="5">
        <f t="shared" si="17"/>
        <v>-2.3798830989107955E-4</v>
      </c>
      <c r="EQ154" s="5">
        <f t="shared" si="17"/>
        <v>-7.0821840199641883E-4</v>
      </c>
      <c r="ER154" s="5">
        <f t="shared" si="17"/>
        <v>-6.0780331259593368E-3</v>
      </c>
      <c r="AMD154"/>
      <c r="AME154"/>
      <c r="AMF154"/>
      <c r="AMG154"/>
      <c r="AMH154"/>
      <c r="AMI154"/>
      <c r="AMJ154"/>
      <c r="AMK154"/>
    </row>
    <row r="155" spans="1:1025" s="5" customFormat="1" x14ac:dyDescent="0.25">
      <c r="A155" s="1"/>
      <c r="D155" s="14"/>
      <c r="CH155" s="5">
        <v>-1.4933318481780589E-2</v>
      </c>
      <c r="CI155" s="5">
        <v>-2.5268897588830441E-3</v>
      </c>
      <c r="CJ155" s="5">
        <v>-3.3826701110228896E-4</v>
      </c>
      <c r="CK155" s="5">
        <v>-1.7914012132678181E-3</v>
      </c>
      <c r="CL155" s="5">
        <v>-1.5150253660976887E-2</v>
      </c>
      <c r="CM155" s="5">
        <v>-1.6112858429551125E-2</v>
      </c>
      <c r="CN155" s="5">
        <v>-5.1438022055663168E-3</v>
      </c>
      <c r="CO155" s="5">
        <v>-1.4233393711037934E-2</v>
      </c>
      <c r="CP155" s="5">
        <v>-1.5572886681184173E-2</v>
      </c>
      <c r="CS155" s="5">
        <v>-1.0787933347273793E-3</v>
      </c>
      <c r="DE155" s="5">
        <v>119628.1616261797</v>
      </c>
      <c r="DF155" s="5">
        <v>-8.5422437405213714E-4</v>
      </c>
      <c r="DG155" s="5">
        <v>-2.9024970252066851E-2</v>
      </c>
      <c r="DH155" s="5">
        <v>-7.8635739046148956E-3</v>
      </c>
      <c r="DI155" s="5">
        <v>-6.8659802782349288E-3</v>
      </c>
      <c r="DJ155" s="5">
        <v>-3.9717612671665847E-3</v>
      </c>
      <c r="AMD155"/>
      <c r="AME155"/>
      <c r="AMF155"/>
      <c r="AMG155"/>
      <c r="AMH155"/>
      <c r="AMI155"/>
      <c r="AMJ155"/>
      <c r="AMK155"/>
    </row>
    <row r="156" spans="1:1025" s="5" customFormat="1" x14ac:dyDescent="0.25">
      <c r="A156" s="1"/>
      <c r="D156" s="14"/>
      <c r="DN156" s="5">
        <f>+DN153-DN118</f>
        <v>44724.654024592368</v>
      </c>
      <c r="AMD156"/>
      <c r="AME156"/>
      <c r="AMF156"/>
      <c r="AMG156"/>
      <c r="AMH156"/>
      <c r="AMI156"/>
      <c r="AMJ156"/>
      <c r="AMK156"/>
    </row>
  </sheetData>
  <autoFilter ref="D1:D151" xr:uid="{00000000-0009-0000-0000-000003000000}"/>
  <mergeCells count="1">
    <mergeCell ref="A149:D149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D217-8330-4B21-BBE5-409754F0804F}">
  <sheetPr>
    <tabColor rgb="FF8FAADC"/>
  </sheetPr>
  <dimension ref="A1:AMJ149"/>
  <sheetViews>
    <sheetView showGridLines="0" zoomScale="85" zoomScaleNormal="85" workbookViewId="0">
      <pane xSplit="4" ySplit="4" topLeftCell="E143" activePane="bottomRight" state="frozen"/>
      <selection pane="topRight" activeCell="E1" sqref="E1"/>
      <selection pane="bottomLeft" activeCell="A5" sqref="A5"/>
      <selection pane="bottomRight" activeCell="A150" sqref="A150:XFD1048576"/>
    </sheetView>
  </sheetViews>
  <sheetFormatPr baseColWidth="10" defaultColWidth="9.140625" defaultRowHeight="15" x14ac:dyDescent="0.25"/>
  <cols>
    <col min="1" max="1" width="5.85546875" style="1" customWidth="1"/>
    <col min="2" max="2" width="4.42578125" style="5" customWidth="1"/>
    <col min="3" max="3" width="30" style="5" customWidth="1"/>
    <col min="4" max="4" width="25.140625" style="14" customWidth="1"/>
    <col min="5" max="91" width="21.7109375" style="5" customWidth="1"/>
    <col min="92" max="92" width="19.7109375" style="5" customWidth="1"/>
    <col min="93" max="158" width="21.7109375" style="5" customWidth="1"/>
    <col min="159" max="159" width="10.28515625" style="5" bestFit="1" customWidth="1"/>
    <col min="160" max="1016" width="9.140625" style="5"/>
  </cols>
  <sheetData>
    <row r="1" spans="1:1024" s="1" customFormat="1" ht="14.25" thickTop="1" thickBot="1" x14ac:dyDescent="0.25">
      <c r="D1" s="11"/>
      <c r="E1" s="2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>
        <v>39</v>
      </c>
      <c r="AR1" s="3">
        <v>40</v>
      </c>
      <c r="AS1" s="3">
        <v>41</v>
      </c>
      <c r="AT1" s="3">
        <v>42</v>
      </c>
      <c r="AU1" s="3">
        <v>43</v>
      </c>
      <c r="AV1" s="3">
        <v>44</v>
      </c>
      <c r="AW1" s="3">
        <v>45</v>
      </c>
      <c r="AX1" s="3">
        <v>46</v>
      </c>
      <c r="AY1" s="3">
        <v>47</v>
      </c>
      <c r="AZ1" s="3">
        <v>48</v>
      </c>
      <c r="BA1" s="3">
        <v>49</v>
      </c>
      <c r="BB1" s="3">
        <v>50</v>
      </c>
      <c r="BC1" s="3">
        <v>51</v>
      </c>
      <c r="BD1" s="3">
        <v>52</v>
      </c>
      <c r="BE1" s="3">
        <v>53</v>
      </c>
      <c r="BF1" s="3">
        <v>54</v>
      </c>
      <c r="BG1" s="3">
        <v>55</v>
      </c>
      <c r="BH1" s="3">
        <v>56</v>
      </c>
      <c r="BI1" s="3">
        <v>57</v>
      </c>
      <c r="BJ1" s="3">
        <v>58</v>
      </c>
      <c r="BK1" s="3">
        <v>59</v>
      </c>
      <c r="BL1" s="3">
        <v>60</v>
      </c>
      <c r="BM1" s="3">
        <v>61</v>
      </c>
      <c r="BN1" s="3">
        <v>62</v>
      </c>
      <c r="BO1" s="3">
        <v>63</v>
      </c>
      <c r="BP1" s="3">
        <v>64</v>
      </c>
      <c r="BQ1" s="3">
        <v>65</v>
      </c>
      <c r="BR1" s="3">
        <v>66</v>
      </c>
      <c r="BS1" s="3">
        <v>67</v>
      </c>
      <c r="BT1" s="3">
        <v>68</v>
      </c>
      <c r="BU1" s="3">
        <v>69</v>
      </c>
      <c r="BV1" s="3">
        <v>70</v>
      </c>
      <c r="BW1" s="3">
        <v>71</v>
      </c>
      <c r="BX1" s="3">
        <v>72</v>
      </c>
      <c r="BY1" s="3">
        <v>73</v>
      </c>
      <c r="BZ1" s="3">
        <v>74</v>
      </c>
      <c r="CA1" s="3">
        <v>75</v>
      </c>
      <c r="CB1" s="3">
        <v>76</v>
      </c>
      <c r="CC1" s="3">
        <v>77</v>
      </c>
      <c r="CD1" s="3">
        <v>78</v>
      </c>
      <c r="CE1" s="3">
        <v>79</v>
      </c>
      <c r="CF1" s="3">
        <v>80</v>
      </c>
      <c r="CG1" s="3">
        <v>81</v>
      </c>
      <c r="CH1" s="3">
        <v>82</v>
      </c>
      <c r="CI1" s="3">
        <v>83</v>
      </c>
      <c r="CJ1" s="3">
        <v>84</v>
      </c>
      <c r="CK1" s="3">
        <v>85</v>
      </c>
      <c r="CL1" s="3">
        <v>86</v>
      </c>
      <c r="CM1" s="3">
        <v>87</v>
      </c>
      <c r="CN1" s="3">
        <v>88</v>
      </c>
      <c r="CO1" s="3">
        <v>89</v>
      </c>
      <c r="CP1" s="3">
        <v>90</v>
      </c>
      <c r="CQ1" s="3">
        <v>91</v>
      </c>
      <c r="CR1" s="3">
        <v>92</v>
      </c>
      <c r="CS1" s="3">
        <v>93</v>
      </c>
      <c r="CT1" s="3">
        <v>94</v>
      </c>
      <c r="CU1" s="3">
        <v>95</v>
      </c>
      <c r="CV1" s="3">
        <v>96</v>
      </c>
      <c r="CW1" s="3">
        <v>97</v>
      </c>
      <c r="CX1" s="3">
        <v>98</v>
      </c>
      <c r="CY1" s="3">
        <v>99</v>
      </c>
      <c r="CZ1" s="3">
        <v>100</v>
      </c>
      <c r="DA1" s="3">
        <v>101</v>
      </c>
      <c r="DB1" s="3">
        <v>102</v>
      </c>
      <c r="DC1" s="3">
        <v>103</v>
      </c>
      <c r="DD1" s="3">
        <v>104</v>
      </c>
      <c r="DE1" s="3">
        <v>105</v>
      </c>
      <c r="DF1" s="3">
        <v>106</v>
      </c>
      <c r="DG1" s="3">
        <v>107</v>
      </c>
      <c r="DH1" s="3">
        <v>108</v>
      </c>
      <c r="DI1" s="3">
        <v>109</v>
      </c>
      <c r="DJ1" s="3">
        <v>110</v>
      </c>
      <c r="DK1" s="3">
        <v>111</v>
      </c>
      <c r="DL1" s="3">
        <v>112</v>
      </c>
      <c r="DM1" s="3">
        <v>113</v>
      </c>
      <c r="DN1" s="3">
        <v>114</v>
      </c>
      <c r="DO1" s="3">
        <v>115</v>
      </c>
      <c r="DP1" s="3">
        <v>116</v>
      </c>
      <c r="DQ1" s="3">
        <v>117</v>
      </c>
      <c r="DR1" s="3">
        <v>118</v>
      </c>
      <c r="DS1" s="3">
        <v>119</v>
      </c>
      <c r="DT1" s="3">
        <v>120</v>
      </c>
      <c r="DU1" s="3">
        <v>121</v>
      </c>
      <c r="DV1" s="3">
        <v>122</v>
      </c>
      <c r="DW1" s="3">
        <v>123</v>
      </c>
      <c r="DX1" s="3">
        <v>124</v>
      </c>
      <c r="DY1" s="3">
        <v>125</v>
      </c>
      <c r="DZ1" s="3">
        <v>126</v>
      </c>
      <c r="EA1" s="3">
        <v>127</v>
      </c>
      <c r="EB1" s="3">
        <v>128</v>
      </c>
      <c r="EC1" s="3">
        <v>129</v>
      </c>
      <c r="ED1" s="3">
        <v>130</v>
      </c>
      <c r="EE1" s="3">
        <v>131</v>
      </c>
      <c r="EF1" s="3">
        <v>132</v>
      </c>
      <c r="EG1" s="3">
        <v>133</v>
      </c>
      <c r="EH1" s="3">
        <v>134</v>
      </c>
      <c r="EI1" s="3">
        <v>135</v>
      </c>
      <c r="EJ1" s="3">
        <v>136</v>
      </c>
      <c r="EK1" s="3">
        <v>137</v>
      </c>
      <c r="EL1" s="3">
        <v>138</v>
      </c>
      <c r="EM1" s="3">
        <v>139</v>
      </c>
      <c r="EN1" s="3">
        <v>140</v>
      </c>
      <c r="EO1" s="3">
        <v>141</v>
      </c>
      <c r="EP1" s="3">
        <v>142</v>
      </c>
      <c r="EQ1" s="3">
        <v>143</v>
      </c>
      <c r="ER1" s="3">
        <v>144</v>
      </c>
      <c r="ES1" s="4">
        <v>145</v>
      </c>
      <c r="ET1" s="4"/>
      <c r="EU1" s="4"/>
      <c r="EV1" s="4"/>
      <c r="EW1" s="4"/>
      <c r="EX1" s="4"/>
      <c r="EY1" s="4"/>
      <c r="EZ1" s="4"/>
      <c r="FA1" s="4"/>
      <c r="FB1" s="4"/>
    </row>
    <row r="2" spans="1:1024" s="5" customFormat="1" ht="14.25" customHeight="1" thickTop="1" thickBot="1" x14ac:dyDescent="0.3">
      <c r="A2" s="1"/>
      <c r="D2" s="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8"/>
      <c r="ET2" s="18"/>
      <c r="EU2" s="18"/>
      <c r="EV2" s="18"/>
      <c r="EW2" s="18"/>
      <c r="EX2" s="18"/>
      <c r="EY2" s="18"/>
      <c r="EZ2" s="18"/>
      <c r="FA2" s="18"/>
      <c r="FB2" s="18"/>
      <c r="AMC2"/>
      <c r="AMD2"/>
      <c r="AME2"/>
      <c r="AMF2"/>
      <c r="AMG2"/>
      <c r="AMH2"/>
      <c r="AMI2"/>
      <c r="AMJ2"/>
    </row>
    <row r="3" spans="1:1024" s="5" customFormat="1" ht="90" thickBot="1" x14ac:dyDescent="0.3">
      <c r="A3" s="1"/>
      <c r="D3" s="12"/>
      <c r="E3" s="16" t="s">
        <v>1</v>
      </c>
      <c r="F3" s="16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17" t="s">
        <v>29</v>
      </c>
      <c r="AH3" s="17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7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17" t="s">
        <v>59</v>
      </c>
      <c r="BL3" s="17" t="s">
        <v>60</v>
      </c>
      <c r="BM3" s="17" t="s">
        <v>61</v>
      </c>
      <c r="BN3" s="17" t="s">
        <v>62</v>
      </c>
      <c r="BO3" s="17" t="s">
        <v>63</v>
      </c>
      <c r="BP3" s="17" t="s">
        <v>64</v>
      </c>
      <c r="BQ3" s="17" t="s">
        <v>65</v>
      </c>
      <c r="BR3" s="17" t="s">
        <v>66</v>
      </c>
      <c r="BS3" s="17" t="s">
        <v>67</v>
      </c>
      <c r="BT3" s="17" t="s">
        <v>68</v>
      </c>
      <c r="BU3" s="17" t="s">
        <v>69</v>
      </c>
      <c r="BV3" s="17" t="s">
        <v>70</v>
      </c>
      <c r="BW3" s="17" t="s">
        <v>71</v>
      </c>
      <c r="BX3" s="17" t="s">
        <v>72</v>
      </c>
      <c r="BY3" s="17" t="s">
        <v>73</v>
      </c>
      <c r="BZ3" s="17" t="s">
        <v>74</v>
      </c>
      <c r="CA3" s="17" t="s">
        <v>75</v>
      </c>
      <c r="CB3" s="17" t="s">
        <v>76</v>
      </c>
      <c r="CC3" s="17" t="s">
        <v>77</v>
      </c>
      <c r="CD3" s="17" t="s">
        <v>78</v>
      </c>
      <c r="CE3" s="17" t="s">
        <v>79</v>
      </c>
      <c r="CF3" s="17" t="s">
        <v>80</v>
      </c>
      <c r="CG3" s="17" t="s">
        <v>81</v>
      </c>
      <c r="CH3" s="17" t="s">
        <v>82</v>
      </c>
      <c r="CI3" s="17" t="s">
        <v>83</v>
      </c>
      <c r="CJ3" s="17" t="s">
        <v>84</v>
      </c>
      <c r="CK3" s="17" t="s">
        <v>85</v>
      </c>
      <c r="CL3" s="17" t="s">
        <v>86</v>
      </c>
      <c r="CM3" s="17" t="s">
        <v>87</v>
      </c>
      <c r="CN3" s="17" t="s">
        <v>88</v>
      </c>
      <c r="CO3" s="17" t="s">
        <v>89</v>
      </c>
      <c r="CP3" s="17" t="s">
        <v>90</v>
      </c>
      <c r="CQ3" s="17" t="s">
        <v>91</v>
      </c>
      <c r="CR3" s="17" t="s">
        <v>92</v>
      </c>
      <c r="CS3" s="17" t="s">
        <v>93</v>
      </c>
      <c r="CT3" s="17" t="s">
        <v>94</v>
      </c>
      <c r="CU3" s="17" t="s">
        <v>95</v>
      </c>
      <c r="CV3" s="17" t="s">
        <v>96</v>
      </c>
      <c r="CW3" s="17" t="s">
        <v>97</v>
      </c>
      <c r="CX3" s="17" t="s">
        <v>98</v>
      </c>
      <c r="CY3" s="17" t="s">
        <v>99</v>
      </c>
      <c r="CZ3" s="17" t="s">
        <v>100</v>
      </c>
      <c r="DA3" s="17" t="s">
        <v>101</v>
      </c>
      <c r="DB3" s="17" t="s">
        <v>102</v>
      </c>
      <c r="DC3" s="17" t="s">
        <v>103</v>
      </c>
      <c r="DD3" s="17" t="s">
        <v>104</v>
      </c>
      <c r="DE3" s="17" t="s">
        <v>105</v>
      </c>
      <c r="DF3" s="17" t="s">
        <v>106</v>
      </c>
      <c r="DG3" s="17" t="s">
        <v>107</v>
      </c>
      <c r="DH3" s="17" t="s">
        <v>108</v>
      </c>
      <c r="DI3" s="17" t="s">
        <v>109</v>
      </c>
      <c r="DJ3" s="17" t="s">
        <v>110</v>
      </c>
      <c r="DK3" s="17" t="s">
        <v>111</v>
      </c>
      <c r="DL3" s="17" t="s">
        <v>112</v>
      </c>
      <c r="DM3" s="17" t="s">
        <v>113</v>
      </c>
      <c r="DN3" s="17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7" t="s">
        <v>119</v>
      </c>
      <c r="DT3" s="17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7" t="s">
        <v>133</v>
      </c>
      <c r="EH3" s="17" t="s">
        <v>134</v>
      </c>
      <c r="EI3" s="17" t="s">
        <v>135</v>
      </c>
      <c r="EJ3" s="17" t="s">
        <v>136</v>
      </c>
      <c r="EK3" s="17" t="s">
        <v>137</v>
      </c>
      <c r="EL3" s="17" t="s">
        <v>138</v>
      </c>
      <c r="EM3" s="17" t="s">
        <v>139</v>
      </c>
      <c r="EN3" s="17" t="s">
        <v>140</v>
      </c>
      <c r="EO3" s="17" t="s">
        <v>141</v>
      </c>
      <c r="EP3" s="17" t="s">
        <v>142</v>
      </c>
      <c r="EQ3" s="17" t="s">
        <v>143</v>
      </c>
      <c r="ER3" s="17" t="s">
        <v>144</v>
      </c>
      <c r="ES3" s="21" t="s">
        <v>581</v>
      </c>
      <c r="ET3" s="21" t="s">
        <v>582</v>
      </c>
      <c r="EU3" s="21" t="s">
        <v>583</v>
      </c>
      <c r="EV3" s="21" t="s">
        <v>584</v>
      </c>
      <c r="EW3" s="21" t="s">
        <v>585</v>
      </c>
      <c r="EX3" s="21" t="s">
        <v>586</v>
      </c>
      <c r="EY3" s="21" t="s">
        <v>587</v>
      </c>
      <c r="EZ3" s="21" t="s">
        <v>588</v>
      </c>
      <c r="FA3" s="21" t="s">
        <v>589</v>
      </c>
      <c r="FB3" s="21" t="s">
        <v>590</v>
      </c>
      <c r="AMC3"/>
      <c r="AMD3"/>
      <c r="AME3"/>
      <c r="AMF3"/>
      <c r="AMG3"/>
      <c r="AMH3"/>
      <c r="AMI3"/>
      <c r="AMJ3"/>
    </row>
    <row r="4" spans="1:1024" s="5" customFormat="1" ht="26.25" thickBot="1" x14ac:dyDescent="0.3">
      <c r="A4" s="6"/>
      <c r="B4" s="7"/>
      <c r="C4" s="7"/>
      <c r="D4" s="13"/>
      <c r="E4" s="15" t="s">
        <v>145</v>
      </c>
      <c r="F4" s="15" t="s">
        <v>146</v>
      </c>
      <c r="G4" s="16" t="s">
        <v>147</v>
      </c>
      <c r="H4" s="16" t="s">
        <v>148</v>
      </c>
      <c r="I4" s="16" t="s">
        <v>149</v>
      </c>
      <c r="J4" s="16" t="s">
        <v>150</v>
      </c>
      <c r="K4" s="16" t="s">
        <v>151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156</v>
      </c>
      <c r="Q4" s="16" t="s">
        <v>157</v>
      </c>
      <c r="R4" s="16" t="s">
        <v>158</v>
      </c>
      <c r="S4" s="16" t="s">
        <v>159</v>
      </c>
      <c r="T4" s="16" t="s">
        <v>160</v>
      </c>
      <c r="U4" s="16" t="s">
        <v>161</v>
      </c>
      <c r="V4" s="16" t="s">
        <v>162</v>
      </c>
      <c r="W4" s="16" t="s">
        <v>163</v>
      </c>
      <c r="X4" s="16" t="s">
        <v>164</v>
      </c>
      <c r="Y4" s="16" t="s">
        <v>165</v>
      </c>
      <c r="Z4" s="16" t="s">
        <v>166</v>
      </c>
      <c r="AA4" s="16" t="s">
        <v>167</v>
      </c>
      <c r="AB4" s="16" t="s">
        <v>168</v>
      </c>
      <c r="AC4" s="16" t="s">
        <v>169</v>
      </c>
      <c r="AD4" s="16" t="s">
        <v>170</v>
      </c>
      <c r="AE4" s="16" t="s">
        <v>171</v>
      </c>
      <c r="AF4" s="16" t="s">
        <v>172</v>
      </c>
      <c r="AG4" s="16" t="s">
        <v>173</v>
      </c>
      <c r="AH4" s="16" t="s">
        <v>174</v>
      </c>
      <c r="AI4" s="16" t="s">
        <v>175</v>
      </c>
      <c r="AJ4" s="16" t="s">
        <v>176</v>
      </c>
      <c r="AK4" s="16" t="s">
        <v>177</v>
      </c>
      <c r="AL4" s="16" t="s">
        <v>178</v>
      </c>
      <c r="AM4" s="16" t="s">
        <v>179</v>
      </c>
      <c r="AN4" s="16" t="s">
        <v>180</v>
      </c>
      <c r="AO4" s="16" t="s">
        <v>181</v>
      </c>
      <c r="AP4" s="16" t="s">
        <v>182</v>
      </c>
      <c r="AQ4" s="16" t="s">
        <v>183</v>
      </c>
      <c r="AR4" s="16" t="s">
        <v>184</v>
      </c>
      <c r="AS4" s="16" t="s">
        <v>185</v>
      </c>
      <c r="AT4" s="16" t="s">
        <v>186</v>
      </c>
      <c r="AU4" s="16" t="s">
        <v>187</v>
      </c>
      <c r="AV4" s="16" t="s">
        <v>188</v>
      </c>
      <c r="AW4" s="16" t="s">
        <v>189</v>
      </c>
      <c r="AX4" s="16" t="s">
        <v>190</v>
      </c>
      <c r="AY4" s="16" t="s">
        <v>191</v>
      </c>
      <c r="AZ4" s="16" t="s">
        <v>192</v>
      </c>
      <c r="BA4" s="16" t="s">
        <v>193</v>
      </c>
      <c r="BB4" s="16" t="s">
        <v>194</v>
      </c>
      <c r="BC4" s="16" t="s">
        <v>195</v>
      </c>
      <c r="BD4" s="16" t="s">
        <v>196</v>
      </c>
      <c r="BE4" s="16" t="s">
        <v>197</v>
      </c>
      <c r="BF4" s="16" t="s">
        <v>198</v>
      </c>
      <c r="BG4" s="16" t="s">
        <v>199</v>
      </c>
      <c r="BH4" s="16" t="s">
        <v>200</v>
      </c>
      <c r="BI4" s="16" t="s">
        <v>201</v>
      </c>
      <c r="BJ4" s="16" t="s">
        <v>202</v>
      </c>
      <c r="BK4" s="16" t="s">
        <v>203</v>
      </c>
      <c r="BL4" s="16" t="s">
        <v>204</v>
      </c>
      <c r="BM4" s="16" t="s">
        <v>205</v>
      </c>
      <c r="BN4" s="16" t="s">
        <v>206</v>
      </c>
      <c r="BO4" s="16" t="s">
        <v>207</v>
      </c>
      <c r="BP4" s="16" t="s">
        <v>208</v>
      </c>
      <c r="BQ4" s="16" t="s">
        <v>209</v>
      </c>
      <c r="BR4" s="16" t="s">
        <v>210</v>
      </c>
      <c r="BS4" s="16" t="s">
        <v>211</v>
      </c>
      <c r="BT4" s="16" t="s">
        <v>212</v>
      </c>
      <c r="BU4" s="16" t="s">
        <v>213</v>
      </c>
      <c r="BV4" s="16" t="s">
        <v>214</v>
      </c>
      <c r="BW4" s="16" t="s">
        <v>215</v>
      </c>
      <c r="BX4" s="16" t="s">
        <v>216</v>
      </c>
      <c r="BY4" s="16" t="s">
        <v>217</v>
      </c>
      <c r="BZ4" s="16" t="s">
        <v>218</v>
      </c>
      <c r="CA4" s="16" t="s">
        <v>219</v>
      </c>
      <c r="CB4" s="16" t="s">
        <v>220</v>
      </c>
      <c r="CC4" s="16" t="s">
        <v>221</v>
      </c>
      <c r="CD4" s="16" t="s">
        <v>222</v>
      </c>
      <c r="CE4" s="16" t="s">
        <v>223</v>
      </c>
      <c r="CF4" s="16" t="s">
        <v>224</v>
      </c>
      <c r="CG4" s="16" t="s">
        <v>225</v>
      </c>
      <c r="CH4" s="16" t="s">
        <v>226</v>
      </c>
      <c r="CI4" s="16" t="s">
        <v>227</v>
      </c>
      <c r="CJ4" s="16" t="s">
        <v>228</v>
      </c>
      <c r="CK4" s="16" t="s">
        <v>229</v>
      </c>
      <c r="CL4" s="17" t="s">
        <v>230</v>
      </c>
      <c r="CM4" s="17" t="s">
        <v>231</v>
      </c>
      <c r="CN4" s="17" t="s">
        <v>232</v>
      </c>
      <c r="CO4" s="17" t="s">
        <v>233</v>
      </c>
      <c r="CP4" s="17" t="s">
        <v>234</v>
      </c>
      <c r="CQ4" s="17" t="s">
        <v>235</v>
      </c>
      <c r="CR4" s="17" t="s">
        <v>236</v>
      </c>
      <c r="CS4" s="17" t="s">
        <v>237</v>
      </c>
      <c r="CT4" s="17" t="s">
        <v>238</v>
      </c>
      <c r="CU4" s="17" t="s">
        <v>239</v>
      </c>
      <c r="CV4" s="17" t="s">
        <v>240</v>
      </c>
      <c r="CW4" s="17" t="s">
        <v>241</v>
      </c>
      <c r="CX4" s="17" t="s">
        <v>242</v>
      </c>
      <c r="CY4" s="17" t="s">
        <v>243</v>
      </c>
      <c r="CZ4" s="17" t="s">
        <v>244</v>
      </c>
      <c r="DA4" s="17" t="s">
        <v>245</v>
      </c>
      <c r="DB4" s="17" t="s">
        <v>246</v>
      </c>
      <c r="DC4" s="17" t="s">
        <v>247</v>
      </c>
      <c r="DD4" s="17" t="s">
        <v>248</v>
      </c>
      <c r="DE4" s="17" t="s">
        <v>249</v>
      </c>
      <c r="DF4" s="17" t="s">
        <v>250</v>
      </c>
      <c r="DG4" s="17" t="s">
        <v>251</v>
      </c>
      <c r="DH4" s="17" t="s">
        <v>252</v>
      </c>
      <c r="DI4" s="17" t="s">
        <v>253</v>
      </c>
      <c r="DJ4" s="17" t="s">
        <v>254</v>
      </c>
      <c r="DK4" s="17" t="s">
        <v>255</v>
      </c>
      <c r="DL4" s="17" t="s">
        <v>256</v>
      </c>
      <c r="DM4" s="17" t="s">
        <v>257</v>
      </c>
      <c r="DN4" s="17" t="s">
        <v>258</v>
      </c>
      <c r="DO4" s="17" t="s">
        <v>259</v>
      </c>
      <c r="DP4" s="17" t="s">
        <v>260</v>
      </c>
      <c r="DQ4" s="17" t="s">
        <v>261</v>
      </c>
      <c r="DR4" s="17" t="s">
        <v>262</v>
      </c>
      <c r="DS4" s="17" t="s">
        <v>263</v>
      </c>
      <c r="DT4" s="17" t="s">
        <v>264</v>
      </c>
      <c r="DU4" s="17" t="s">
        <v>265</v>
      </c>
      <c r="DV4" s="17" t="s">
        <v>266</v>
      </c>
      <c r="DW4" s="17" t="s">
        <v>267</v>
      </c>
      <c r="DX4" s="17" t="s">
        <v>268</v>
      </c>
      <c r="DY4" s="17" t="s">
        <v>269</v>
      </c>
      <c r="DZ4" s="17" t="s">
        <v>270</v>
      </c>
      <c r="EA4" s="17" t="s">
        <v>271</v>
      </c>
      <c r="EB4" s="17" t="s">
        <v>272</v>
      </c>
      <c r="EC4" s="17" t="s">
        <v>273</v>
      </c>
      <c r="ED4" s="17" t="s">
        <v>274</v>
      </c>
      <c r="EE4" s="17" t="s">
        <v>275</v>
      </c>
      <c r="EF4" s="17" t="s">
        <v>276</v>
      </c>
      <c r="EG4" s="17" t="s">
        <v>277</v>
      </c>
      <c r="EH4" s="17" t="s">
        <v>278</v>
      </c>
      <c r="EI4" s="17" t="s">
        <v>279</v>
      </c>
      <c r="EJ4" s="17" t="s">
        <v>280</v>
      </c>
      <c r="EK4" s="17" t="s">
        <v>281</v>
      </c>
      <c r="EL4" s="17" t="s">
        <v>282</v>
      </c>
      <c r="EM4" s="17" t="s">
        <v>283</v>
      </c>
      <c r="EN4" s="17" t="s">
        <v>284</v>
      </c>
      <c r="EO4" s="17" t="s">
        <v>285</v>
      </c>
      <c r="EP4" s="17" t="s">
        <v>286</v>
      </c>
      <c r="EQ4" s="17" t="s">
        <v>287</v>
      </c>
      <c r="ER4" s="17" t="s">
        <v>288</v>
      </c>
      <c r="ES4" s="19"/>
      <c r="ET4" s="19"/>
      <c r="EU4" s="19"/>
      <c r="EV4" s="19"/>
      <c r="EW4" s="19"/>
      <c r="EX4" s="19"/>
      <c r="EY4" s="19"/>
      <c r="EZ4" s="19"/>
      <c r="FA4" s="19"/>
      <c r="FB4" s="19"/>
      <c r="AMC4"/>
      <c r="AMD4"/>
      <c r="AME4"/>
      <c r="AMF4"/>
      <c r="AMG4"/>
      <c r="AMH4"/>
      <c r="AMI4"/>
      <c r="AMJ4"/>
    </row>
    <row r="5" spans="1:1024" s="5" customFormat="1" ht="15.75" customHeight="1" thickTop="1" x14ac:dyDescent="0.25">
      <c r="A5" s="8">
        <v>1</v>
      </c>
      <c r="B5" s="26"/>
      <c r="C5" s="22" t="s">
        <v>289</v>
      </c>
      <c r="D5" s="23" t="s">
        <v>290</v>
      </c>
      <c r="E5" s="27">
        <v>1588.1275941674178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41.428108690568301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217.68792651234136</v>
      </c>
      <c r="AM5" s="27">
        <v>15.230806181746564</v>
      </c>
      <c r="AN5" s="27">
        <v>1335.9369509373869</v>
      </c>
      <c r="AO5" s="27">
        <v>0</v>
      </c>
      <c r="AP5" s="27">
        <v>0</v>
      </c>
      <c r="AQ5" s="27">
        <v>0</v>
      </c>
      <c r="AR5" s="27">
        <v>0</v>
      </c>
      <c r="AS5" s="27">
        <v>79.528422750292918</v>
      </c>
      <c r="AT5" s="27">
        <v>13.853351710528045</v>
      </c>
      <c r="AU5" s="27">
        <v>0</v>
      </c>
      <c r="AV5" s="27">
        <v>0</v>
      </c>
      <c r="AW5" s="27">
        <v>0</v>
      </c>
      <c r="AX5" s="27">
        <v>0</v>
      </c>
      <c r="AY5" s="27">
        <v>78.67354756088524</v>
      </c>
      <c r="AZ5" s="27">
        <v>67.823296944337869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7">
        <v>0</v>
      </c>
      <c r="CB5" s="27">
        <v>0</v>
      </c>
      <c r="CC5" s="27">
        <v>0</v>
      </c>
      <c r="CD5" s="27">
        <v>0</v>
      </c>
      <c r="CE5" s="27">
        <v>0</v>
      </c>
      <c r="CF5" s="27">
        <v>0</v>
      </c>
      <c r="CG5" s="27">
        <v>0</v>
      </c>
      <c r="CH5" s="27">
        <v>11.796431254940035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27">
        <v>0</v>
      </c>
      <c r="DA5" s="27">
        <v>1078.6351172404363</v>
      </c>
      <c r="DB5" s="27">
        <v>9968.8292522786542</v>
      </c>
      <c r="DC5" s="27">
        <v>0</v>
      </c>
      <c r="DD5" s="27">
        <v>10.166141728535951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0</v>
      </c>
      <c r="DS5" s="27">
        <v>0</v>
      </c>
      <c r="DT5" s="27">
        <v>0</v>
      </c>
      <c r="DU5" s="27">
        <v>0</v>
      </c>
      <c r="DV5" s="27">
        <v>0</v>
      </c>
      <c r="DW5" s="27">
        <v>0</v>
      </c>
      <c r="DX5" s="27">
        <v>0</v>
      </c>
      <c r="DY5" s="27">
        <v>0</v>
      </c>
      <c r="DZ5" s="27">
        <v>0</v>
      </c>
      <c r="EA5" s="27">
        <v>0</v>
      </c>
      <c r="EB5" s="27">
        <v>0</v>
      </c>
      <c r="EC5" s="27">
        <v>0</v>
      </c>
      <c r="ED5" s="27">
        <v>629.59418267797355</v>
      </c>
      <c r="EE5" s="27">
        <v>0</v>
      </c>
      <c r="EF5" s="27">
        <v>1989.2409335412879</v>
      </c>
      <c r="EG5" s="27">
        <v>639.94808467225369</v>
      </c>
      <c r="EH5" s="27">
        <v>0</v>
      </c>
      <c r="EI5" s="27">
        <v>0</v>
      </c>
      <c r="EJ5" s="27">
        <v>61.725812455671544</v>
      </c>
      <c r="EK5" s="27">
        <v>50.349389757266664</v>
      </c>
      <c r="EL5" s="27">
        <v>209.640177173616</v>
      </c>
      <c r="EM5" s="27">
        <v>0</v>
      </c>
      <c r="EN5" s="27">
        <v>0</v>
      </c>
      <c r="EO5" s="27">
        <v>0</v>
      </c>
      <c r="EP5" s="27">
        <v>0</v>
      </c>
      <c r="EQ5" s="27">
        <v>0</v>
      </c>
      <c r="ER5" s="27">
        <v>0</v>
      </c>
      <c r="ES5" s="27">
        <f t="shared" ref="ES5:ES68" si="0">SUM(E5:ER5)</f>
        <v>18088.215528236142</v>
      </c>
      <c r="ET5" s="27">
        <v>27816.956226746202</v>
      </c>
      <c r="EU5" s="27">
        <v>0</v>
      </c>
      <c r="EV5" s="27">
        <v>325.55357641166762</v>
      </c>
      <c r="EW5" s="27">
        <v>0</v>
      </c>
      <c r="EX5" s="27">
        <v>0</v>
      </c>
      <c r="EY5" s="27">
        <v>0</v>
      </c>
      <c r="EZ5" s="27">
        <v>690.86600667958419</v>
      </c>
      <c r="FA5" s="27">
        <f>SUM(ES5:EZ5)</f>
        <v>46921.591338073595</v>
      </c>
      <c r="FB5" s="32">
        <f>+FA5-Cuadro_Oferta_2016!EX5</f>
        <v>0</v>
      </c>
      <c r="AMC5"/>
      <c r="AMD5"/>
      <c r="AME5"/>
      <c r="AMF5"/>
      <c r="AMG5"/>
      <c r="AMH5"/>
      <c r="AMI5"/>
      <c r="AMJ5"/>
    </row>
    <row r="6" spans="1:1024" s="5" customFormat="1" x14ac:dyDescent="0.25">
      <c r="A6" s="9">
        <v>2</v>
      </c>
      <c r="B6" s="22"/>
      <c r="C6" s="22" t="s">
        <v>291</v>
      </c>
      <c r="D6" s="23" t="s">
        <v>292</v>
      </c>
      <c r="E6" s="28">
        <v>0</v>
      </c>
      <c r="F6" s="28">
        <v>272.91748729571339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65.506527762393432</v>
      </c>
      <c r="AA6" s="28">
        <v>0</v>
      </c>
      <c r="AB6" s="28">
        <v>74.572653176120724</v>
      </c>
      <c r="AC6" s="28">
        <v>0</v>
      </c>
      <c r="AD6" s="28">
        <v>0</v>
      </c>
      <c r="AE6" s="28">
        <v>0</v>
      </c>
      <c r="AF6" s="28">
        <v>6.9345713673409817</v>
      </c>
      <c r="AG6" s="28">
        <v>0</v>
      </c>
      <c r="AH6" s="28">
        <v>0</v>
      </c>
      <c r="AI6" s="28">
        <v>0</v>
      </c>
      <c r="AJ6" s="28">
        <v>0</v>
      </c>
      <c r="AK6" s="28">
        <v>14420.485465828904</v>
      </c>
      <c r="AL6" s="28">
        <v>3882.2998419585556</v>
      </c>
      <c r="AM6" s="28">
        <v>0</v>
      </c>
      <c r="AN6" s="28">
        <v>98.265383295901984</v>
      </c>
      <c r="AO6" s="28">
        <v>0</v>
      </c>
      <c r="AP6" s="28">
        <v>15966.167126795466</v>
      </c>
      <c r="AQ6" s="28">
        <v>0</v>
      </c>
      <c r="AR6" s="28">
        <v>13918.57384119233</v>
      </c>
      <c r="AS6" s="28">
        <v>2767.5521416525198</v>
      </c>
      <c r="AT6" s="28">
        <v>7.1221640629423657</v>
      </c>
      <c r="AU6" s="28">
        <v>0</v>
      </c>
      <c r="AV6" s="28">
        <v>0</v>
      </c>
      <c r="AW6" s="28">
        <v>0</v>
      </c>
      <c r="AX6" s="28">
        <v>0</v>
      </c>
      <c r="AY6" s="28">
        <v>40.567062223117325</v>
      </c>
      <c r="AZ6" s="28">
        <v>20007.69767026991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0</v>
      </c>
      <c r="CN6" s="28">
        <v>0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6782.0540587123796</v>
      </c>
      <c r="DB6" s="28">
        <v>15199.400029480268</v>
      </c>
      <c r="DC6" s="28">
        <v>307.87915760615812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8">
        <v>0</v>
      </c>
      <c r="DJ6" s="28">
        <v>0</v>
      </c>
      <c r="DK6" s="28">
        <v>0</v>
      </c>
      <c r="DL6" s="28">
        <v>0</v>
      </c>
      <c r="DM6" s="28">
        <v>0</v>
      </c>
      <c r="DN6" s="28">
        <v>0</v>
      </c>
      <c r="DO6" s="28">
        <v>0</v>
      </c>
      <c r="DP6" s="28">
        <v>0</v>
      </c>
      <c r="DQ6" s="28">
        <v>0</v>
      </c>
      <c r="DR6" s="28">
        <v>0</v>
      </c>
      <c r="DS6" s="28">
        <v>0</v>
      </c>
      <c r="DT6" s="28">
        <v>0</v>
      </c>
      <c r="DU6" s="28">
        <v>0</v>
      </c>
      <c r="DV6" s="28">
        <v>0</v>
      </c>
      <c r="DW6" s="28">
        <v>0</v>
      </c>
      <c r="DX6" s="28">
        <v>0</v>
      </c>
      <c r="DY6" s="28">
        <v>0</v>
      </c>
      <c r="DZ6" s="28">
        <v>0</v>
      </c>
      <c r="EA6" s="28">
        <v>0</v>
      </c>
      <c r="EB6" s="28">
        <v>0</v>
      </c>
      <c r="EC6" s="28">
        <v>0</v>
      </c>
      <c r="ED6" s="28">
        <v>0</v>
      </c>
      <c r="EE6" s="28">
        <v>0</v>
      </c>
      <c r="EF6" s="28">
        <v>44.774196865998555</v>
      </c>
      <c r="EG6" s="28">
        <v>66.649095625721714</v>
      </c>
      <c r="EH6" s="28">
        <v>0</v>
      </c>
      <c r="EI6" s="28">
        <v>0</v>
      </c>
      <c r="EJ6" s="28">
        <v>134.90505961123515</v>
      </c>
      <c r="EK6" s="28">
        <v>9.0382324940107104</v>
      </c>
      <c r="EL6" s="28">
        <v>388.91862537760136</v>
      </c>
      <c r="EM6" s="28">
        <v>0</v>
      </c>
      <c r="EN6" s="28">
        <v>0</v>
      </c>
      <c r="EO6" s="28">
        <v>0</v>
      </c>
      <c r="EP6" s="28">
        <v>0</v>
      </c>
      <c r="EQ6" s="28">
        <v>0</v>
      </c>
      <c r="ER6" s="28">
        <v>0</v>
      </c>
      <c r="ES6" s="28">
        <f t="shared" si="0"/>
        <v>94462.280392654604</v>
      </c>
      <c r="ET6" s="28">
        <v>5372.2172964205147</v>
      </c>
      <c r="EU6" s="28">
        <v>0</v>
      </c>
      <c r="EV6" s="28">
        <v>0</v>
      </c>
      <c r="EW6" s="28">
        <v>0</v>
      </c>
      <c r="EX6" s="28">
        <v>-5164.5541638698851</v>
      </c>
      <c r="EY6" s="28">
        <v>0</v>
      </c>
      <c r="EZ6" s="28">
        <v>0.66790943999999997</v>
      </c>
      <c r="FA6" s="28">
        <f t="shared" ref="FA6:FA69" si="1">SUM(ES6:EZ6)</f>
        <v>94670.611434645223</v>
      </c>
      <c r="FB6" s="33">
        <f>+FA6-Cuadro_Oferta_2016!EX6</f>
        <v>0</v>
      </c>
      <c r="AMC6"/>
      <c r="AMD6"/>
      <c r="AME6"/>
      <c r="AMF6"/>
      <c r="AMG6"/>
      <c r="AMH6"/>
      <c r="AMI6"/>
      <c r="AMJ6"/>
    </row>
    <row r="7" spans="1:1024" s="5" customFormat="1" ht="25.5" x14ac:dyDescent="0.25">
      <c r="A7" s="9">
        <v>3</v>
      </c>
      <c r="B7" s="22"/>
      <c r="C7" s="24" t="s">
        <v>293</v>
      </c>
      <c r="D7" s="25" t="s">
        <v>294</v>
      </c>
      <c r="E7" s="28">
        <v>0</v>
      </c>
      <c r="F7" s="28">
        <v>0</v>
      </c>
      <c r="G7" s="28">
        <v>482.35201680663641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10.312498623722798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99.18922759903927</v>
      </c>
      <c r="AL7" s="28">
        <v>131.68488956241521</v>
      </c>
      <c r="AM7" s="28">
        <v>66.868543323213487</v>
      </c>
      <c r="AN7" s="28">
        <v>1415.4368517557095</v>
      </c>
      <c r="AO7" s="28">
        <v>71048.733046237568</v>
      </c>
      <c r="AP7" s="28">
        <v>0</v>
      </c>
      <c r="AQ7" s="28">
        <v>0</v>
      </c>
      <c r="AR7" s="28">
        <v>24554.031327328245</v>
      </c>
      <c r="AS7" s="28">
        <v>2163.2112400923697</v>
      </c>
      <c r="AT7" s="28">
        <v>34.205662165650352</v>
      </c>
      <c r="AU7" s="28">
        <v>0</v>
      </c>
      <c r="AV7" s="28">
        <v>0</v>
      </c>
      <c r="AW7" s="28">
        <v>0</v>
      </c>
      <c r="AX7" s="28">
        <v>0</v>
      </c>
      <c r="AY7" s="28">
        <v>703.30794527645332</v>
      </c>
      <c r="AZ7" s="28">
        <v>211.96975955766834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100.27203640971888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41.572341332391986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28">
        <v>3080.3252899133317</v>
      </c>
      <c r="DB7" s="28">
        <v>14332.515243829414</v>
      </c>
      <c r="DC7" s="28">
        <v>10.730986513250818</v>
      </c>
      <c r="DD7" s="28">
        <v>38.126634530173725</v>
      </c>
      <c r="DE7" s="28">
        <v>0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28">
        <v>0</v>
      </c>
      <c r="DL7" s="28">
        <v>0</v>
      </c>
      <c r="DM7" s="28">
        <v>0</v>
      </c>
      <c r="DN7" s="28">
        <v>0</v>
      </c>
      <c r="DO7" s="28">
        <v>0</v>
      </c>
      <c r="DP7" s="28">
        <v>0</v>
      </c>
      <c r="DQ7" s="28">
        <v>0</v>
      </c>
      <c r="DR7" s="28">
        <v>0</v>
      </c>
      <c r="DS7" s="28">
        <v>0</v>
      </c>
      <c r="DT7" s="28">
        <v>0</v>
      </c>
      <c r="DU7" s="28">
        <v>0</v>
      </c>
      <c r="DV7" s="28">
        <v>0</v>
      </c>
      <c r="DW7" s="28">
        <v>0</v>
      </c>
      <c r="DX7" s="28">
        <v>0</v>
      </c>
      <c r="DY7" s="28">
        <v>0</v>
      </c>
      <c r="DZ7" s="28">
        <v>0</v>
      </c>
      <c r="EA7" s="28">
        <v>0</v>
      </c>
      <c r="EB7" s="28">
        <v>0</v>
      </c>
      <c r="EC7" s="28">
        <v>0</v>
      </c>
      <c r="ED7" s="28">
        <v>61.462022771959354</v>
      </c>
      <c r="EE7" s="28">
        <v>0</v>
      </c>
      <c r="EF7" s="28">
        <v>410.19728506768286</v>
      </c>
      <c r="EG7" s="28">
        <v>488.30808115109335</v>
      </c>
      <c r="EH7" s="28">
        <v>0</v>
      </c>
      <c r="EI7" s="28">
        <v>0</v>
      </c>
      <c r="EJ7" s="28">
        <v>222.03776700461592</v>
      </c>
      <c r="EK7" s="28">
        <v>57.130282427455661</v>
      </c>
      <c r="EL7" s="28">
        <v>798.67977608749288</v>
      </c>
      <c r="EM7" s="28">
        <v>0</v>
      </c>
      <c r="EN7" s="28">
        <v>0</v>
      </c>
      <c r="EO7" s="28">
        <v>0</v>
      </c>
      <c r="EP7" s="28">
        <v>0</v>
      </c>
      <c r="EQ7" s="28">
        <v>7.9019145183152526</v>
      </c>
      <c r="ER7" s="28">
        <v>0</v>
      </c>
      <c r="ES7" s="28">
        <f t="shared" si="0"/>
        <v>120570.56266988559</v>
      </c>
      <c r="ET7" s="28">
        <v>2409.8384733086382</v>
      </c>
      <c r="EU7" s="28">
        <v>0</v>
      </c>
      <c r="EV7" s="28">
        <v>0</v>
      </c>
      <c r="EW7" s="28">
        <v>0</v>
      </c>
      <c r="EX7" s="28">
        <v>-2408.5149920371186</v>
      </c>
      <c r="EY7" s="28">
        <v>0</v>
      </c>
      <c r="EZ7" s="28">
        <v>3145.4142291228213</v>
      </c>
      <c r="FA7" s="28">
        <f t="shared" si="1"/>
        <v>123717.30038027994</v>
      </c>
      <c r="FB7" s="33">
        <f>+FA7-Cuadro_Oferta_2016!EX7</f>
        <v>0</v>
      </c>
      <c r="AMC7"/>
      <c r="AMD7"/>
      <c r="AME7"/>
      <c r="AMF7"/>
      <c r="AMG7"/>
      <c r="AMH7"/>
      <c r="AMI7"/>
      <c r="AMJ7"/>
    </row>
    <row r="8" spans="1:1024" s="5" customFormat="1" x14ac:dyDescent="0.25">
      <c r="A8" s="9">
        <v>4</v>
      </c>
      <c r="B8" s="22"/>
      <c r="C8" s="24" t="s">
        <v>295</v>
      </c>
      <c r="D8" s="25" t="s">
        <v>296</v>
      </c>
      <c r="E8" s="28">
        <v>0</v>
      </c>
      <c r="F8" s="28">
        <v>0</v>
      </c>
      <c r="G8" s="28">
        <v>0</v>
      </c>
      <c r="H8" s="28">
        <v>3845.1805656307847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76830.552520630328</v>
      </c>
      <c r="AR8" s="28">
        <v>4991.9635000905637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100.74549052811764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28">
        <v>0</v>
      </c>
      <c r="DL8" s="28">
        <v>0</v>
      </c>
      <c r="DM8" s="28">
        <v>0</v>
      </c>
      <c r="DN8" s="28">
        <v>0</v>
      </c>
      <c r="DO8" s="28">
        <v>0</v>
      </c>
      <c r="DP8" s="28">
        <v>271.26331458392104</v>
      </c>
      <c r="DQ8" s="28">
        <v>0</v>
      </c>
      <c r="DR8" s="28">
        <v>0</v>
      </c>
      <c r="DS8" s="28">
        <v>0</v>
      </c>
      <c r="DT8" s="28">
        <v>0</v>
      </c>
      <c r="DU8" s="28">
        <v>0</v>
      </c>
      <c r="DV8" s="28">
        <v>0</v>
      </c>
      <c r="DW8" s="28">
        <v>0</v>
      </c>
      <c r="DX8" s="28">
        <v>0</v>
      </c>
      <c r="DY8" s="28">
        <v>0</v>
      </c>
      <c r="DZ8" s="28">
        <v>0</v>
      </c>
      <c r="EA8" s="28">
        <v>0</v>
      </c>
      <c r="EB8" s="28">
        <v>0</v>
      </c>
      <c r="EC8" s="28">
        <v>0</v>
      </c>
      <c r="ED8" s="28">
        <v>0</v>
      </c>
      <c r="EE8" s="28">
        <v>0</v>
      </c>
      <c r="EF8" s="28">
        <v>0</v>
      </c>
      <c r="EG8" s="28">
        <v>0</v>
      </c>
      <c r="EH8" s="28">
        <v>0</v>
      </c>
      <c r="EI8" s="28">
        <v>0</v>
      </c>
      <c r="EJ8" s="28">
        <v>0</v>
      </c>
      <c r="EK8" s="28">
        <v>0</v>
      </c>
      <c r="EL8" s="28">
        <v>0</v>
      </c>
      <c r="EM8" s="28">
        <v>0</v>
      </c>
      <c r="EN8" s="28">
        <v>0</v>
      </c>
      <c r="EO8" s="28">
        <v>0</v>
      </c>
      <c r="EP8" s="28">
        <v>0</v>
      </c>
      <c r="EQ8" s="28">
        <v>0</v>
      </c>
      <c r="ER8" s="28">
        <v>0</v>
      </c>
      <c r="ES8" s="28">
        <f t="shared" si="0"/>
        <v>86039.705391463722</v>
      </c>
      <c r="ET8" s="28">
        <v>0</v>
      </c>
      <c r="EU8" s="28">
        <v>0</v>
      </c>
      <c r="EV8" s="28">
        <v>0</v>
      </c>
      <c r="EW8" s="28">
        <v>0</v>
      </c>
      <c r="EX8" s="28">
        <v>-793.74714379687794</v>
      </c>
      <c r="EY8" s="28">
        <v>0</v>
      </c>
      <c r="EZ8" s="28">
        <v>165.43362845000001</v>
      </c>
      <c r="FA8" s="28">
        <f t="shared" si="1"/>
        <v>85411.391876116846</v>
      </c>
      <c r="FB8" s="33">
        <f>+FA8-Cuadro_Oferta_2016!EX8</f>
        <v>0</v>
      </c>
      <c r="AMC8"/>
      <c r="AMD8"/>
      <c r="AME8"/>
      <c r="AMF8"/>
      <c r="AMG8"/>
      <c r="AMH8"/>
      <c r="AMI8"/>
      <c r="AMJ8"/>
    </row>
    <row r="9" spans="1:1024" s="5" customFormat="1" x14ac:dyDescent="0.25">
      <c r="A9" s="9">
        <v>5</v>
      </c>
      <c r="B9" s="22"/>
      <c r="C9" s="24" t="s">
        <v>297</v>
      </c>
      <c r="D9" s="25" t="s">
        <v>298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2.7553186485081991</v>
      </c>
      <c r="AM9" s="28">
        <v>0</v>
      </c>
      <c r="AN9" s="28">
        <v>15.727271608209819</v>
      </c>
      <c r="AO9" s="28">
        <v>0</v>
      </c>
      <c r="AP9" s="28">
        <v>0</v>
      </c>
      <c r="AQ9" s="28">
        <v>0</v>
      </c>
      <c r="AR9" s="28">
        <v>0</v>
      </c>
      <c r="AS9" s="28">
        <v>7.2988063782694912</v>
      </c>
      <c r="AT9" s="28">
        <v>0.69560775313398948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1.0331939018717604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33.492327384626662</v>
      </c>
      <c r="DB9" s="28">
        <v>193.53540395630094</v>
      </c>
      <c r="DC9" s="28">
        <v>0</v>
      </c>
      <c r="DD9" s="28">
        <v>0.89852757454552212</v>
      </c>
      <c r="DE9" s="28">
        <v>0</v>
      </c>
      <c r="DF9" s="28">
        <v>0</v>
      </c>
      <c r="DG9" s="28">
        <v>0</v>
      </c>
      <c r="DH9" s="28">
        <v>0</v>
      </c>
      <c r="DI9" s="28">
        <v>0</v>
      </c>
      <c r="DJ9" s="28">
        <v>0</v>
      </c>
      <c r="DK9" s="28">
        <v>0</v>
      </c>
      <c r="DL9" s="28">
        <v>0</v>
      </c>
      <c r="DM9" s="28">
        <v>0</v>
      </c>
      <c r="DN9" s="28">
        <v>0</v>
      </c>
      <c r="DO9" s="28">
        <v>0</v>
      </c>
      <c r="DP9" s="28">
        <v>0</v>
      </c>
      <c r="DQ9" s="28">
        <v>0</v>
      </c>
      <c r="DR9" s="28">
        <v>0</v>
      </c>
      <c r="DS9" s="28">
        <v>0</v>
      </c>
      <c r="DT9" s="28">
        <v>0</v>
      </c>
      <c r="DU9" s="28">
        <v>0</v>
      </c>
      <c r="DV9" s="28">
        <v>0</v>
      </c>
      <c r="DW9" s="28">
        <v>0</v>
      </c>
      <c r="DX9" s="28">
        <v>0</v>
      </c>
      <c r="DY9" s="28">
        <v>0</v>
      </c>
      <c r="DZ9" s="28">
        <v>0</v>
      </c>
      <c r="EA9" s="28">
        <v>0</v>
      </c>
      <c r="EB9" s="28">
        <v>0</v>
      </c>
      <c r="EC9" s="28">
        <v>0</v>
      </c>
      <c r="ED9" s="28">
        <v>0</v>
      </c>
      <c r="EE9" s="28">
        <v>0</v>
      </c>
      <c r="EF9" s="28">
        <v>323.56526809514753</v>
      </c>
      <c r="EG9" s="28">
        <v>550.77255012124328</v>
      </c>
      <c r="EH9" s="28">
        <v>0</v>
      </c>
      <c r="EI9" s="28">
        <v>0</v>
      </c>
      <c r="EJ9" s="28">
        <v>0.5320211599092074</v>
      </c>
      <c r="EK9" s="28">
        <v>10.180703427440259</v>
      </c>
      <c r="EL9" s="28">
        <v>0</v>
      </c>
      <c r="EM9" s="28">
        <v>0</v>
      </c>
      <c r="EN9" s="28">
        <v>0</v>
      </c>
      <c r="EO9" s="28">
        <v>0</v>
      </c>
      <c r="EP9" s="28">
        <v>0</v>
      </c>
      <c r="EQ9" s="28">
        <v>0</v>
      </c>
      <c r="ER9" s="28">
        <v>0</v>
      </c>
      <c r="ES9" s="28">
        <f t="shared" si="0"/>
        <v>1140.4870000092064</v>
      </c>
      <c r="ET9" s="28">
        <v>2636.9630701719152</v>
      </c>
      <c r="EU9" s="28">
        <v>0</v>
      </c>
      <c r="EV9" s="28">
        <v>0</v>
      </c>
      <c r="EW9" s="28">
        <v>0</v>
      </c>
      <c r="EX9" s="28">
        <v>-0.17530340654981666</v>
      </c>
      <c r="EY9" s="28">
        <v>0</v>
      </c>
      <c r="EZ9" s="28">
        <v>35179.964529356766</v>
      </c>
      <c r="FA9" s="28">
        <f t="shared" si="1"/>
        <v>38957.239296131338</v>
      </c>
      <c r="FB9" s="33">
        <f>+FA9-Cuadro_Oferta_2016!EX9</f>
        <v>0</v>
      </c>
      <c r="AMC9"/>
      <c r="AMD9"/>
      <c r="AME9"/>
      <c r="AMF9"/>
      <c r="AMG9"/>
      <c r="AMH9"/>
      <c r="AMI9"/>
      <c r="AMJ9"/>
    </row>
    <row r="10" spans="1:1024" s="5" customFormat="1" x14ac:dyDescent="0.25">
      <c r="A10" s="9">
        <v>6</v>
      </c>
      <c r="B10" s="22"/>
      <c r="C10" s="24" t="s">
        <v>299</v>
      </c>
      <c r="D10" s="25" t="s">
        <v>300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46.124270181421316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69.386429190780845</v>
      </c>
      <c r="AM10" s="28">
        <v>0</v>
      </c>
      <c r="AN10" s="28">
        <v>1132.5205106201947</v>
      </c>
      <c r="AO10" s="28">
        <v>0</v>
      </c>
      <c r="AP10" s="28">
        <v>0</v>
      </c>
      <c r="AQ10" s="28">
        <v>0</v>
      </c>
      <c r="AR10" s="28">
        <v>0</v>
      </c>
      <c r="AS10" s="28">
        <v>31.509531357624642</v>
      </c>
      <c r="AT10" s="28">
        <v>7.479410170309186</v>
      </c>
      <c r="AU10" s="28">
        <v>0</v>
      </c>
      <c r="AV10" s="28">
        <v>0</v>
      </c>
      <c r="AW10" s="28">
        <v>0</v>
      </c>
      <c r="AX10" s="28">
        <v>0</v>
      </c>
      <c r="AY10" s="28">
        <v>100.4221563506628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6.3929372440565757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129.82309999367129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354.92562415176701</v>
      </c>
      <c r="DB10" s="28">
        <v>1286.5998476649268</v>
      </c>
      <c r="DC10" s="28">
        <v>4.3321503751051731</v>
      </c>
      <c r="DD10" s="28">
        <v>5.8320102551841568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68.44504183812596</v>
      </c>
      <c r="EE10" s="28">
        <v>0</v>
      </c>
      <c r="EF10" s="28">
        <v>303.37774457809127</v>
      </c>
      <c r="EG10" s="28">
        <v>124.94887488941708</v>
      </c>
      <c r="EH10" s="28">
        <v>0</v>
      </c>
      <c r="EI10" s="28">
        <v>0</v>
      </c>
      <c r="EJ10" s="28">
        <v>4.9138945877106135</v>
      </c>
      <c r="EK10" s="28">
        <v>46.377340477147015</v>
      </c>
      <c r="EL10" s="28">
        <v>61.062388770999711</v>
      </c>
      <c r="EM10" s="28">
        <v>0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8">
        <f t="shared" si="0"/>
        <v>3784.4732626971963</v>
      </c>
      <c r="ET10" s="28">
        <v>27009.501014118701</v>
      </c>
      <c r="EU10" s="28">
        <v>0</v>
      </c>
      <c r="EV10" s="28">
        <v>0</v>
      </c>
      <c r="EW10" s="28">
        <v>0</v>
      </c>
      <c r="EX10" s="28">
        <v>0</v>
      </c>
      <c r="EY10" s="28">
        <v>0</v>
      </c>
      <c r="EZ10" s="28">
        <v>154.78031935605793</v>
      </c>
      <c r="FA10" s="28">
        <f t="shared" si="1"/>
        <v>30948.754596171955</v>
      </c>
      <c r="FB10" s="33">
        <f>+FA10-Cuadro_Oferta_2016!EX10</f>
        <v>0</v>
      </c>
      <c r="AMC10"/>
      <c r="AMD10"/>
      <c r="AME10"/>
      <c r="AMF10"/>
      <c r="AMG10"/>
      <c r="AMH10"/>
      <c r="AMI10"/>
      <c r="AMJ10"/>
    </row>
    <row r="11" spans="1:1024" s="5" customFormat="1" x14ac:dyDescent="0.25">
      <c r="A11" s="9">
        <v>7</v>
      </c>
      <c r="B11" s="22"/>
      <c r="C11" s="24" t="s">
        <v>301</v>
      </c>
      <c r="D11" s="25" t="s">
        <v>302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2.4961951211934106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40.684694727031243</v>
      </c>
      <c r="AM11" s="28">
        <v>1.9163141979622198</v>
      </c>
      <c r="AN11" s="28">
        <v>89.176266507465627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0.90164954842459055</v>
      </c>
      <c r="AU11" s="28">
        <v>0</v>
      </c>
      <c r="AV11" s="28">
        <v>0</v>
      </c>
      <c r="AW11" s="28">
        <v>0</v>
      </c>
      <c r="AX11" s="28">
        <v>0</v>
      </c>
      <c r="AY11" s="28">
        <v>37.62566888156816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1.1937521986058384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38.676542713248971</v>
      </c>
      <c r="DB11" s="28">
        <v>1073.0447408145744</v>
      </c>
      <c r="DC11" s="28">
        <v>0</v>
      </c>
      <c r="DD11" s="28">
        <v>1.0081728597725987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0</v>
      </c>
      <c r="DZ11" s="28">
        <v>0</v>
      </c>
      <c r="EA11" s="28">
        <v>0</v>
      </c>
      <c r="EB11" s="28">
        <v>0</v>
      </c>
      <c r="EC11" s="28">
        <v>0</v>
      </c>
      <c r="ED11" s="28">
        <v>85.492138576038045</v>
      </c>
      <c r="EE11" s="28">
        <v>0</v>
      </c>
      <c r="EF11" s="28">
        <v>294.45690186987912</v>
      </c>
      <c r="EG11" s="28">
        <v>87.47527518224112</v>
      </c>
      <c r="EH11" s="28">
        <v>0</v>
      </c>
      <c r="EI11" s="28">
        <v>0</v>
      </c>
      <c r="EJ11" s="28">
        <v>1.763168435767652</v>
      </c>
      <c r="EK11" s="28">
        <v>4.1867952940542121</v>
      </c>
      <c r="EL11" s="28">
        <v>95.835685163253743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8">
        <f t="shared" si="0"/>
        <v>1855.9339620910814</v>
      </c>
      <c r="ET11" s="28">
        <v>11860.788889594322</v>
      </c>
      <c r="EU11" s="28">
        <v>0</v>
      </c>
      <c r="EV11" s="28">
        <v>0</v>
      </c>
      <c r="EW11" s="28">
        <v>0</v>
      </c>
      <c r="EX11" s="28">
        <v>-0.17165260860405618</v>
      </c>
      <c r="EY11" s="28">
        <v>0</v>
      </c>
      <c r="EZ11" s="28">
        <v>7870.8044697200003</v>
      </c>
      <c r="FA11" s="28">
        <f t="shared" si="1"/>
        <v>21587.355668796801</v>
      </c>
      <c r="FB11" s="33">
        <f>+FA11-Cuadro_Oferta_2016!EX11</f>
        <v>0</v>
      </c>
      <c r="AMC11"/>
      <c r="AMD11"/>
      <c r="AME11"/>
      <c r="AMF11"/>
      <c r="AMG11"/>
      <c r="AMH11"/>
      <c r="AMI11"/>
      <c r="AMJ11"/>
    </row>
    <row r="12" spans="1:1024" s="5" customFormat="1" x14ac:dyDescent="0.25">
      <c r="A12" s="9">
        <v>8</v>
      </c>
      <c r="B12" s="22"/>
      <c r="C12" s="24" t="s">
        <v>303</v>
      </c>
      <c r="D12" s="25" t="s">
        <v>304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6637.0075623178782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51.829281967602185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942.51731267540083</v>
      </c>
      <c r="AM12" s="28">
        <v>0</v>
      </c>
      <c r="AN12" s="28">
        <v>2902.2223908483293</v>
      </c>
      <c r="AO12" s="28">
        <v>0</v>
      </c>
      <c r="AP12" s="28">
        <v>0</v>
      </c>
      <c r="AQ12" s="28">
        <v>0</v>
      </c>
      <c r="AR12" s="28">
        <v>766.54025384713373</v>
      </c>
      <c r="AS12" s="28">
        <v>129.71766267512578</v>
      </c>
      <c r="AT12" s="28">
        <v>12.005894237560245</v>
      </c>
      <c r="AU12" s="28">
        <v>0</v>
      </c>
      <c r="AV12" s="28">
        <v>0</v>
      </c>
      <c r="AW12" s="28">
        <v>0</v>
      </c>
      <c r="AX12" s="28">
        <v>0</v>
      </c>
      <c r="AY12" s="28">
        <v>110.78434857919618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14.411365460032631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389.39293485805314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430.23023617651569</v>
      </c>
      <c r="DB12" s="28">
        <v>4054.1509791537742</v>
      </c>
      <c r="DC12" s="28">
        <v>0</v>
      </c>
      <c r="DD12" s="28">
        <v>13.307420896908525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0</v>
      </c>
      <c r="DV12" s="28">
        <v>0</v>
      </c>
      <c r="DW12" s="28">
        <v>0</v>
      </c>
      <c r="DX12" s="28">
        <v>0</v>
      </c>
      <c r="DY12" s="28">
        <v>0</v>
      </c>
      <c r="DZ12" s="28">
        <v>0</v>
      </c>
      <c r="EA12" s="28">
        <v>0</v>
      </c>
      <c r="EB12" s="28">
        <v>0</v>
      </c>
      <c r="EC12" s="28">
        <v>0</v>
      </c>
      <c r="ED12" s="28">
        <v>205.58115244647331</v>
      </c>
      <c r="EE12" s="28">
        <v>0</v>
      </c>
      <c r="EF12" s="28">
        <v>474.88465708539974</v>
      </c>
      <c r="EG12" s="28">
        <v>252.74504079907319</v>
      </c>
      <c r="EH12" s="28">
        <v>0</v>
      </c>
      <c r="EI12" s="28">
        <v>0</v>
      </c>
      <c r="EJ12" s="28">
        <v>36.447369796568282</v>
      </c>
      <c r="EK12" s="28">
        <v>18.832643763711026</v>
      </c>
      <c r="EL12" s="28">
        <v>146.62578665046155</v>
      </c>
      <c r="EM12" s="28">
        <v>0</v>
      </c>
      <c r="EN12" s="28">
        <v>0</v>
      </c>
      <c r="EO12" s="28">
        <v>0</v>
      </c>
      <c r="EP12" s="28">
        <v>0</v>
      </c>
      <c r="EQ12" s="28">
        <v>0</v>
      </c>
      <c r="ER12" s="28">
        <v>0</v>
      </c>
      <c r="ES12" s="28">
        <f t="shared" si="0"/>
        <v>17589.234294235201</v>
      </c>
      <c r="ET12" s="28">
        <v>26730.289090206075</v>
      </c>
      <c r="EU12" s="28">
        <v>0</v>
      </c>
      <c r="EV12" s="28">
        <v>0</v>
      </c>
      <c r="EW12" s="28">
        <v>0</v>
      </c>
      <c r="EX12" s="28">
        <v>0</v>
      </c>
      <c r="EY12" s="28">
        <v>0</v>
      </c>
      <c r="EZ12" s="28">
        <v>183.1748509414106</v>
      </c>
      <c r="FA12" s="28">
        <f t="shared" si="1"/>
        <v>44502.698235382682</v>
      </c>
      <c r="FB12" s="33">
        <f>+FA12-Cuadro_Oferta_2016!EX12</f>
        <v>0</v>
      </c>
      <c r="AMC12"/>
      <c r="AMD12"/>
      <c r="AME12"/>
      <c r="AMF12"/>
      <c r="AMG12"/>
      <c r="AMH12"/>
      <c r="AMI12"/>
      <c r="AMJ12"/>
    </row>
    <row r="13" spans="1:1024" s="5" customFormat="1" x14ac:dyDescent="0.25">
      <c r="A13" s="9">
        <v>9</v>
      </c>
      <c r="B13" s="22"/>
      <c r="C13" s="24" t="s">
        <v>305</v>
      </c>
      <c r="D13" s="25" t="s">
        <v>306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3085.4656247102657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94.92143631003367</v>
      </c>
      <c r="AB13" s="28">
        <v>0</v>
      </c>
      <c r="AC13" s="28">
        <v>0</v>
      </c>
      <c r="AD13" s="28">
        <v>0</v>
      </c>
      <c r="AE13" s="28">
        <v>0</v>
      </c>
      <c r="AF13" s="28">
        <v>58.511931716897379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168.26628137558566</v>
      </c>
      <c r="AM13" s="28">
        <v>16.959043501515186</v>
      </c>
      <c r="AN13" s="28">
        <v>4292.482512764157</v>
      </c>
      <c r="AO13" s="28">
        <v>0</v>
      </c>
      <c r="AP13" s="28">
        <v>0</v>
      </c>
      <c r="AQ13" s="28">
        <v>0</v>
      </c>
      <c r="AR13" s="28">
        <v>0</v>
      </c>
      <c r="AS13" s="28">
        <v>125.78591380739969</v>
      </c>
      <c r="AT13" s="28">
        <v>14.84103171979201</v>
      </c>
      <c r="AU13" s="28">
        <v>0</v>
      </c>
      <c r="AV13" s="28">
        <v>0</v>
      </c>
      <c r="AW13" s="28">
        <v>0</v>
      </c>
      <c r="AX13" s="28">
        <v>0</v>
      </c>
      <c r="AY13" s="28">
        <v>370.32486122741841</v>
      </c>
      <c r="AZ13" s="28">
        <v>15.705188055920349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43.550962466540057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12.422996899610011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876.11906671808913</v>
      </c>
      <c r="DB13" s="28">
        <v>6673.7008309671219</v>
      </c>
      <c r="DC13" s="28">
        <v>2.7902922623816679</v>
      </c>
      <c r="DD13" s="28">
        <v>10.939692384438626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0</v>
      </c>
      <c r="ED13" s="28">
        <v>122.91385759206608</v>
      </c>
      <c r="EE13" s="28">
        <v>0</v>
      </c>
      <c r="EF13" s="28">
        <v>401.94945317869571</v>
      </c>
      <c r="EG13" s="28">
        <v>265.74248653529696</v>
      </c>
      <c r="EH13" s="28">
        <v>0</v>
      </c>
      <c r="EI13" s="28">
        <v>0</v>
      </c>
      <c r="EJ13" s="28">
        <v>52.302350532153213</v>
      </c>
      <c r="EK13" s="28">
        <v>42.354558751793064</v>
      </c>
      <c r="EL13" s="28">
        <v>298.69465235503844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8">
        <f t="shared" si="0"/>
        <v>17046.745025832213</v>
      </c>
      <c r="ET13" s="28">
        <v>16592.762601736453</v>
      </c>
      <c r="EU13" s="28">
        <v>0</v>
      </c>
      <c r="EV13" s="28">
        <v>0</v>
      </c>
      <c r="EW13" s="28">
        <v>0</v>
      </c>
      <c r="EX13" s="28">
        <v>0</v>
      </c>
      <c r="EY13" s="28">
        <v>0</v>
      </c>
      <c r="EZ13" s="28">
        <v>36983.201407569999</v>
      </c>
      <c r="FA13" s="28">
        <f t="shared" si="1"/>
        <v>70622.709035138658</v>
      </c>
      <c r="FB13" s="33">
        <f>+FA13-Cuadro_Oferta_2016!EX13</f>
        <v>0</v>
      </c>
      <c r="AMC13"/>
      <c r="AMD13"/>
      <c r="AME13"/>
      <c r="AMF13"/>
      <c r="AMG13"/>
      <c r="AMH13"/>
      <c r="AMI13"/>
      <c r="AMJ13"/>
    </row>
    <row r="14" spans="1:1024" s="5" customFormat="1" x14ac:dyDescent="0.25">
      <c r="A14" s="9">
        <v>10</v>
      </c>
      <c r="B14" s="22"/>
      <c r="C14" s="24" t="s">
        <v>307</v>
      </c>
      <c r="D14" s="25" t="s">
        <v>308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1125.7744821386286</v>
      </c>
      <c r="K14" s="28">
        <v>0</v>
      </c>
      <c r="L14" s="28">
        <v>0</v>
      </c>
      <c r="M14" s="28">
        <v>0</v>
      </c>
      <c r="N14" s="28">
        <v>1347.3121110635423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235.02513374362402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172.90738086772717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200.68811154869013</v>
      </c>
      <c r="AM14" s="28">
        <v>62.344135933880899</v>
      </c>
      <c r="AN14" s="28">
        <v>3956.9123167705529</v>
      </c>
      <c r="AO14" s="28">
        <v>0</v>
      </c>
      <c r="AP14" s="28">
        <v>0</v>
      </c>
      <c r="AQ14" s="28">
        <v>0</v>
      </c>
      <c r="AR14" s="28">
        <v>0</v>
      </c>
      <c r="AS14" s="28">
        <v>365.26755904425409</v>
      </c>
      <c r="AT14" s="28">
        <v>32.605603261166401</v>
      </c>
      <c r="AU14" s="28">
        <v>0</v>
      </c>
      <c r="AV14" s="28">
        <v>0</v>
      </c>
      <c r="AW14" s="28">
        <v>0</v>
      </c>
      <c r="AX14" s="28">
        <v>0</v>
      </c>
      <c r="AY14" s="28">
        <v>3163.1170960507266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100.92188137877852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36.267382082147769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872.2395630379624</v>
      </c>
      <c r="DB14" s="28">
        <v>5432.1916685312417</v>
      </c>
      <c r="DC14" s="28">
        <v>18.127450741101754</v>
      </c>
      <c r="DD14" s="28">
        <v>33.924958565746451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0</v>
      </c>
      <c r="EC14" s="28">
        <v>0</v>
      </c>
      <c r="ED14" s="28">
        <v>414.67434382037203</v>
      </c>
      <c r="EE14" s="28">
        <v>0</v>
      </c>
      <c r="EF14" s="28">
        <v>2426.9547295279372</v>
      </c>
      <c r="EG14" s="28">
        <v>1456.1124430150464</v>
      </c>
      <c r="EH14" s="28">
        <v>0</v>
      </c>
      <c r="EI14" s="28">
        <v>0</v>
      </c>
      <c r="EJ14" s="28">
        <v>45.698028261858738</v>
      </c>
      <c r="EK14" s="28">
        <v>65.960627553602023</v>
      </c>
      <c r="EL14" s="28">
        <v>263.28066062881703</v>
      </c>
      <c r="EM14" s="28">
        <v>0</v>
      </c>
      <c r="EN14" s="28">
        <v>0</v>
      </c>
      <c r="EO14" s="28">
        <v>0</v>
      </c>
      <c r="EP14" s="28">
        <v>0</v>
      </c>
      <c r="EQ14" s="28">
        <v>7.0909635098449328</v>
      </c>
      <c r="ER14" s="28">
        <v>0</v>
      </c>
      <c r="ES14" s="28">
        <f t="shared" si="0"/>
        <v>21835.398631077245</v>
      </c>
      <c r="ET14" s="28">
        <v>78968.055822362556</v>
      </c>
      <c r="EU14" s="28">
        <v>0</v>
      </c>
      <c r="EV14" s="28">
        <v>0</v>
      </c>
      <c r="EW14" s="28">
        <v>0</v>
      </c>
      <c r="EX14" s="28">
        <v>-7.6473962471022032</v>
      </c>
      <c r="EY14" s="28">
        <v>0</v>
      </c>
      <c r="EZ14" s="28">
        <v>5015.4502724056429</v>
      </c>
      <c r="FA14" s="28">
        <f t="shared" si="1"/>
        <v>105811.25732959833</v>
      </c>
      <c r="FB14" s="33">
        <f>+FA14-Cuadro_Oferta_2016!EX14</f>
        <v>0</v>
      </c>
      <c r="AMC14"/>
      <c r="AMD14"/>
      <c r="AME14"/>
      <c r="AMF14"/>
      <c r="AMG14"/>
      <c r="AMH14"/>
      <c r="AMI14"/>
      <c r="AMJ14"/>
    </row>
    <row r="15" spans="1:1024" s="5" customFormat="1" x14ac:dyDescent="0.25">
      <c r="A15" s="9">
        <v>11</v>
      </c>
      <c r="B15" s="22"/>
      <c r="C15" s="24" t="s">
        <v>309</v>
      </c>
      <c r="D15" s="25" t="s">
        <v>310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1177.3819497788222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8.8597979562160596</v>
      </c>
      <c r="AT15" s="28">
        <v>97601.260584558564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16.092817497330039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f t="shared" si="0"/>
        <v>98803.595149790926</v>
      </c>
      <c r="ET15" s="28">
        <v>0</v>
      </c>
      <c r="EU15" s="28">
        <v>0</v>
      </c>
      <c r="EV15" s="28">
        <v>0</v>
      </c>
      <c r="EW15" s="28">
        <v>17605.811639042433</v>
      </c>
      <c r="EX15" s="28">
        <v>721.93444555273254</v>
      </c>
      <c r="EY15" s="28">
        <v>0</v>
      </c>
      <c r="EZ15" s="28">
        <v>140.25543084999998</v>
      </c>
      <c r="FA15" s="28">
        <f t="shared" si="1"/>
        <v>117271.59666523608</v>
      </c>
      <c r="FB15" s="33">
        <f>+FA15-Cuadro_Oferta_2016!EX15</f>
        <v>0</v>
      </c>
      <c r="AMC15"/>
      <c r="AMD15"/>
      <c r="AME15"/>
      <c r="AMF15"/>
      <c r="AMG15"/>
      <c r="AMH15"/>
      <c r="AMI15"/>
      <c r="AMJ15"/>
    </row>
    <row r="16" spans="1:1024" s="5" customFormat="1" x14ac:dyDescent="0.25">
      <c r="A16" s="9">
        <v>12</v>
      </c>
      <c r="B16" s="22"/>
      <c r="C16" s="24" t="s">
        <v>311</v>
      </c>
      <c r="D16" s="25" t="s">
        <v>312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263.06868146692563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13.230416885349809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7.7425767209313214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1483.1192711459307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69.070771448626431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472.55177246373148</v>
      </c>
      <c r="DB16" s="28">
        <v>449.80622207917787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28">
        <v>0</v>
      </c>
      <c r="DV16" s="28">
        <v>0</v>
      </c>
      <c r="DW16" s="28">
        <v>0</v>
      </c>
      <c r="DX16" s="28">
        <v>0</v>
      </c>
      <c r="DY16" s="28">
        <v>0</v>
      </c>
      <c r="DZ16" s="28">
        <v>0</v>
      </c>
      <c r="EA16" s="28">
        <v>2247.3928821433556</v>
      </c>
      <c r="EB16" s="28">
        <v>0</v>
      </c>
      <c r="EC16" s="28">
        <v>0</v>
      </c>
      <c r="ED16" s="28">
        <v>0</v>
      </c>
      <c r="EE16" s="28">
        <v>0</v>
      </c>
      <c r="EF16" s="28">
        <v>20.772603028652224</v>
      </c>
      <c r="EG16" s="28">
        <v>0</v>
      </c>
      <c r="EH16" s="28">
        <v>0</v>
      </c>
      <c r="EI16" s="28">
        <v>0</v>
      </c>
      <c r="EJ16" s="28">
        <v>0</v>
      </c>
      <c r="EK16" s="28">
        <v>0</v>
      </c>
      <c r="EL16" s="28">
        <v>0</v>
      </c>
      <c r="EM16" s="28">
        <v>0</v>
      </c>
      <c r="EN16" s="28">
        <v>0</v>
      </c>
      <c r="EO16" s="28">
        <v>0</v>
      </c>
      <c r="EP16" s="28">
        <v>191.84466696425494</v>
      </c>
      <c r="EQ16" s="28">
        <v>0</v>
      </c>
      <c r="ER16" s="28">
        <v>0</v>
      </c>
      <c r="ES16" s="28">
        <f t="shared" si="0"/>
        <v>5218.5998643469366</v>
      </c>
      <c r="ET16" s="28">
        <v>8287.7600223211102</v>
      </c>
      <c r="EU16" s="28">
        <v>0</v>
      </c>
      <c r="EV16" s="28">
        <v>0</v>
      </c>
      <c r="EW16" s="28">
        <v>0</v>
      </c>
      <c r="EX16" s="28">
        <v>0</v>
      </c>
      <c r="EY16" s="28">
        <v>0</v>
      </c>
      <c r="EZ16" s="28">
        <v>25436.804073209998</v>
      </c>
      <c r="FA16" s="28">
        <f t="shared" si="1"/>
        <v>38943.163959878046</v>
      </c>
      <c r="FB16" s="33">
        <f>+FA16-Cuadro_Oferta_2016!EX16</f>
        <v>0</v>
      </c>
      <c r="AMC16"/>
      <c r="AMD16"/>
      <c r="AME16"/>
      <c r="AMF16"/>
      <c r="AMG16"/>
      <c r="AMH16"/>
      <c r="AMI16"/>
      <c r="AMJ16"/>
    </row>
    <row r="17" spans="1:1024" s="5" customFormat="1" x14ac:dyDescent="0.25">
      <c r="A17" s="9">
        <v>13</v>
      </c>
      <c r="B17" s="22"/>
      <c r="C17" s="24" t="s">
        <v>313</v>
      </c>
      <c r="D17" s="25" t="s">
        <v>314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30.065744914091411</v>
      </c>
      <c r="Q17" s="28">
        <v>78.910400748814624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8354.1103320543752</v>
      </c>
      <c r="AA17" s="28">
        <v>0</v>
      </c>
      <c r="AB17" s="28">
        <v>0</v>
      </c>
      <c r="AC17" s="28">
        <v>1331.5193415072745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260.44672538220482</v>
      </c>
      <c r="AO17" s="28">
        <v>0</v>
      </c>
      <c r="AP17" s="28">
        <v>11.316268632352562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53.290467983185266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16.87048809637691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34.789462668617418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29.918699625409275</v>
      </c>
      <c r="DB17" s="28">
        <v>330.11346142328648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28">
        <v>0</v>
      </c>
      <c r="DV17" s="28">
        <v>0</v>
      </c>
      <c r="DW17" s="28">
        <v>0</v>
      </c>
      <c r="DX17" s="28">
        <v>0</v>
      </c>
      <c r="DY17" s="28">
        <v>0</v>
      </c>
      <c r="DZ17" s="28">
        <v>0</v>
      </c>
      <c r="EA17" s="28">
        <v>340.12167293722547</v>
      </c>
      <c r="EB17" s="28">
        <v>0</v>
      </c>
      <c r="EC17" s="28">
        <v>6.5045052114936581</v>
      </c>
      <c r="ED17" s="28">
        <v>19.735002042979058</v>
      </c>
      <c r="EE17" s="28">
        <v>0</v>
      </c>
      <c r="EF17" s="28">
        <v>61.68621672435863</v>
      </c>
      <c r="EG17" s="28">
        <v>0</v>
      </c>
      <c r="EH17" s="28">
        <v>0</v>
      </c>
      <c r="EI17" s="28">
        <v>0</v>
      </c>
      <c r="EJ17" s="28">
        <v>0</v>
      </c>
      <c r="EK17" s="28">
        <v>0</v>
      </c>
      <c r="EL17" s="28">
        <v>0</v>
      </c>
      <c r="EM17" s="28">
        <v>0</v>
      </c>
      <c r="EN17" s="28">
        <v>0</v>
      </c>
      <c r="EO17" s="28">
        <v>0</v>
      </c>
      <c r="EP17" s="28">
        <v>106.00045779678057</v>
      </c>
      <c r="EQ17" s="28">
        <v>77.96465198844578</v>
      </c>
      <c r="ER17" s="28">
        <v>0</v>
      </c>
      <c r="ES17" s="28">
        <f t="shared" si="0"/>
        <v>11143.363899737269</v>
      </c>
      <c r="ET17" s="28">
        <v>1033.5594411180045</v>
      </c>
      <c r="EU17" s="28">
        <v>0</v>
      </c>
      <c r="EV17" s="28">
        <v>0</v>
      </c>
      <c r="EW17" s="28">
        <v>0</v>
      </c>
      <c r="EX17" s="28">
        <v>-1172.1771837180022</v>
      </c>
      <c r="EY17" s="28">
        <v>0</v>
      </c>
      <c r="EZ17" s="28">
        <v>20065.912545159998</v>
      </c>
      <c r="FA17" s="28">
        <f t="shared" si="1"/>
        <v>31070.658702297267</v>
      </c>
      <c r="FB17" s="33">
        <f>+FA17-Cuadro_Oferta_2016!EX17</f>
        <v>0</v>
      </c>
      <c r="AMC17"/>
      <c r="AMD17"/>
      <c r="AME17"/>
      <c r="AMF17"/>
      <c r="AMG17"/>
      <c r="AMH17"/>
      <c r="AMI17"/>
      <c r="AMJ17"/>
    </row>
    <row r="18" spans="1:1024" s="5" customFormat="1" x14ac:dyDescent="0.25">
      <c r="A18" s="9">
        <v>14</v>
      </c>
      <c r="B18" s="22"/>
      <c r="C18" s="24" t="s">
        <v>315</v>
      </c>
      <c r="D18" s="25" t="s">
        <v>316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3.43650039830966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125.77280479045727</v>
      </c>
      <c r="AM18" s="28">
        <v>0</v>
      </c>
      <c r="AN18" s="28">
        <v>14434.111945533181</v>
      </c>
      <c r="AO18" s="28">
        <v>0</v>
      </c>
      <c r="AP18" s="28">
        <v>133.76780181002374</v>
      </c>
      <c r="AQ18" s="28">
        <v>0</v>
      </c>
      <c r="AR18" s="28">
        <v>0</v>
      </c>
      <c r="AS18" s="28">
        <v>46.233723700227237</v>
      </c>
      <c r="AT18" s="28">
        <v>11.068490849921179</v>
      </c>
      <c r="AU18" s="28">
        <v>0</v>
      </c>
      <c r="AV18" s="28">
        <v>0</v>
      </c>
      <c r="AW18" s="28">
        <v>0</v>
      </c>
      <c r="AX18" s="28">
        <v>0</v>
      </c>
      <c r="AY18" s="28">
        <v>23.894822949465414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17.724810261853698</v>
      </c>
      <c r="CE18" s="28">
        <v>0</v>
      </c>
      <c r="CF18" s="28">
        <v>0</v>
      </c>
      <c r="CG18" s="28">
        <v>0</v>
      </c>
      <c r="CH18" s="28">
        <v>7.7638056187249358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2445.847965365851</v>
      </c>
      <c r="DB18" s="28">
        <v>6167.7182484834957</v>
      </c>
      <c r="DC18" s="28">
        <v>2.0920909320255312</v>
      </c>
      <c r="DD18" s="28">
        <v>7.1978232389308836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30.261481844053662</v>
      </c>
      <c r="EE18" s="28">
        <v>0</v>
      </c>
      <c r="EF18" s="28">
        <v>507.82177253676173</v>
      </c>
      <c r="EG18" s="28">
        <v>327.54422111783146</v>
      </c>
      <c r="EH18" s="28">
        <v>0</v>
      </c>
      <c r="EI18" s="28">
        <v>0</v>
      </c>
      <c r="EJ18" s="28">
        <v>94.430453039140687</v>
      </c>
      <c r="EK18" s="28">
        <v>77.147388817545462</v>
      </c>
      <c r="EL18" s="28">
        <v>105.93412617193283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f t="shared" si="0"/>
        <v>24569.770277459735</v>
      </c>
      <c r="ET18" s="28">
        <v>12290.067376172265</v>
      </c>
      <c r="EU18" s="28">
        <v>0</v>
      </c>
      <c r="EV18" s="28">
        <v>0</v>
      </c>
      <c r="EW18" s="28">
        <v>0</v>
      </c>
      <c r="EX18" s="28">
        <v>-29787.715362997726</v>
      </c>
      <c r="EY18" s="28">
        <v>0</v>
      </c>
      <c r="EZ18" s="28">
        <v>536861.10543630365</v>
      </c>
      <c r="FA18" s="28">
        <f t="shared" si="1"/>
        <v>543933.22772693797</v>
      </c>
      <c r="FB18" s="33">
        <f>+FA18-Cuadro_Oferta_2016!EX18</f>
        <v>0</v>
      </c>
      <c r="AMC18"/>
      <c r="AMD18"/>
      <c r="AME18"/>
      <c r="AMF18"/>
      <c r="AMG18"/>
      <c r="AMH18"/>
      <c r="AMI18"/>
      <c r="AMJ18"/>
    </row>
    <row r="19" spans="1:1024" s="5" customFormat="1" x14ac:dyDescent="0.25">
      <c r="A19" s="9">
        <v>15</v>
      </c>
      <c r="B19" s="22"/>
      <c r="C19" s="24" t="s">
        <v>317</v>
      </c>
      <c r="D19" s="25" t="s">
        <v>318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12.217061081094439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118.12836483104184</v>
      </c>
      <c r="AM19" s="28">
        <v>0</v>
      </c>
      <c r="AN19" s="28">
        <v>2900.3982875318861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10.63286540277649</v>
      </c>
      <c r="AU19" s="28">
        <v>0</v>
      </c>
      <c r="AV19" s="28">
        <v>0</v>
      </c>
      <c r="AW19" s="28">
        <v>0</v>
      </c>
      <c r="AX19" s="28">
        <v>0</v>
      </c>
      <c r="AY19" s="28">
        <v>116.42689437139964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7.7533610437098615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1591.6431720610274</v>
      </c>
      <c r="DB19" s="28">
        <v>2449.6108342204288</v>
      </c>
      <c r="DC19" s="28">
        <v>0</v>
      </c>
      <c r="DD19" s="28">
        <v>7.1072545833457683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128.61740429154833</v>
      </c>
      <c r="EE19" s="28">
        <v>0</v>
      </c>
      <c r="EF19" s="28">
        <v>301.83002593520763</v>
      </c>
      <c r="EG19" s="28">
        <v>1059.7557060452016</v>
      </c>
      <c r="EH19" s="28">
        <v>0</v>
      </c>
      <c r="EI19" s="28">
        <v>0</v>
      </c>
      <c r="EJ19" s="28">
        <v>34.41904630662998</v>
      </c>
      <c r="EK19" s="28">
        <v>81.285266331813716</v>
      </c>
      <c r="EL19" s="28">
        <v>166.37541200005217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28">
        <f t="shared" si="0"/>
        <v>8986.2009560371625</v>
      </c>
      <c r="ET19" s="28">
        <v>19814.998579848576</v>
      </c>
      <c r="EU19" s="28">
        <v>0</v>
      </c>
      <c r="EV19" s="28">
        <v>0</v>
      </c>
      <c r="EW19" s="28">
        <v>0</v>
      </c>
      <c r="EX19" s="28">
        <v>0</v>
      </c>
      <c r="EY19" s="28">
        <v>0</v>
      </c>
      <c r="EZ19" s="28">
        <v>773.08522432000007</v>
      </c>
      <c r="FA19" s="28">
        <f t="shared" si="1"/>
        <v>29574.284760205737</v>
      </c>
      <c r="FB19" s="33">
        <f>+FA19-Cuadro_Oferta_2016!EX19</f>
        <v>0</v>
      </c>
      <c r="AMC19"/>
      <c r="AMD19"/>
      <c r="AME19"/>
      <c r="AMF19"/>
      <c r="AMG19"/>
      <c r="AMH19"/>
      <c r="AMI19"/>
      <c r="AMJ19"/>
    </row>
    <row r="20" spans="1:1024" s="5" customFormat="1" x14ac:dyDescent="0.25">
      <c r="A20" s="9">
        <v>16</v>
      </c>
      <c r="B20" s="22"/>
      <c r="C20" s="24" t="s">
        <v>319</v>
      </c>
      <c r="D20" s="25" t="s">
        <v>320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15.463936811923988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99.949984003862284</v>
      </c>
      <c r="AM20" s="28">
        <v>0</v>
      </c>
      <c r="AN20" s="28">
        <v>68445.255230451017</v>
      </c>
      <c r="AO20" s="28">
        <v>0</v>
      </c>
      <c r="AP20" s="28">
        <v>210.59740748244678</v>
      </c>
      <c r="AQ20" s="28">
        <v>0</v>
      </c>
      <c r="AR20" s="28">
        <v>55.198600360435478</v>
      </c>
      <c r="AS20" s="28">
        <v>192.76096986922056</v>
      </c>
      <c r="AT20" s="28">
        <v>29.576722032272851</v>
      </c>
      <c r="AU20" s="28">
        <v>0</v>
      </c>
      <c r="AV20" s="28">
        <v>0</v>
      </c>
      <c r="AW20" s="28">
        <v>0</v>
      </c>
      <c r="AX20" s="28">
        <v>0</v>
      </c>
      <c r="AY20" s="28">
        <v>120.06799947309746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112.69306821507428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34.306372736979185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3951.2468303074561</v>
      </c>
      <c r="DB20" s="28">
        <v>5316.4410125496979</v>
      </c>
      <c r="DC20" s="28">
        <v>9.4578671188080943</v>
      </c>
      <c r="DD20" s="28">
        <v>32.046006689785571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1604.0445207994942</v>
      </c>
      <c r="EG20" s="28">
        <v>511.72155065134768</v>
      </c>
      <c r="EH20" s="28">
        <v>0</v>
      </c>
      <c r="EI20" s="28">
        <v>0</v>
      </c>
      <c r="EJ20" s="28">
        <v>15.543933921424706</v>
      </c>
      <c r="EK20" s="28">
        <v>42.492931726000101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f t="shared" si="0"/>
        <v>80798.86494520033</v>
      </c>
      <c r="ET20" s="28">
        <v>10325.11445363772</v>
      </c>
      <c r="EU20" s="28">
        <v>0</v>
      </c>
      <c r="EV20" s="28">
        <v>0</v>
      </c>
      <c r="EW20" s="28">
        <v>0</v>
      </c>
      <c r="EX20" s="28">
        <v>-11590.427787492168</v>
      </c>
      <c r="EY20" s="28">
        <v>0</v>
      </c>
      <c r="EZ20" s="28">
        <v>486955.98815416242</v>
      </c>
      <c r="FA20" s="28">
        <f t="shared" si="1"/>
        <v>566489.53976550826</v>
      </c>
      <c r="FB20" s="33">
        <f>+FA20-Cuadro_Oferta_2016!EX20</f>
        <v>0</v>
      </c>
      <c r="AMC20"/>
      <c r="AMD20"/>
      <c r="AME20"/>
      <c r="AMF20"/>
      <c r="AMG20"/>
      <c r="AMH20"/>
      <c r="AMI20"/>
      <c r="AMJ20"/>
    </row>
    <row r="21" spans="1:1024" s="5" customFormat="1" x14ac:dyDescent="0.25">
      <c r="A21" s="9">
        <v>17</v>
      </c>
      <c r="B21" s="22"/>
      <c r="C21" s="24" t="s">
        <v>321</v>
      </c>
      <c r="D21" s="25" t="s">
        <v>322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68331.403845430235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2513.9380316056745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0.15616323090613424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f t="shared" si="0"/>
        <v>70845.498040266815</v>
      </c>
      <c r="ET21" s="28">
        <v>0</v>
      </c>
      <c r="EU21" s="28">
        <v>0</v>
      </c>
      <c r="EV21" s="28">
        <v>0</v>
      </c>
      <c r="EW21" s="28">
        <v>0</v>
      </c>
      <c r="EX21" s="28">
        <v>-64.118015019528684</v>
      </c>
      <c r="EY21" s="28">
        <v>0</v>
      </c>
      <c r="EZ21" s="28">
        <v>0</v>
      </c>
      <c r="FA21" s="28">
        <f t="shared" si="1"/>
        <v>70781.380025247287</v>
      </c>
      <c r="FB21" s="33">
        <f>+FA21-Cuadro_Oferta_2016!EX21</f>
        <v>0</v>
      </c>
      <c r="AMC21"/>
      <c r="AMD21"/>
      <c r="AME21"/>
      <c r="AMF21"/>
      <c r="AMG21"/>
      <c r="AMH21"/>
      <c r="AMI21"/>
      <c r="AMJ21"/>
    </row>
    <row r="22" spans="1:1024" s="5" customFormat="1" x14ac:dyDescent="0.25">
      <c r="A22" s="9">
        <v>18</v>
      </c>
      <c r="B22" s="22"/>
      <c r="C22" s="24" t="s">
        <v>323</v>
      </c>
      <c r="D22" s="25" t="s">
        <v>324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366.48471520934203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2098.2632770375176</v>
      </c>
      <c r="AU22" s="28">
        <v>0</v>
      </c>
      <c r="AV22" s="28">
        <v>0</v>
      </c>
      <c r="AW22" s="28">
        <v>158432.97094128976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0</v>
      </c>
      <c r="ED22" s="28">
        <v>0</v>
      </c>
      <c r="EE22" s="28">
        <v>0</v>
      </c>
      <c r="EF22" s="28">
        <v>3.7530083559477792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f t="shared" si="0"/>
        <v>160901.47194189255</v>
      </c>
      <c r="ET22" s="28">
        <v>0</v>
      </c>
      <c r="EU22" s="28">
        <v>0</v>
      </c>
      <c r="EV22" s="28">
        <v>0</v>
      </c>
      <c r="EW22" s="28">
        <v>9632.6217965639662</v>
      </c>
      <c r="EX22" s="28">
        <v>0</v>
      </c>
      <c r="EY22" s="28">
        <v>0</v>
      </c>
      <c r="EZ22" s="28">
        <v>20.058376790000001</v>
      </c>
      <c r="FA22" s="28">
        <f t="shared" si="1"/>
        <v>170554.15211524651</v>
      </c>
      <c r="FB22" s="33">
        <f>+FA22-Cuadro_Oferta_2016!EX22</f>
        <v>0</v>
      </c>
      <c r="AMC22"/>
      <c r="AMD22"/>
      <c r="AME22"/>
      <c r="AMF22"/>
      <c r="AMG22"/>
      <c r="AMH22"/>
      <c r="AMI22"/>
      <c r="AMJ22"/>
    </row>
    <row r="23" spans="1:1024" s="5" customFormat="1" ht="38.25" x14ac:dyDescent="0.25">
      <c r="A23" s="9">
        <v>19</v>
      </c>
      <c r="B23" s="22"/>
      <c r="C23" s="24" t="s">
        <v>325</v>
      </c>
      <c r="D23" s="25" t="s">
        <v>326</v>
      </c>
      <c r="E23" s="28">
        <v>0</v>
      </c>
      <c r="F23" s="28">
        <v>0</v>
      </c>
      <c r="G23" s="28">
        <v>0</v>
      </c>
      <c r="H23" s="28">
        <v>0</v>
      </c>
      <c r="I23" s="28">
        <v>1430.0218896909198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13.768977533613398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216.71782709195429</v>
      </c>
      <c r="X23" s="28">
        <v>0</v>
      </c>
      <c r="Y23" s="28">
        <v>50.717229744326033</v>
      </c>
      <c r="Z23" s="28">
        <v>191.89628746376442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77.098346979413066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252.61115732540139</v>
      </c>
      <c r="AM23" s="28">
        <v>0</v>
      </c>
      <c r="AN23" s="28">
        <v>33667.217316637027</v>
      </c>
      <c r="AO23" s="28">
        <v>216.73241131093783</v>
      </c>
      <c r="AP23" s="28">
        <v>451.79232495114604</v>
      </c>
      <c r="AQ23" s="28">
        <v>0</v>
      </c>
      <c r="AR23" s="28">
        <v>129.80584199806387</v>
      </c>
      <c r="AS23" s="28">
        <v>562.40330319997179</v>
      </c>
      <c r="AT23" s="28">
        <v>50.786498034174087</v>
      </c>
      <c r="AU23" s="28">
        <v>74.780026292889545</v>
      </c>
      <c r="AV23" s="28">
        <v>0</v>
      </c>
      <c r="AW23" s="28">
        <v>0</v>
      </c>
      <c r="AX23" s="28">
        <v>0</v>
      </c>
      <c r="AY23" s="28">
        <v>677.57767777548202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11.248015292701218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293.69691571210757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52.62198510009371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2823.4266309106374</v>
      </c>
      <c r="DB23" s="28">
        <v>9192.3746495436171</v>
      </c>
      <c r="DC23" s="28">
        <v>23.356437572641831</v>
      </c>
      <c r="DD23" s="28">
        <v>48.995950526879653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0</v>
      </c>
      <c r="ED23" s="28">
        <v>350.39923825787656</v>
      </c>
      <c r="EE23" s="28">
        <v>0</v>
      </c>
      <c r="EF23" s="28">
        <v>6781.4245927939182</v>
      </c>
      <c r="EG23" s="28">
        <v>7344.1795092940365</v>
      </c>
      <c r="EH23" s="28">
        <v>0</v>
      </c>
      <c r="EI23" s="28">
        <v>0</v>
      </c>
      <c r="EJ23" s="28">
        <v>17.853633989216078</v>
      </c>
      <c r="EK23" s="28">
        <v>140.28864689721397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v>8.3323026224196965</v>
      </c>
      <c r="ER23" s="28">
        <v>0</v>
      </c>
      <c r="ES23" s="28">
        <f t="shared" si="0"/>
        <v>65152.125624542437</v>
      </c>
      <c r="ET23" s="28">
        <v>132032.91563587618</v>
      </c>
      <c r="EU23" s="28">
        <v>0</v>
      </c>
      <c r="EV23" s="28">
        <v>0</v>
      </c>
      <c r="EW23" s="28">
        <v>0</v>
      </c>
      <c r="EX23" s="28">
        <v>-10.918113979326403</v>
      </c>
      <c r="EY23" s="28">
        <v>0</v>
      </c>
      <c r="EZ23" s="28">
        <v>17770.397677147055</v>
      </c>
      <c r="FA23" s="28">
        <f t="shared" si="1"/>
        <v>214944.52082358635</v>
      </c>
      <c r="FB23" s="33">
        <f>+FA23-Cuadro_Oferta_2016!EX23</f>
        <v>0</v>
      </c>
      <c r="AMC23"/>
      <c r="AMD23"/>
      <c r="AME23"/>
      <c r="AMF23"/>
      <c r="AMG23"/>
      <c r="AMH23"/>
      <c r="AMI23"/>
      <c r="AMJ23"/>
    </row>
    <row r="24" spans="1:1024" s="5" customFormat="1" ht="38.25" x14ac:dyDescent="0.25">
      <c r="A24" s="9">
        <v>20</v>
      </c>
      <c r="B24" s="22"/>
      <c r="C24" s="24" t="s">
        <v>327</v>
      </c>
      <c r="D24" s="25" t="s">
        <v>328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128.80855446732269</v>
      </c>
      <c r="Y24" s="28">
        <v>0</v>
      </c>
      <c r="Z24" s="28">
        <v>264.99941252259384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14.421869735818598</v>
      </c>
      <c r="AG24" s="28">
        <v>0</v>
      </c>
      <c r="AH24" s="28">
        <v>0</v>
      </c>
      <c r="AI24" s="28">
        <v>0</v>
      </c>
      <c r="AJ24" s="28">
        <v>0</v>
      </c>
      <c r="AK24" s="28">
        <v>112.34208136430368</v>
      </c>
      <c r="AL24" s="28">
        <v>113.54475978627875</v>
      </c>
      <c r="AM24" s="28">
        <v>32.972971768762449</v>
      </c>
      <c r="AN24" s="28">
        <v>3937.0545402013195</v>
      </c>
      <c r="AO24" s="28">
        <v>0</v>
      </c>
      <c r="AP24" s="28">
        <v>392.12236187198266</v>
      </c>
      <c r="AQ24" s="28">
        <v>0</v>
      </c>
      <c r="AR24" s="28">
        <v>88.597682156312402</v>
      </c>
      <c r="AS24" s="28">
        <v>201.89678991241342</v>
      </c>
      <c r="AT24" s="28">
        <v>19.093894916808281</v>
      </c>
      <c r="AU24" s="28">
        <v>516.00060415563848</v>
      </c>
      <c r="AV24" s="28">
        <v>0</v>
      </c>
      <c r="AW24" s="28">
        <v>0</v>
      </c>
      <c r="AX24" s="28">
        <v>0</v>
      </c>
      <c r="AY24" s="28">
        <v>7391.4214365322596</v>
      </c>
      <c r="AZ24" s="28">
        <v>140.16631562611974</v>
      </c>
      <c r="BA24" s="28">
        <v>0</v>
      </c>
      <c r="BB24" s="28">
        <v>118.5016121324941</v>
      </c>
      <c r="BC24" s="28">
        <v>341.61560397816078</v>
      </c>
      <c r="BD24" s="28">
        <v>36.224110925868466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71.205138544569607</v>
      </c>
      <c r="BP24" s="28">
        <v>0</v>
      </c>
      <c r="BQ24" s="28">
        <v>129.67179909066721</v>
      </c>
      <c r="BR24" s="28">
        <v>4922.2898857435885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236.98874481210447</v>
      </c>
      <c r="CF24" s="28">
        <v>0</v>
      </c>
      <c r="CG24" s="28">
        <v>0</v>
      </c>
      <c r="CH24" s="28">
        <v>19.572099657038109</v>
      </c>
      <c r="CI24" s="28">
        <v>10.535857299371195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216.88764734843866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164.97219803448527</v>
      </c>
      <c r="DB24" s="28">
        <v>540.14225479707511</v>
      </c>
      <c r="DC24" s="28">
        <v>6.3148243691549748</v>
      </c>
      <c r="DD24" s="28">
        <v>18.197607781059336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0</v>
      </c>
      <c r="EC24" s="28">
        <v>0</v>
      </c>
      <c r="ED24" s="28">
        <v>29.34728426158452</v>
      </c>
      <c r="EE24" s="28">
        <v>0</v>
      </c>
      <c r="EF24" s="28">
        <v>359.18550826024489</v>
      </c>
      <c r="EG24" s="28">
        <v>399.40431052033989</v>
      </c>
      <c r="EH24" s="28">
        <v>0</v>
      </c>
      <c r="EI24" s="28">
        <v>0</v>
      </c>
      <c r="EJ24" s="28">
        <v>193.94390440741429</v>
      </c>
      <c r="EK24" s="28">
        <v>63.74443704452802</v>
      </c>
      <c r="EL24" s="28">
        <v>21.629708809271097</v>
      </c>
      <c r="EM24" s="28">
        <v>0</v>
      </c>
      <c r="EN24" s="28">
        <v>0</v>
      </c>
      <c r="EO24" s="28">
        <v>0</v>
      </c>
      <c r="EP24" s="28">
        <v>0</v>
      </c>
      <c r="EQ24" s="28">
        <v>0</v>
      </c>
      <c r="ER24" s="28">
        <v>0</v>
      </c>
      <c r="ES24" s="28">
        <f t="shared" si="0"/>
        <v>21253.817812835387</v>
      </c>
      <c r="ET24" s="28">
        <v>1688.9112746911414</v>
      </c>
      <c r="EU24" s="28">
        <v>0</v>
      </c>
      <c r="EV24" s="28">
        <v>0</v>
      </c>
      <c r="EW24" s="28">
        <v>0</v>
      </c>
      <c r="EX24" s="28">
        <v>0</v>
      </c>
      <c r="EY24" s="28">
        <v>0</v>
      </c>
      <c r="EZ24" s="28">
        <v>9217.6007519214108</v>
      </c>
      <c r="FA24" s="28">
        <f t="shared" si="1"/>
        <v>32160.329839447939</v>
      </c>
      <c r="FB24" s="33">
        <f>+FA24-Cuadro_Oferta_2016!EX24</f>
        <v>0</v>
      </c>
      <c r="AMC24"/>
      <c r="AMD24"/>
      <c r="AME24"/>
      <c r="AMF24"/>
      <c r="AMG24"/>
      <c r="AMH24"/>
      <c r="AMI24"/>
      <c r="AMJ24"/>
    </row>
    <row r="25" spans="1:1024" s="5" customFormat="1" x14ac:dyDescent="0.25">
      <c r="A25" s="9">
        <v>21</v>
      </c>
      <c r="B25" s="22"/>
      <c r="C25" s="24" t="s">
        <v>329</v>
      </c>
      <c r="D25" s="25" t="s">
        <v>330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117.62501231074513</v>
      </c>
      <c r="L25" s="28">
        <v>0</v>
      </c>
      <c r="M25" s="28">
        <v>122.53518874838188</v>
      </c>
      <c r="N25" s="28">
        <v>1632.067757538081</v>
      </c>
      <c r="O25" s="28">
        <v>0</v>
      </c>
      <c r="P25" s="28">
        <v>3887.7131386715123</v>
      </c>
      <c r="Q25" s="28">
        <v>582.81703773623713</v>
      </c>
      <c r="R25" s="28">
        <v>836.11104281570761</v>
      </c>
      <c r="S25" s="28">
        <v>618.27859226328928</v>
      </c>
      <c r="T25" s="28">
        <v>21471.020697733104</v>
      </c>
      <c r="U25" s="28">
        <v>601.41217177856277</v>
      </c>
      <c r="V25" s="28">
        <v>2219.4212830920078</v>
      </c>
      <c r="W25" s="28">
        <v>1163.3168667256748</v>
      </c>
      <c r="X25" s="28">
        <v>789.55628139618284</v>
      </c>
      <c r="Y25" s="28">
        <v>4220.0834978918783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46.84708159059042</v>
      </c>
      <c r="AM25" s="28">
        <v>0</v>
      </c>
      <c r="AN25" s="28">
        <v>0</v>
      </c>
      <c r="AO25" s="28">
        <v>0</v>
      </c>
      <c r="AP25" s="28">
        <v>0</v>
      </c>
      <c r="AQ25" s="28">
        <v>229.48920115907092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67.813281124310805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29.486739687080131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142.918209101401</v>
      </c>
      <c r="CI25" s="28">
        <v>10.895951951003529</v>
      </c>
      <c r="CJ25" s="28">
        <v>9.6238279844869012</v>
      </c>
      <c r="CK25" s="28">
        <v>0</v>
      </c>
      <c r="CL25" s="28">
        <v>0</v>
      </c>
      <c r="CM25" s="28">
        <v>301.64085219023178</v>
      </c>
      <c r="CN25" s="28">
        <v>0</v>
      </c>
      <c r="CO25" s="28">
        <v>170.87072601922915</v>
      </c>
      <c r="CP25" s="28">
        <v>0</v>
      </c>
      <c r="CQ25" s="28">
        <v>127.38181823848552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65.786368283323228</v>
      </c>
      <c r="DB25" s="28">
        <v>541.42952706341919</v>
      </c>
      <c r="DC25" s="28">
        <v>0</v>
      </c>
      <c r="DD25" s="28">
        <v>17.164263452901324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25.479528132042027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109.84761126870535</v>
      </c>
      <c r="EB25" s="28">
        <v>0</v>
      </c>
      <c r="EC25" s="28">
        <v>326.95588165668016</v>
      </c>
      <c r="ED25" s="28">
        <v>93.880324926979583</v>
      </c>
      <c r="EE25" s="28">
        <v>0</v>
      </c>
      <c r="EF25" s="28">
        <v>1477.3438308945222</v>
      </c>
      <c r="EG25" s="28">
        <v>132.16278163853491</v>
      </c>
      <c r="EH25" s="28">
        <v>0</v>
      </c>
      <c r="EI25" s="28">
        <v>0</v>
      </c>
      <c r="EJ25" s="28">
        <v>0</v>
      </c>
      <c r="EK25" s="28">
        <v>0</v>
      </c>
      <c r="EL25" s="28">
        <v>20.026029719452499</v>
      </c>
      <c r="EM25" s="28">
        <v>0</v>
      </c>
      <c r="EN25" s="28">
        <v>0</v>
      </c>
      <c r="EO25" s="28">
        <v>0</v>
      </c>
      <c r="EP25" s="28">
        <v>0</v>
      </c>
      <c r="EQ25" s="28">
        <v>0</v>
      </c>
      <c r="ER25" s="28">
        <v>0</v>
      </c>
      <c r="ES25" s="28">
        <f t="shared" si="0"/>
        <v>42209.002404783809</v>
      </c>
      <c r="ET25" s="28">
        <v>5903.8562054389949</v>
      </c>
      <c r="EU25" s="28">
        <v>0</v>
      </c>
      <c r="EV25" s="28">
        <v>0</v>
      </c>
      <c r="EW25" s="28">
        <v>0</v>
      </c>
      <c r="EX25" s="28">
        <v>0</v>
      </c>
      <c r="EY25" s="28">
        <v>0</v>
      </c>
      <c r="EZ25" s="28">
        <v>34002.590173135279</v>
      </c>
      <c r="FA25" s="28">
        <f t="shared" si="1"/>
        <v>82115.448783358079</v>
      </c>
      <c r="FB25" s="33">
        <f>+FA25-Cuadro_Oferta_2016!EX25</f>
        <v>0</v>
      </c>
      <c r="AMC25"/>
      <c r="AMD25"/>
      <c r="AME25"/>
      <c r="AMF25"/>
      <c r="AMG25"/>
      <c r="AMH25"/>
      <c r="AMI25"/>
      <c r="AMJ25"/>
    </row>
    <row r="26" spans="1:1024" s="5" customFormat="1" x14ac:dyDescent="0.25">
      <c r="A26" s="9">
        <v>22</v>
      </c>
      <c r="B26" s="22"/>
      <c r="C26" s="24" t="s">
        <v>331</v>
      </c>
      <c r="D26" s="25" t="s">
        <v>332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22772.208730204886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284.84982969700127</v>
      </c>
      <c r="AL26" s="28">
        <v>134018.52242762968</v>
      </c>
      <c r="AM26" s="28">
        <v>0</v>
      </c>
      <c r="AN26" s="28">
        <v>0</v>
      </c>
      <c r="AO26" s="28">
        <v>0</v>
      </c>
      <c r="AP26" s="28">
        <v>169923.97170047418</v>
      </c>
      <c r="AQ26" s="28">
        <v>0</v>
      </c>
      <c r="AR26" s="28">
        <v>0</v>
      </c>
      <c r="AS26" s="28">
        <v>0</v>
      </c>
      <c r="AT26" s="28">
        <v>30.276178139406564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157.43702680231252</v>
      </c>
      <c r="BA26" s="28">
        <v>0</v>
      </c>
      <c r="BB26" s="28">
        <v>3097.1800715282166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0.74116519603209552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28">
        <v>0</v>
      </c>
      <c r="DW26" s="28">
        <v>0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0</v>
      </c>
      <c r="ED26" s="28">
        <v>0</v>
      </c>
      <c r="EE26" s="28">
        <v>0</v>
      </c>
      <c r="EF26" s="28">
        <v>0</v>
      </c>
      <c r="EG26" s="28">
        <v>0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28">
        <f t="shared" si="0"/>
        <v>330285.18712967174</v>
      </c>
      <c r="ET26" s="28">
        <v>8880.6409386728246</v>
      </c>
      <c r="EU26" s="28">
        <v>0</v>
      </c>
      <c r="EV26" s="28">
        <v>0</v>
      </c>
      <c r="EW26" s="28">
        <v>54144.669046579533</v>
      </c>
      <c r="EX26" s="28">
        <v>14870.81790523173</v>
      </c>
      <c r="EY26" s="28">
        <v>0</v>
      </c>
      <c r="EZ26" s="28">
        <v>333.31654467000004</v>
      </c>
      <c r="FA26" s="28">
        <f t="shared" si="1"/>
        <v>408514.63156482577</v>
      </c>
      <c r="FB26" s="33">
        <f>+FA26-Cuadro_Oferta_2016!EX26</f>
        <v>0</v>
      </c>
      <c r="AMC26"/>
      <c r="AMD26"/>
      <c r="AME26"/>
      <c r="AMF26"/>
      <c r="AMG26"/>
      <c r="AMH26"/>
      <c r="AMI26"/>
      <c r="AMJ26"/>
    </row>
    <row r="27" spans="1:1024" s="5" customFormat="1" x14ac:dyDescent="0.25">
      <c r="A27" s="9">
        <v>23</v>
      </c>
      <c r="B27" s="22"/>
      <c r="C27" s="24" t="s">
        <v>333</v>
      </c>
      <c r="D27" s="25" t="s">
        <v>334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636.69301545064013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80142.326457146919</v>
      </c>
      <c r="AM27" s="28">
        <v>0</v>
      </c>
      <c r="AN27" s="28">
        <v>0</v>
      </c>
      <c r="AO27" s="28">
        <v>0</v>
      </c>
      <c r="AP27" s="28">
        <v>5963.9710546381666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158.52565596381294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0</v>
      </c>
      <c r="ED27" s="28">
        <v>0</v>
      </c>
      <c r="EE27" s="28">
        <v>0</v>
      </c>
      <c r="EF27" s="28">
        <v>0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28">
        <f t="shared" si="0"/>
        <v>86901.516183199536</v>
      </c>
      <c r="ET27" s="28">
        <v>234</v>
      </c>
      <c r="EU27" s="28">
        <v>0</v>
      </c>
      <c r="EV27" s="28">
        <v>0</v>
      </c>
      <c r="EW27" s="28">
        <v>1946.2369255135382</v>
      </c>
      <c r="EX27" s="28">
        <v>-2151.9164844058687</v>
      </c>
      <c r="EY27" s="28">
        <v>0</v>
      </c>
      <c r="EZ27" s="28">
        <v>407.13747132999998</v>
      </c>
      <c r="FA27" s="28">
        <f t="shared" si="1"/>
        <v>87336.974095637212</v>
      </c>
      <c r="FB27" s="33">
        <f>+FA27-Cuadro_Oferta_2016!EX27</f>
        <v>0</v>
      </c>
      <c r="AMC27"/>
      <c r="AMD27"/>
      <c r="AME27"/>
      <c r="AMF27"/>
      <c r="AMG27"/>
      <c r="AMH27"/>
      <c r="AMI27"/>
      <c r="AMJ27"/>
    </row>
    <row r="28" spans="1:1024" s="5" customFormat="1" x14ac:dyDescent="0.25">
      <c r="A28" s="9">
        <v>24</v>
      </c>
      <c r="B28" s="22"/>
      <c r="C28" s="24" t="s">
        <v>335</v>
      </c>
      <c r="D28" s="25" t="s">
        <v>336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16849.737378042151</v>
      </c>
      <c r="AC28" s="28">
        <v>0</v>
      </c>
      <c r="AD28" s="28">
        <v>0</v>
      </c>
      <c r="AE28" s="28">
        <v>0</v>
      </c>
      <c r="AF28" s="28">
        <v>2.805131175099187</v>
      </c>
      <c r="AG28" s="28">
        <v>0</v>
      </c>
      <c r="AH28" s="28">
        <v>0</v>
      </c>
      <c r="AI28" s="28">
        <v>0</v>
      </c>
      <c r="AJ28" s="28">
        <v>0</v>
      </c>
      <c r="AK28" s="28">
        <v>170428.81042844636</v>
      </c>
      <c r="AL28" s="28">
        <v>27314.69540969668</v>
      </c>
      <c r="AM28" s="28">
        <v>0</v>
      </c>
      <c r="AN28" s="28">
        <v>0</v>
      </c>
      <c r="AO28" s="28">
        <v>0</v>
      </c>
      <c r="AP28" s="28">
        <v>4868.2119327402679</v>
      </c>
      <c r="AQ28" s="28">
        <v>0</v>
      </c>
      <c r="AR28" s="28">
        <v>0</v>
      </c>
      <c r="AS28" s="28">
        <v>3733.7784804968665</v>
      </c>
      <c r="AT28" s="28">
        <v>7.4890649266068472</v>
      </c>
      <c r="AU28" s="28">
        <v>0</v>
      </c>
      <c r="AV28" s="28">
        <v>0</v>
      </c>
      <c r="AW28" s="28">
        <v>0</v>
      </c>
      <c r="AX28" s="28">
        <v>0</v>
      </c>
      <c r="AY28" s="28">
        <v>271.66330720058863</v>
      </c>
      <c r="AZ28" s="28">
        <v>5.8684339632760567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7.2968940279365722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542.38375744070322</v>
      </c>
      <c r="DB28" s="28">
        <v>2011.1707640387826</v>
      </c>
      <c r="DC28" s="28">
        <v>1.6277702796229199</v>
      </c>
      <c r="DD28" s="28">
        <v>6.2937280040209718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0</v>
      </c>
      <c r="ED28" s="28">
        <v>173.3713473980491</v>
      </c>
      <c r="EE28" s="28">
        <v>0</v>
      </c>
      <c r="EF28" s="28">
        <v>993.29645003969756</v>
      </c>
      <c r="EG28" s="28">
        <v>815.98850889974688</v>
      </c>
      <c r="EH28" s="28">
        <v>0</v>
      </c>
      <c r="EI28" s="28">
        <v>0</v>
      </c>
      <c r="EJ28" s="28">
        <v>27.926464076118794</v>
      </c>
      <c r="EK28" s="28">
        <v>28.265092091167414</v>
      </c>
      <c r="EL28" s="28">
        <v>84.720827834054944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f t="shared" si="0"/>
        <v>228175.40117081779</v>
      </c>
      <c r="ET28" s="28">
        <v>56406.786354597396</v>
      </c>
      <c r="EU28" s="28">
        <v>0</v>
      </c>
      <c r="EV28" s="28">
        <v>0</v>
      </c>
      <c r="EW28" s="28">
        <v>16724.625491146227</v>
      </c>
      <c r="EX28" s="28">
        <v>0</v>
      </c>
      <c r="EY28" s="28">
        <v>0</v>
      </c>
      <c r="EZ28" s="28">
        <v>11478.405185794232</v>
      </c>
      <c r="FA28" s="28">
        <f t="shared" si="1"/>
        <v>312785.21820235567</v>
      </c>
      <c r="FB28" s="33">
        <f>+FA28-Cuadro_Oferta_2016!EX28</f>
        <v>0</v>
      </c>
      <c r="AMC28"/>
      <c r="AMD28"/>
      <c r="AME28"/>
      <c r="AMF28"/>
      <c r="AMG28"/>
      <c r="AMH28"/>
      <c r="AMI28"/>
      <c r="AMJ28"/>
    </row>
    <row r="29" spans="1:1024" s="5" customFormat="1" ht="25.5" x14ac:dyDescent="0.25">
      <c r="A29" s="9">
        <v>25</v>
      </c>
      <c r="B29" s="22"/>
      <c r="C29" s="24" t="s">
        <v>337</v>
      </c>
      <c r="D29" s="25" t="s">
        <v>338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27.202085957514846</v>
      </c>
      <c r="Q29" s="28">
        <v>0</v>
      </c>
      <c r="R29" s="28">
        <v>0</v>
      </c>
      <c r="S29" s="28">
        <v>0</v>
      </c>
      <c r="T29" s="28">
        <v>0</v>
      </c>
      <c r="U29" s="28">
        <v>68.429717531183485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2171.3818901912477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4527.8489179982107</v>
      </c>
      <c r="AM29" s="28">
        <v>0</v>
      </c>
      <c r="AN29" s="28">
        <v>27.796279724754406</v>
      </c>
      <c r="AO29" s="28">
        <v>0</v>
      </c>
      <c r="AP29" s="28">
        <v>4100.9455611302192</v>
      </c>
      <c r="AQ29" s="28">
        <v>0</v>
      </c>
      <c r="AR29" s="28">
        <v>106.26474740204313</v>
      </c>
      <c r="AS29" s="28">
        <v>405.71342996541171</v>
      </c>
      <c r="AT29" s="28">
        <v>3.3247524838223996</v>
      </c>
      <c r="AU29" s="28">
        <v>0</v>
      </c>
      <c r="AV29" s="28">
        <v>0</v>
      </c>
      <c r="AW29" s="28">
        <v>0</v>
      </c>
      <c r="AX29" s="28">
        <v>0</v>
      </c>
      <c r="AY29" s="28">
        <v>1527.5709565534441</v>
      </c>
      <c r="AZ29" s="28">
        <v>77.184846918332113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4428.1723878080393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85.273058684820384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24.072168744084156</v>
      </c>
      <c r="DB29" s="28">
        <v>97.442932242123021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146.03060143328833</v>
      </c>
      <c r="EG29" s="28">
        <v>59.011324902469788</v>
      </c>
      <c r="EH29" s="28">
        <v>0</v>
      </c>
      <c r="EI29" s="28">
        <v>0</v>
      </c>
      <c r="EJ29" s="28">
        <v>1.0402284524179963</v>
      </c>
      <c r="EK29" s="28">
        <v>101.51921418891192</v>
      </c>
      <c r="EL29" s="28">
        <v>4.4694419850006435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f t="shared" si="0"/>
        <v>17990.694544297341</v>
      </c>
      <c r="ET29" s="28">
        <v>19369.690029454068</v>
      </c>
      <c r="EU29" s="28">
        <v>0</v>
      </c>
      <c r="EV29" s="28">
        <v>0</v>
      </c>
      <c r="EW29" s="28">
        <v>0</v>
      </c>
      <c r="EX29" s="28">
        <v>-0.8284404810788818</v>
      </c>
      <c r="EY29" s="28">
        <v>0</v>
      </c>
      <c r="EZ29" s="28">
        <v>5236.6352148517226</v>
      </c>
      <c r="FA29" s="28">
        <f t="shared" si="1"/>
        <v>42596.191348122054</v>
      </c>
      <c r="FB29" s="33">
        <f>+FA29-Cuadro_Oferta_2016!EX29</f>
        <v>0</v>
      </c>
      <c r="AMC29"/>
      <c r="AMD29"/>
      <c r="AME29"/>
      <c r="AMF29"/>
      <c r="AMG29"/>
      <c r="AMH29"/>
      <c r="AMI29"/>
      <c r="AMJ29"/>
    </row>
    <row r="30" spans="1:1024" s="5" customFormat="1" ht="38.25" x14ac:dyDescent="0.25">
      <c r="A30" s="9">
        <v>26</v>
      </c>
      <c r="B30" s="22"/>
      <c r="C30" s="24" t="s">
        <v>339</v>
      </c>
      <c r="D30" s="25" t="s">
        <v>340</v>
      </c>
      <c r="E30" s="28">
        <v>1751.5602388192585</v>
      </c>
      <c r="F30" s="28">
        <v>1097.1856931595651</v>
      </c>
      <c r="G30" s="28">
        <v>716.17892197595256</v>
      </c>
      <c r="H30" s="28">
        <v>14760.223621368666</v>
      </c>
      <c r="I30" s="28">
        <v>437.44246847500403</v>
      </c>
      <c r="J30" s="28">
        <v>2079.2447203801612</v>
      </c>
      <c r="K30" s="28">
        <v>371.40673765871873</v>
      </c>
      <c r="L30" s="28">
        <v>978.9408293770631</v>
      </c>
      <c r="M30" s="28">
        <v>6759.2433968434507</v>
      </c>
      <c r="N30" s="28">
        <v>2485.0782694365193</v>
      </c>
      <c r="O30" s="28">
        <v>27141.803988437183</v>
      </c>
      <c r="P30" s="28">
        <v>332.29097568576788</v>
      </c>
      <c r="Q30" s="28">
        <v>1396.4278149912511</v>
      </c>
      <c r="R30" s="28">
        <v>7399.7205973388736</v>
      </c>
      <c r="S30" s="28">
        <v>2929.2080861693125</v>
      </c>
      <c r="T30" s="28">
        <v>15360.864748370812</v>
      </c>
      <c r="U30" s="28">
        <v>13250.188518431347</v>
      </c>
      <c r="V30" s="28">
        <v>43861.917602823654</v>
      </c>
      <c r="W30" s="28">
        <v>15152.052545238408</v>
      </c>
      <c r="X30" s="28">
        <v>478.05617917847189</v>
      </c>
      <c r="Y30" s="28">
        <v>1318.2094366754104</v>
      </c>
      <c r="Z30" s="28">
        <v>17837.277206170376</v>
      </c>
      <c r="AA30" s="28">
        <v>83.505186116006726</v>
      </c>
      <c r="AB30" s="28">
        <v>3447.6265271115772</v>
      </c>
      <c r="AC30" s="28">
        <v>79.177789546785164</v>
      </c>
      <c r="AD30" s="28">
        <v>11232.7445679755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199.56242833923045</v>
      </c>
      <c r="AM30" s="28">
        <v>0</v>
      </c>
      <c r="AN30" s="28">
        <v>2461.412151580409</v>
      </c>
      <c r="AO30" s="28">
        <v>1313.9164834673134</v>
      </c>
      <c r="AP30" s="28">
        <v>282.82598115085813</v>
      </c>
      <c r="AQ30" s="28">
        <v>50.881249009294066</v>
      </c>
      <c r="AR30" s="28">
        <v>0</v>
      </c>
      <c r="AS30" s="28">
        <v>45.300400972887701</v>
      </c>
      <c r="AT30" s="28">
        <v>13817.761214441995</v>
      </c>
      <c r="AU30" s="28">
        <v>0</v>
      </c>
      <c r="AV30" s="28">
        <v>0</v>
      </c>
      <c r="AW30" s="28">
        <v>1834.4663510540304</v>
      </c>
      <c r="AX30" s="28">
        <v>0.30817064922360321</v>
      </c>
      <c r="AY30" s="28">
        <v>0</v>
      </c>
      <c r="AZ30" s="28">
        <v>17.372069906941888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7.0923281065498545</v>
      </c>
      <c r="BG30" s="28">
        <v>7.7182883342438197E-2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3.945417390579808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8.6860282238250375E-2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6.3313713974141397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4.1147844934764841E-15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0</v>
      </c>
      <c r="ED30" s="28">
        <v>0</v>
      </c>
      <c r="EE30" s="28">
        <v>0</v>
      </c>
      <c r="EF30" s="28">
        <v>235.88427733378686</v>
      </c>
      <c r="EG30" s="28">
        <v>1.5846314693253083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f t="shared" si="0"/>
        <v>213016.38523719046</v>
      </c>
      <c r="ET30" s="28">
        <v>0</v>
      </c>
      <c r="EU30" s="28">
        <v>0</v>
      </c>
      <c r="EV30" s="28">
        <v>0</v>
      </c>
      <c r="EW30" s="28">
        <v>0</v>
      </c>
      <c r="EX30" s="28">
        <v>0</v>
      </c>
      <c r="EY30" s="28">
        <v>0</v>
      </c>
      <c r="EZ30" s="28">
        <v>0</v>
      </c>
      <c r="FA30" s="28">
        <f t="shared" si="1"/>
        <v>213016.38523719046</v>
      </c>
      <c r="FB30" s="33">
        <f>+FA30-Cuadro_Oferta_2016!EX30</f>
        <v>0</v>
      </c>
      <c r="AMC30"/>
      <c r="AMD30"/>
      <c r="AME30"/>
      <c r="AMF30"/>
      <c r="AMG30"/>
      <c r="AMH30"/>
      <c r="AMI30"/>
      <c r="AMJ30"/>
    </row>
    <row r="31" spans="1:1024" s="5" customFormat="1" ht="38.25" x14ac:dyDescent="0.25">
      <c r="A31" s="9">
        <v>27</v>
      </c>
      <c r="B31" s="22"/>
      <c r="C31" s="24" t="s">
        <v>341</v>
      </c>
      <c r="D31" s="25" t="s">
        <v>342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21.499274392696584</v>
      </c>
      <c r="AA31" s="28">
        <v>0</v>
      </c>
      <c r="AB31" s="28">
        <v>0</v>
      </c>
      <c r="AC31" s="28">
        <v>0</v>
      </c>
      <c r="AD31" s="28">
        <v>0</v>
      </c>
      <c r="AE31" s="28">
        <v>3900.4976376046634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35.162415327754005</v>
      </c>
      <c r="AO31" s="28">
        <v>0</v>
      </c>
      <c r="AP31" s="28">
        <v>0</v>
      </c>
      <c r="AQ31" s="28">
        <v>0</v>
      </c>
      <c r="AR31" s="28">
        <v>0</v>
      </c>
      <c r="AS31" s="28">
        <v>83.296575560963532</v>
      </c>
      <c r="AT31" s="28">
        <v>22.93596719610796</v>
      </c>
      <c r="AU31" s="28">
        <v>0</v>
      </c>
      <c r="AV31" s="28">
        <v>0</v>
      </c>
      <c r="AW31" s="28">
        <v>22.06092821405176</v>
      </c>
      <c r="AX31" s="28">
        <v>0</v>
      </c>
      <c r="AY31" s="28">
        <v>138.30364161522076</v>
      </c>
      <c r="AZ31" s="28">
        <v>5.5457013189623527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12861.057526209195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12.834484698715254</v>
      </c>
      <c r="BO31" s="28">
        <v>0</v>
      </c>
      <c r="BP31" s="28">
        <v>0</v>
      </c>
      <c r="BQ31" s="28">
        <v>7.5558013012310363</v>
      </c>
      <c r="BR31" s="28">
        <v>0</v>
      </c>
      <c r="BS31" s="28">
        <v>0</v>
      </c>
      <c r="BT31" s="28">
        <v>0</v>
      </c>
      <c r="BU31" s="28">
        <v>7.2840509979649175</v>
      </c>
      <c r="BV31" s="28">
        <v>403.40868403386861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168.5470919259547</v>
      </c>
      <c r="CE31" s="28">
        <v>0</v>
      </c>
      <c r="CF31" s="28">
        <v>19.63864553590625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55.379534994781828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76.082239479610124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99.88665663653552</v>
      </c>
      <c r="EH31" s="28">
        <v>9.323156334161105</v>
      </c>
      <c r="EI31" s="28">
        <v>0</v>
      </c>
      <c r="EJ31" s="28">
        <v>1.1911017671616135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f t="shared" si="0"/>
        <v>17951.491115145505</v>
      </c>
      <c r="ET31" s="28">
        <v>4711.4108519261808</v>
      </c>
      <c r="EU31" s="28">
        <v>0</v>
      </c>
      <c r="EV31" s="28">
        <v>0</v>
      </c>
      <c r="EW31" s="28">
        <v>0</v>
      </c>
      <c r="EX31" s="28">
        <v>-9329.7749957597553</v>
      </c>
      <c r="EY31" s="28">
        <v>0</v>
      </c>
      <c r="EZ31" s="28">
        <v>9949.3100111799995</v>
      </c>
      <c r="FA31" s="28">
        <f t="shared" si="1"/>
        <v>23282.436982491934</v>
      </c>
      <c r="FB31" s="33">
        <f>+FA31-Cuadro_Oferta_2016!EX31</f>
        <v>0</v>
      </c>
      <c r="AMC31"/>
      <c r="AMD31"/>
      <c r="AME31"/>
      <c r="AMF31"/>
      <c r="AMG31"/>
      <c r="AMH31"/>
      <c r="AMI31"/>
      <c r="AMJ31"/>
    </row>
    <row r="32" spans="1:1024" s="5" customFormat="1" x14ac:dyDescent="0.25">
      <c r="A32" s="9">
        <v>28</v>
      </c>
      <c r="B32" s="22"/>
      <c r="C32" s="24" t="s">
        <v>343</v>
      </c>
      <c r="D32" s="25" t="s">
        <v>344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3009.8970401844467</v>
      </c>
      <c r="AG32" s="28">
        <v>24.03729838602947</v>
      </c>
      <c r="AH32" s="28">
        <v>0</v>
      </c>
      <c r="AI32" s="28">
        <v>0</v>
      </c>
      <c r="AJ32" s="28">
        <v>0</v>
      </c>
      <c r="AK32" s="28">
        <v>0</v>
      </c>
      <c r="AL32" s="28">
        <v>2244.5459423000693</v>
      </c>
      <c r="AM32" s="28">
        <v>24849.776523920733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734.39999809581923</v>
      </c>
      <c r="AZ32" s="28">
        <v>34.833166411170957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45.846261556038819</v>
      </c>
      <c r="CG32" s="28">
        <v>0</v>
      </c>
      <c r="CH32" s="28">
        <v>44.741574659175214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880.40182053508408</v>
      </c>
      <c r="DB32" s="28">
        <v>4355.5495976189068</v>
      </c>
      <c r="DC32" s="28">
        <v>0</v>
      </c>
      <c r="DD32" s="28">
        <v>41.161679151495278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f t="shared" si="0"/>
        <v>36265.190902818969</v>
      </c>
      <c r="ET32" s="28">
        <v>15289.255771832306</v>
      </c>
      <c r="EU32" s="28">
        <v>0</v>
      </c>
      <c r="EV32" s="28">
        <v>0</v>
      </c>
      <c r="EW32" s="28">
        <v>0</v>
      </c>
      <c r="EX32" s="28">
        <v>0</v>
      </c>
      <c r="EY32" s="28">
        <v>0</v>
      </c>
      <c r="EZ32" s="28">
        <v>20.514187440000001</v>
      </c>
      <c r="FA32" s="28">
        <f t="shared" si="1"/>
        <v>51574.960862091277</v>
      </c>
      <c r="FB32" s="33">
        <f>+FA32-Cuadro_Oferta_2016!EX32</f>
        <v>0</v>
      </c>
      <c r="AMC32"/>
      <c r="AMD32"/>
      <c r="AME32"/>
      <c r="AMF32"/>
      <c r="AMG32"/>
      <c r="AMH32"/>
      <c r="AMI32"/>
      <c r="AMJ32"/>
    </row>
    <row r="33" spans="1:1024" s="5" customFormat="1" x14ac:dyDescent="0.25">
      <c r="A33" s="9">
        <v>29</v>
      </c>
      <c r="B33" s="22"/>
      <c r="C33" s="24" t="s">
        <v>345</v>
      </c>
      <c r="D33" s="25" t="s">
        <v>346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1.1220363259809811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930.81323046352611</v>
      </c>
      <c r="AH33" s="28">
        <v>0</v>
      </c>
      <c r="AI33" s="28">
        <v>0</v>
      </c>
      <c r="AJ33" s="28">
        <v>0</v>
      </c>
      <c r="AK33" s="28">
        <v>0</v>
      </c>
      <c r="AL33" s="28">
        <v>2099.6706772800972</v>
      </c>
      <c r="AM33" s="28">
        <v>25058.529973981374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276.92077549874961</v>
      </c>
      <c r="DB33" s="28">
        <v>3983.1681385523252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f t="shared" si="0"/>
        <v>32350.224832102056</v>
      </c>
      <c r="ET33" s="28">
        <v>173.08314043094288</v>
      </c>
      <c r="EU33" s="28">
        <v>0</v>
      </c>
      <c r="EV33" s="28">
        <v>0</v>
      </c>
      <c r="EW33" s="28">
        <v>0</v>
      </c>
      <c r="EX33" s="28">
        <v>0</v>
      </c>
      <c r="EY33" s="28">
        <v>0</v>
      </c>
      <c r="EZ33" s="28">
        <v>2158.3396540700001</v>
      </c>
      <c r="FA33" s="28">
        <f t="shared" si="1"/>
        <v>34681.647626603</v>
      </c>
      <c r="FB33" s="33">
        <f>+FA33-Cuadro_Oferta_2016!EX33</f>
        <v>0</v>
      </c>
      <c r="AMC33"/>
      <c r="AMD33"/>
      <c r="AME33"/>
      <c r="AMF33"/>
      <c r="AMG33"/>
      <c r="AMH33"/>
      <c r="AMI33"/>
      <c r="AMJ33"/>
    </row>
    <row r="34" spans="1:1024" s="5" customFormat="1" x14ac:dyDescent="0.25">
      <c r="A34" s="9">
        <v>30</v>
      </c>
      <c r="B34" s="22"/>
      <c r="C34" s="24" t="s">
        <v>347</v>
      </c>
      <c r="D34" s="25" t="s">
        <v>348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114.43441576509628</v>
      </c>
      <c r="Q34" s="28">
        <v>53.664993604186044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158.57905879900181</v>
      </c>
      <c r="Z34" s="28">
        <v>1313.0479785302693</v>
      </c>
      <c r="AA34" s="28">
        <v>0</v>
      </c>
      <c r="AB34" s="28">
        <v>0</v>
      </c>
      <c r="AC34" s="28">
        <v>0</v>
      </c>
      <c r="AD34" s="28">
        <v>550.04670930915017</v>
      </c>
      <c r="AE34" s="28">
        <v>0</v>
      </c>
      <c r="AF34" s="28">
        <v>0</v>
      </c>
      <c r="AG34" s="28">
        <v>77.237262894524591</v>
      </c>
      <c r="AH34" s="28">
        <v>6525.7903003000047</v>
      </c>
      <c r="AI34" s="28">
        <v>0</v>
      </c>
      <c r="AJ34" s="28">
        <v>0</v>
      </c>
      <c r="AK34" s="28">
        <v>308.49228333081061</v>
      </c>
      <c r="AL34" s="28">
        <v>325.06838608452466</v>
      </c>
      <c r="AM34" s="28">
        <v>255.77843540882995</v>
      </c>
      <c r="AN34" s="28">
        <v>679.11419890403772</v>
      </c>
      <c r="AO34" s="28">
        <v>545.19105723100608</v>
      </c>
      <c r="AP34" s="28">
        <v>0</v>
      </c>
      <c r="AQ34" s="28">
        <v>0</v>
      </c>
      <c r="AR34" s="28">
        <v>228.9697524592344</v>
      </c>
      <c r="AS34" s="28">
        <v>804.6743092598723</v>
      </c>
      <c r="AT34" s="28">
        <v>150.20876674909235</v>
      </c>
      <c r="AU34" s="28">
        <v>0</v>
      </c>
      <c r="AV34" s="28">
        <v>0</v>
      </c>
      <c r="AW34" s="28">
        <v>55.914112892329769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24.42343875672054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647.65379214739266</v>
      </c>
      <c r="BM34" s="28">
        <v>0</v>
      </c>
      <c r="BN34" s="28">
        <v>655.00249513815947</v>
      </c>
      <c r="BO34" s="28">
        <v>0</v>
      </c>
      <c r="BP34" s="28">
        <v>0</v>
      </c>
      <c r="BQ34" s="28">
        <v>0</v>
      </c>
      <c r="BR34" s="28">
        <v>310.39126935133982</v>
      </c>
      <c r="BS34" s="28">
        <v>0</v>
      </c>
      <c r="BT34" s="28">
        <v>1450.816426886141</v>
      </c>
      <c r="BU34" s="28">
        <v>3189.2571304440316</v>
      </c>
      <c r="BV34" s="28">
        <v>14467.747577520926</v>
      </c>
      <c r="BW34" s="28">
        <v>0</v>
      </c>
      <c r="BX34" s="28">
        <v>389.17012402081832</v>
      </c>
      <c r="BY34" s="28">
        <v>0</v>
      </c>
      <c r="BZ34" s="28">
        <v>0</v>
      </c>
      <c r="CA34" s="28">
        <v>532.29381644802743</v>
      </c>
      <c r="CB34" s="28">
        <v>0</v>
      </c>
      <c r="CC34" s="28">
        <v>0</v>
      </c>
      <c r="CD34" s="28">
        <v>258.1542053672996</v>
      </c>
      <c r="CE34" s="28">
        <v>1898.3083203214562</v>
      </c>
      <c r="CF34" s="28">
        <v>162.05576043858736</v>
      </c>
      <c r="CG34" s="28">
        <v>470.11909478082248</v>
      </c>
      <c r="CH34" s="28">
        <v>392.58044850023146</v>
      </c>
      <c r="CI34" s="28">
        <v>172.77258886445745</v>
      </c>
      <c r="CJ34" s="28">
        <v>0</v>
      </c>
      <c r="CK34" s="28">
        <v>218.7416912573853</v>
      </c>
      <c r="CL34" s="28">
        <v>25123.9097527052</v>
      </c>
      <c r="CM34" s="28">
        <v>30537.326328768973</v>
      </c>
      <c r="CN34" s="28">
        <v>56384.806214332166</v>
      </c>
      <c r="CO34" s="28">
        <v>63981.35874862974</v>
      </c>
      <c r="CP34" s="28">
        <v>34447.230188700807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1794.3074582945956</v>
      </c>
      <c r="CZ34" s="28">
        <v>0</v>
      </c>
      <c r="DA34" s="28">
        <v>491.95654358035421</v>
      </c>
      <c r="DB34" s="28">
        <v>1844.0309908099716</v>
      </c>
      <c r="DC34" s="28">
        <v>0</v>
      </c>
      <c r="DD34" s="28">
        <v>256.48491583381121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7705.4735277740256</v>
      </c>
      <c r="DL34" s="28">
        <v>0</v>
      </c>
      <c r="DM34" s="28">
        <v>0</v>
      </c>
      <c r="DN34" s="28">
        <v>0</v>
      </c>
      <c r="DO34" s="28">
        <v>340.89275982102981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174.91438135862651</v>
      </c>
      <c r="EB34" s="28">
        <v>0</v>
      </c>
      <c r="EC34" s="28">
        <v>308.92707751162283</v>
      </c>
      <c r="ED34" s="28">
        <v>0</v>
      </c>
      <c r="EE34" s="28">
        <v>0</v>
      </c>
      <c r="EF34" s="28">
        <v>0</v>
      </c>
      <c r="EG34" s="28">
        <v>1033.6480223782444</v>
      </c>
      <c r="EH34" s="28">
        <v>103.83053822684026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0</v>
      </c>
      <c r="EP34" s="28">
        <v>62.938450592321765</v>
      </c>
      <c r="EQ34" s="28">
        <v>47.039400419765052</v>
      </c>
      <c r="ER34" s="28">
        <v>0</v>
      </c>
      <c r="ES34" s="28">
        <f t="shared" si="0"/>
        <v>262024.77550150381</v>
      </c>
      <c r="ET34" s="28">
        <v>2479.2103332313054</v>
      </c>
      <c r="EU34" s="28">
        <v>0</v>
      </c>
      <c r="EV34" s="28">
        <v>0</v>
      </c>
      <c r="EW34" s="28">
        <v>0</v>
      </c>
      <c r="EX34" s="28">
        <v>-6067.0360975940712</v>
      </c>
      <c r="EY34" s="28">
        <v>0</v>
      </c>
      <c r="EZ34" s="28">
        <v>2327.4998641799993</v>
      </c>
      <c r="FA34" s="28">
        <f t="shared" si="1"/>
        <v>260764.44960132102</v>
      </c>
      <c r="FB34" s="33">
        <f>+FA34-Cuadro_Oferta_2016!EX34</f>
        <v>0</v>
      </c>
      <c r="AMC34"/>
      <c r="AMD34"/>
      <c r="AME34"/>
      <c r="AMF34"/>
      <c r="AMG34"/>
      <c r="AMH34"/>
      <c r="AMI34"/>
      <c r="AMJ34"/>
    </row>
    <row r="35" spans="1:1024" s="5" customFormat="1" x14ac:dyDescent="0.25">
      <c r="A35" s="9">
        <v>31</v>
      </c>
      <c r="B35" s="22"/>
      <c r="C35" s="24" t="s">
        <v>349</v>
      </c>
      <c r="D35" s="25" t="s">
        <v>350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3.6878678250444592</v>
      </c>
      <c r="AO35" s="28">
        <v>0</v>
      </c>
      <c r="AP35" s="28">
        <v>0</v>
      </c>
      <c r="AQ35" s="28">
        <v>0</v>
      </c>
      <c r="AR35" s="28">
        <v>0</v>
      </c>
      <c r="AS35" s="28">
        <v>391.73575099255771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1952.640345137776</v>
      </c>
      <c r="AZ35" s="28">
        <v>0</v>
      </c>
      <c r="BA35" s="28">
        <v>0</v>
      </c>
      <c r="BB35" s="28">
        <v>3.0248448775099539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3.3584599266836226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1.6039950693814395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25.291693703634532</v>
      </c>
      <c r="CF35" s="28">
        <v>0</v>
      </c>
      <c r="CG35" s="28">
        <v>0</v>
      </c>
      <c r="CH35" s="28">
        <v>0</v>
      </c>
      <c r="CI35" s="28">
        <v>0.48046689934848968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7.432834393588803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  <c r="EA35" s="28">
        <v>0</v>
      </c>
      <c r="EB35" s="28">
        <v>0</v>
      </c>
      <c r="EC35" s="28">
        <v>0</v>
      </c>
      <c r="ED35" s="28">
        <v>0</v>
      </c>
      <c r="EE35" s="28">
        <v>0</v>
      </c>
      <c r="EF35" s="28">
        <v>0</v>
      </c>
      <c r="EG35" s="28">
        <v>4.1286326809700915</v>
      </c>
      <c r="EH35" s="28">
        <v>0</v>
      </c>
      <c r="EI35" s="28">
        <v>0</v>
      </c>
      <c r="EJ35" s="28">
        <v>0</v>
      </c>
      <c r="EK35" s="28">
        <v>0</v>
      </c>
      <c r="EL35" s="28">
        <v>0</v>
      </c>
      <c r="EM35" s="28">
        <v>0</v>
      </c>
      <c r="EN35" s="28">
        <v>0</v>
      </c>
      <c r="EO35" s="28">
        <v>0</v>
      </c>
      <c r="EP35" s="28">
        <v>0</v>
      </c>
      <c r="EQ35" s="28">
        <v>0</v>
      </c>
      <c r="ER35" s="28">
        <v>0</v>
      </c>
      <c r="ES35" s="28">
        <f t="shared" si="0"/>
        <v>2393.3848915064955</v>
      </c>
      <c r="ET35" s="28">
        <v>0</v>
      </c>
      <c r="EU35" s="28">
        <v>0</v>
      </c>
      <c r="EV35" s="28">
        <v>0</v>
      </c>
      <c r="EW35" s="28">
        <v>0</v>
      </c>
      <c r="EX35" s="28">
        <v>-61.292166243976226</v>
      </c>
      <c r="EY35" s="28">
        <v>0</v>
      </c>
      <c r="EZ35" s="28">
        <v>309.08091435599385</v>
      </c>
      <c r="FA35" s="28">
        <f t="shared" si="1"/>
        <v>2641.1736396185133</v>
      </c>
      <c r="FB35" s="33">
        <f>+FA35-Cuadro_Oferta_2016!EX35</f>
        <v>0</v>
      </c>
      <c r="AMC35"/>
      <c r="AMD35"/>
      <c r="AME35"/>
      <c r="AMF35"/>
      <c r="AMG35"/>
      <c r="AMH35"/>
      <c r="AMI35"/>
      <c r="AMJ35"/>
    </row>
    <row r="36" spans="1:1024" s="5" customFormat="1" ht="38.25" x14ac:dyDescent="0.25">
      <c r="A36" s="9">
        <v>32</v>
      </c>
      <c r="B36" s="22"/>
      <c r="C36" s="24" t="s">
        <v>351</v>
      </c>
      <c r="D36" s="25" t="s">
        <v>352</v>
      </c>
      <c r="E36" s="28">
        <v>0</v>
      </c>
      <c r="F36" s="28">
        <v>0</v>
      </c>
      <c r="G36" s="28">
        <v>0</v>
      </c>
      <c r="H36" s="28">
        <v>0</v>
      </c>
      <c r="I36" s="28">
        <v>51.092413506580968</v>
      </c>
      <c r="J36" s="28">
        <v>0</v>
      </c>
      <c r="K36" s="28">
        <v>0</v>
      </c>
      <c r="L36" s="28">
        <v>0</v>
      </c>
      <c r="M36" s="28">
        <v>19.66488684370988</v>
      </c>
      <c r="N36" s="28">
        <v>0</v>
      </c>
      <c r="O36" s="28">
        <v>0</v>
      </c>
      <c r="P36" s="28">
        <v>40.752537798547671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546.40525645073524</v>
      </c>
      <c r="Z36" s="28">
        <v>63.504437784363915</v>
      </c>
      <c r="AA36" s="28">
        <v>0</v>
      </c>
      <c r="AB36" s="28">
        <v>0</v>
      </c>
      <c r="AC36" s="28">
        <v>13.031464049011991</v>
      </c>
      <c r="AD36" s="28">
        <v>0</v>
      </c>
      <c r="AE36" s="28">
        <v>289.44364879630803</v>
      </c>
      <c r="AF36" s="28">
        <v>0</v>
      </c>
      <c r="AG36" s="28">
        <v>0</v>
      </c>
      <c r="AH36" s="28">
        <v>5004.5464804935982</v>
      </c>
      <c r="AI36" s="28">
        <v>0</v>
      </c>
      <c r="AJ36" s="28">
        <v>3.8157551291437555</v>
      </c>
      <c r="AK36" s="28">
        <v>26.326964495103894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100.09332112250939</v>
      </c>
      <c r="AT36" s="28">
        <v>36.685979797200979</v>
      </c>
      <c r="AU36" s="28">
        <v>7.3773694919167605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2188.9312985091769</v>
      </c>
      <c r="BM36" s="28">
        <v>5.0370879220976938</v>
      </c>
      <c r="BN36" s="28">
        <v>1286.0363624012548</v>
      </c>
      <c r="BO36" s="28">
        <v>72.679979993912056</v>
      </c>
      <c r="BP36" s="28">
        <v>0</v>
      </c>
      <c r="BQ36" s="28">
        <v>80.384089954196156</v>
      </c>
      <c r="BR36" s="28">
        <v>0</v>
      </c>
      <c r="BS36" s="28">
        <v>77.993144079265221</v>
      </c>
      <c r="BT36" s="28">
        <v>122.65229474850155</v>
      </c>
      <c r="BU36" s="28">
        <v>1091.7699823319026</v>
      </c>
      <c r="BV36" s="28">
        <v>1308.7259815198986</v>
      </c>
      <c r="BW36" s="28">
        <v>37.834083011062582</v>
      </c>
      <c r="BX36" s="28">
        <v>40.448026672611277</v>
      </c>
      <c r="BY36" s="28">
        <v>0</v>
      </c>
      <c r="BZ36" s="28">
        <v>0</v>
      </c>
      <c r="CA36" s="28">
        <v>83.503891937159523</v>
      </c>
      <c r="CB36" s="28">
        <v>0</v>
      </c>
      <c r="CC36" s="28">
        <v>0</v>
      </c>
      <c r="CD36" s="28">
        <v>28.392727135362136</v>
      </c>
      <c r="CE36" s="28">
        <v>226.78704311351416</v>
      </c>
      <c r="CF36" s="28">
        <v>1307.530648273231</v>
      </c>
      <c r="CG36" s="28">
        <v>54.422137991746617</v>
      </c>
      <c r="CH36" s="28">
        <v>44.589588344982928</v>
      </c>
      <c r="CI36" s="28">
        <v>60.169132931481016</v>
      </c>
      <c r="CJ36" s="28">
        <v>0</v>
      </c>
      <c r="CK36" s="28">
        <v>0</v>
      </c>
      <c r="CL36" s="28">
        <v>0</v>
      </c>
      <c r="CM36" s="28">
        <v>268.58984205856672</v>
      </c>
      <c r="CN36" s="28">
        <v>0</v>
      </c>
      <c r="CO36" s="28">
        <v>17855.297043667899</v>
      </c>
      <c r="CP36" s="28">
        <v>464.36968418613844</v>
      </c>
      <c r="CQ36" s="28">
        <v>178.01495213152927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0.53241448450270368</v>
      </c>
      <c r="DG36" s="28">
        <v>0</v>
      </c>
      <c r="DH36" s="28">
        <v>0</v>
      </c>
      <c r="DI36" s="28">
        <v>0</v>
      </c>
      <c r="DJ36" s="28">
        <v>5.1624001810004341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22.724187196306445</v>
      </c>
      <c r="DW36" s="28">
        <v>0</v>
      </c>
      <c r="DX36" s="28">
        <v>0</v>
      </c>
      <c r="DY36" s="28">
        <v>0</v>
      </c>
      <c r="DZ36" s="28">
        <v>0</v>
      </c>
      <c r="EA36" s="28">
        <v>0</v>
      </c>
      <c r="EB36" s="28">
        <v>0</v>
      </c>
      <c r="EC36" s="28">
        <v>0</v>
      </c>
      <c r="ED36" s="28">
        <v>0</v>
      </c>
      <c r="EE36" s="28">
        <v>0</v>
      </c>
      <c r="EF36" s="28">
        <v>0</v>
      </c>
      <c r="EG36" s="28">
        <v>0</v>
      </c>
      <c r="EH36" s="28">
        <v>0</v>
      </c>
      <c r="EI36" s="28">
        <v>0</v>
      </c>
      <c r="EJ36" s="28">
        <v>0</v>
      </c>
      <c r="EK36" s="28">
        <v>0</v>
      </c>
      <c r="EL36" s="28">
        <v>0</v>
      </c>
      <c r="EM36" s="28">
        <v>0</v>
      </c>
      <c r="EN36" s="28">
        <v>0</v>
      </c>
      <c r="EO36" s="28">
        <v>0</v>
      </c>
      <c r="EP36" s="28">
        <v>0</v>
      </c>
      <c r="EQ36" s="28">
        <v>0</v>
      </c>
      <c r="ER36" s="28">
        <v>0</v>
      </c>
      <c r="ES36" s="28">
        <f t="shared" si="0"/>
        <v>33115.318540536027</v>
      </c>
      <c r="ET36" s="28">
        <v>0</v>
      </c>
      <c r="EU36" s="28">
        <v>0</v>
      </c>
      <c r="EV36" s="28">
        <v>0</v>
      </c>
      <c r="EW36" s="28">
        <v>0</v>
      </c>
      <c r="EX36" s="28">
        <v>-4752.4454954854664</v>
      </c>
      <c r="EY36" s="28">
        <v>0</v>
      </c>
      <c r="EZ36" s="28">
        <v>466.97005059999998</v>
      </c>
      <c r="FA36" s="28">
        <f t="shared" si="1"/>
        <v>28829.843095650562</v>
      </c>
      <c r="FB36" s="33">
        <f>+FA36-Cuadro_Oferta_2016!EX36</f>
        <v>0</v>
      </c>
      <c r="AMC36"/>
      <c r="AMD36"/>
      <c r="AME36"/>
      <c r="AMF36"/>
      <c r="AMG36"/>
      <c r="AMH36"/>
      <c r="AMI36"/>
      <c r="AMJ36"/>
    </row>
    <row r="37" spans="1:1024" s="5" customFormat="1" ht="25.5" x14ac:dyDescent="0.25">
      <c r="A37" s="9">
        <v>33</v>
      </c>
      <c r="B37" s="22"/>
      <c r="C37" s="24" t="s">
        <v>353</v>
      </c>
      <c r="D37" s="25" t="s">
        <v>354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73.546064479842556</v>
      </c>
      <c r="AG37" s="28">
        <v>0</v>
      </c>
      <c r="AH37" s="28">
        <v>0</v>
      </c>
      <c r="AI37" s="28">
        <v>0</v>
      </c>
      <c r="AJ37" s="28">
        <v>0</v>
      </c>
      <c r="AK37" s="28">
        <v>1307.1875043491598</v>
      </c>
      <c r="AL37" s="28">
        <v>5607.2892621746741</v>
      </c>
      <c r="AM37" s="28">
        <v>0</v>
      </c>
      <c r="AN37" s="28">
        <v>141.00096384920067</v>
      </c>
      <c r="AO37" s="28">
        <v>0</v>
      </c>
      <c r="AP37" s="28">
        <v>0</v>
      </c>
      <c r="AQ37" s="28">
        <v>0</v>
      </c>
      <c r="AR37" s="28">
        <v>497.83780862047433</v>
      </c>
      <c r="AS37" s="28">
        <v>572.47089840201204</v>
      </c>
      <c r="AT37" s="28">
        <v>34.087314590395955</v>
      </c>
      <c r="AU37" s="28">
        <v>0</v>
      </c>
      <c r="AV37" s="28">
        <v>0</v>
      </c>
      <c r="AW37" s="28">
        <v>0</v>
      </c>
      <c r="AX37" s="28">
        <v>0</v>
      </c>
      <c r="AY37" s="28">
        <v>110.24344566811847</v>
      </c>
      <c r="AZ37" s="28">
        <v>66.791277847541068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30.018140045424651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5501.9876050910952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5898.7887549111256</v>
      </c>
      <c r="DB37" s="28">
        <v>42412.441568353825</v>
      </c>
      <c r="DC37" s="28">
        <v>60.856621898467424</v>
      </c>
      <c r="DD37" s="28">
        <v>26.569492305736425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8">
        <v>0</v>
      </c>
      <c r="DM37" s="28">
        <v>0</v>
      </c>
      <c r="DN37" s="28">
        <v>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28">
        <v>0</v>
      </c>
      <c r="DY37" s="28">
        <v>0</v>
      </c>
      <c r="DZ37" s="28">
        <v>0</v>
      </c>
      <c r="EA37" s="28">
        <v>0</v>
      </c>
      <c r="EB37" s="28">
        <v>0</v>
      </c>
      <c r="EC37" s="28">
        <v>0</v>
      </c>
      <c r="ED37" s="28">
        <v>920.01418345462207</v>
      </c>
      <c r="EE37" s="28">
        <v>0</v>
      </c>
      <c r="EF37" s="28">
        <v>6982.6503075294622</v>
      </c>
      <c r="EG37" s="28">
        <v>3038.8769355217596</v>
      </c>
      <c r="EH37" s="28">
        <v>0</v>
      </c>
      <c r="EI37" s="28">
        <v>0</v>
      </c>
      <c r="EJ37" s="28">
        <v>364.82636951090649</v>
      </c>
      <c r="EK37" s="28">
        <v>308.19407720562089</v>
      </c>
      <c r="EL37" s="28">
        <v>951.60835295949687</v>
      </c>
      <c r="EM37" s="28">
        <v>0</v>
      </c>
      <c r="EN37" s="28">
        <v>0</v>
      </c>
      <c r="EO37" s="28">
        <v>0</v>
      </c>
      <c r="EP37" s="28">
        <v>0</v>
      </c>
      <c r="EQ37" s="28">
        <v>0</v>
      </c>
      <c r="ER37" s="28">
        <v>0</v>
      </c>
      <c r="ES37" s="28">
        <f t="shared" si="0"/>
        <v>74907.286948768975</v>
      </c>
      <c r="ET37" s="28">
        <v>265424.67699404253</v>
      </c>
      <c r="EU37" s="28">
        <v>0</v>
      </c>
      <c r="EV37" s="28">
        <v>0</v>
      </c>
      <c r="EW37" s="28">
        <v>0</v>
      </c>
      <c r="EX37" s="28">
        <v>0</v>
      </c>
      <c r="EY37" s="28">
        <v>0</v>
      </c>
      <c r="EZ37" s="28">
        <v>2360.6421923141056</v>
      </c>
      <c r="FA37" s="28">
        <f t="shared" si="1"/>
        <v>342692.60613512556</v>
      </c>
      <c r="FB37" s="33">
        <f>+FA37-Cuadro_Oferta_2016!EX37</f>
        <v>0</v>
      </c>
      <c r="AMC37"/>
      <c r="AMD37"/>
      <c r="AME37"/>
      <c r="AMF37"/>
      <c r="AMG37"/>
      <c r="AMH37"/>
      <c r="AMI37"/>
      <c r="AMJ37"/>
    </row>
    <row r="38" spans="1:1024" s="5" customFormat="1" ht="63.75" x14ac:dyDescent="0.25">
      <c r="A38" s="9">
        <v>34</v>
      </c>
      <c r="B38" s="22"/>
      <c r="C38" s="24" t="s">
        <v>355</v>
      </c>
      <c r="D38" s="25" t="s">
        <v>356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48.943732681164171</v>
      </c>
      <c r="AG38" s="28">
        <v>0</v>
      </c>
      <c r="AH38" s="28">
        <v>0</v>
      </c>
      <c r="AI38" s="28">
        <v>0</v>
      </c>
      <c r="AJ38" s="28">
        <v>0</v>
      </c>
      <c r="AK38" s="28">
        <v>2800.6801030288866</v>
      </c>
      <c r="AL38" s="28">
        <v>30072.310864602412</v>
      </c>
      <c r="AM38" s="28">
        <v>267.73874316660357</v>
      </c>
      <c r="AN38" s="28">
        <v>377.78723921117648</v>
      </c>
      <c r="AO38" s="28">
        <v>0</v>
      </c>
      <c r="AP38" s="28">
        <v>334.42480232697284</v>
      </c>
      <c r="AQ38" s="28">
        <v>0</v>
      </c>
      <c r="AR38" s="28">
        <v>442.56726846855327</v>
      </c>
      <c r="AS38" s="28">
        <v>2676.3694017632497</v>
      </c>
      <c r="AT38" s="28">
        <v>79.542327654782341</v>
      </c>
      <c r="AU38" s="28">
        <v>0</v>
      </c>
      <c r="AV38" s="28">
        <v>0</v>
      </c>
      <c r="AW38" s="28">
        <v>0</v>
      </c>
      <c r="AX38" s="28">
        <v>0</v>
      </c>
      <c r="AY38" s="28">
        <v>2138.0470960612583</v>
      </c>
      <c r="AZ38" s="28">
        <v>721.31484969693383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88.040812441496584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5135.4295706569474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11803.690701608582</v>
      </c>
      <c r="DB38" s="28">
        <v>47255.319179499114</v>
      </c>
      <c r="DC38" s="28">
        <v>77.678823901054443</v>
      </c>
      <c r="DD38" s="28">
        <v>79.982938114329727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8">
        <v>0</v>
      </c>
      <c r="EB38" s="28">
        <v>0</v>
      </c>
      <c r="EC38" s="28">
        <v>0</v>
      </c>
      <c r="ED38" s="28">
        <v>1332.8053674286969</v>
      </c>
      <c r="EE38" s="28">
        <v>0</v>
      </c>
      <c r="EF38" s="28">
        <v>8685.3867915033752</v>
      </c>
      <c r="EG38" s="28">
        <v>4192.9739753350341</v>
      </c>
      <c r="EH38" s="28">
        <v>0</v>
      </c>
      <c r="EI38" s="28">
        <v>0</v>
      </c>
      <c r="EJ38" s="28">
        <v>469.06367478571622</v>
      </c>
      <c r="EK38" s="28">
        <v>570.40500359194448</v>
      </c>
      <c r="EL38" s="28">
        <v>1779.8818541530186</v>
      </c>
      <c r="EM38" s="28">
        <v>0</v>
      </c>
      <c r="EN38" s="28">
        <v>0</v>
      </c>
      <c r="EO38" s="28">
        <v>0</v>
      </c>
      <c r="EP38" s="28">
        <v>0</v>
      </c>
      <c r="EQ38" s="28">
        <v>0</v>
      </c>
      <c r="ER38" s="28">
        <v>0</v>
      </c>
      <c r="ES38" s="28">
        <f t="shared" si="0"/>
        <v>121430.38512168132</v>
      </c>
      <c r="ET38" s="28">
        <v>512750.59916638839</v>
      </c>
      <c r="EU38" s="28">
        <v>0</v>
      </c>
      <c r="EV38" s="28">
        <v>0</v>
      </c>
      <c r="EW38" s="28">
        <v>0</v>
      </c>
      <c r="EX38" s="28">
        <v>0</v>
      </c>
      <c r="EY38" s="28">
        <v>0</v>
      </c>
      <c r="EZ38" s="28">
        <v>51862.09683284926</v>
      </c>
      <c r="FA38" s="28">
        <f t="shared" si="1"/>
        <v>686043.08112091897</v>
      </c>
      <c r="FB38" s="33">
        <f>+FA38-Cuadro_Oferta_2016!EX38</f>
        <v>0</v>
      </c>
      <c r="AMC38"/>
      <c r="AMD38"/>
      <c r="AME38"/>
      <c r="AMF38"/>
      <c r="AMG38"/>
      <c r="AMH38"/>
      <c r="AMI38"/>
      <c r="AMJ38"/>
    </row>
    <row r="39" spans="1:1024" s="5" customFormat="1" ht="25.5" x14ac:dyDescent="0.25">
      <c r="A39" s="9">
        <v>35</v>
      </c>
      <c r="B39" s="22"/>
      <c r="C39" s="24" t="s">
        <v>357</v>
      </c>
      <c r="D39" s="25" t="s">
        <v>358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55.19028367280287</v>
      </c>
      <c r="AG39" s="28">
        <v>0</v>
      </c>
      <c r="AH39" s="28">
        <v>0</v>
      </c>
      <c r="AI39" s="28">
        <v>0</v>
      </c>
      <c r="AJ39" s="28">
        <v>0</v>
      </c>
      <c r="AK39" s="28">
        <v>1074.5457370656584</v>
      </c>
      <c r="AL39" s="28">
        <v>1010.8791191715175</v>
      </c>
      <c r="AM39" s="28">
        <v>3366.3513039541449</v>
      </c>
      <c r="AN39" s="28">
        <v>103.03068539045515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33.414435220628285</v>
      </c>
      <c r="AU39" s="28">
        <v>0</v>
      </c>
      <c r="AV39" s="28">
        <v>0</v>
      </c>
      <c r="AW39" s="28">
        <v>0</v>
      </c>
      <c r="AX39" s="28">
        <v>0</v>
      </c>
      <c r="AY39" s="28">
        <v>85.19860873127837</v>
      </c>
      <c r="AZ39" s="28">
        <v>4729.4363453958058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47.757769589450909</v>
      </c>
      <c r="CZ39" s="28">
        <v>0</v>
      </c>
      <c r="DA39" s="28">
        <v>2526.8659649943447</v>
      </c>
      <c r="DB39" s="28">
        <v>31783.796743082938</v>
      </c>
      <c r="DC39" s="28">
        <v>10.975593143433183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  <c r="EA39" s="28">
        <v>0</v>
      </c>
      <c r="EB39" s="28">
        <v>0</v>
      </c>
      <c r="EC39" s="28">
        <v>0</v>
      </c>
      <c r="ED39" s="28">
        <v>320.22345013785713</v>
      </c>
      <c r="EE39" s="28">
        <v>0</v>
      </c>
      <c r="EF39" s="28">
        <v>4434.174910892868</v>
      </c>
      <c r="EG39" s="28">
        <v>3649.0289943228545</v>
      </c>
      <c r="EH39" s="28">
        <v>0</v>
      </c>
      <c r="EI39" s="28">
        <v>0</v>
      </c>
      <c r="EJ39" s="28">
        <v>173.64228748000937</v>
      </c>
      <c r="EK39" s="28">
        <v>374.85290665057204</v>
      </c>
      <c r="EL39" s="28">
        <v>649.34884386641113</v>
      </c>
      <c r="EM39" s="28">
        <v>0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28">
        <f t="shared" si="0"/>
        <v>54428.713982763038</v>
      </c>
      <c r="ET39" s="28">
        <v>87491.030721328847</v>
      </c>
      <c r="EU39" s="28">
        <v>0</v>
      </c>
      <c r="EV39" s="28">
        <v>397.12918540997754</v>
      </c>
      <c r="EW39" s="28">
        <v>0</v>
      </c>
      <c r="EX39" s="28">
        <v>0</v>
      </c>
      <c r="EY39" s="28">
        <v>0</v>
      </c>
      <c r="EZ39" s="28">
        <v>45879.769268925447</v>
      </c>
      <c r="FA39" s="28">
        <f t="shared" si="1"/>
        <v>188196.64315842732</v>
      </c>
      <c r="FB39" s="33">
        <f>+FA39-Cuadro_Oferta_2016!EX39</f>
        <v>0</v>
      </c>
      <c r="AMC39"/>
      <c r="AMD39"/>
      <c r="AME39"/>
      <c r="AMF39"/>
      <c r="AMG39"/>
      <c r="AMH39"/>
      <c r="AMI39"/>
      <c r="AMJ39"/>
    </row>
    <row r="40" spans="1:1024" s="5" customFormat="1" ht="25.5" x14ac:dyDescent="0.25">
      <c r="A40" s="9">
        <v>36</v>
      </c>
      <c r="B40" s="22"/>
      <c r="C40" s="24" t="s">
        <v>359</v>
      </c>
      <c r="D40" s="25" t="s">
        <v>360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101.61162017158019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13.785818142937195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405.36438714269786</v>
      </c>
      <c r="AM40" s="28">
        <v>977.76362907661303</v>
      </c>
      <c r="AN40" s="28">
        <v>11856.245883182195</v>
      </c>
      <c r="AO40" s="28">
        <v>0</v>
      </c>
      <c r="AP40" s="28">
        <v>8661.1167931938671</v>
      </c>
      <c r="AQ40" s="28">
        <v>336.21972508381003</v>
      </c>
      <c r="AR40" s="28">
        <v>2370.862230894807</v>
      </c>
      <c r="AS40" s="28">
        <v>2507.7317901156275</v>
      </c>
      <c r="AT40" s="28">
        <v>36.001696291257865</v>
      </c>
      <c r="AU40" s="28">
        <v>591.66240370935316</v>
      </c>
      <c r="AV40" s="28">
        <v>57.024383420814104</v>
      </c>
      <c r="AW40" s="28">
        <v>0</v>
      </c>
      <c r="AX40" s="28">
        <v>230.25899651563682</v>
      </c>
      <c r="AY40" s="28">
        <v>4504.7330168246262</v>
      </c>
      <c r="AZ40" s="28">
        <v>73.924626179683102</v>
      </c>
      <c r="BA40" s="28">
        <v>0</v>
      </c>
      <c r="BB40" s="28">
        <v>2191.0252205866782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1077.5368365088211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28.227543971219674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193.617522864129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4183.3123039472011</v>
      </c>
      <c r="DB40" s="28">
        <v>16496.581938977819</v>
      </c>
      <c r="DC40" s="28">
        <v>46.796359505567317</v>
      </c>
      <c r="DD40" s="28">
        <v>26.286133080961733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28">
        <v>135.15879056704259</v>
      </c>
      <c r="ED40" s="28">
        <v>509.92095468187182</v>
      </c>
      <c r="EE40" s="28">
        <v>0</v>
      </c>
      <c r="EF40" s="28">
        <v>743.50763588978157</v>
      </c>
      <c r="EG40" s="28">
        <v>527.47104224312307</v>
      </c>
      <c r="EH40" s="28">
        <v>0</v>
      </c>
      <c r="EI40" s="28">
        <v>0</v>
      </c>
      <c r="EJ40" s="28">
        <v>125.98722713737031</v>
      </c>
      <c r="EK40" s="28">
        <v>109.82440723916396</v>
      </c>
      <c r="EL40" s="28">
        <v>363.70714281295869</v>
      </c>
      <c r="EM40" s="28">
        <v>0</v>
      </c>
      <c r="EN40" s="28">
        <v>0</v>
      </c>
      <c r="EO40" s="28">
        <v>0</v>
      </c>
      <c r="EP40" s="28">
        <v>0</v>
      </c>
      <c r="EQ40" s="28">
        <v>19.128551886768406</v>
      </c>
      <c r="ER40" s="28">
        <v>0</v>
      </c>
      <c r="ES40" s="28">
        <f t="shared" si="0"/>
        <v>59502.396611845979</v>
      </c>
      <c r="ET40" s="28">
        <v>227577.5086249687</v>
      </c>
      <c r="EU40" s="28">
        <v>0</v>
      </c>
      <c r="EV40" s="28">
        <v>0</v>
      </c>
      <c r="EW40" s="28">
        <v>0</v>
      </c>
      <c r="EX40" s="28">
        <v>0</v>
      </c>
      <c r="EY40" s="28">
        <v>0</v>
      </c>
      <c r="EZ40" s="28">
        <v>306582.46650577692</v>
      </c>
      <c r="FA40" s="28">
        <f t="shared" si="1"/>
        <v>593662.37174259161</v>
      </c>
      <c r="FB40" s="33">
        <f>+FA40-Cuadro_Oferta_2016!EX40</f>
        <v>0</v>
      </c>
      <c r="AMC40"/>
      <c r="AMD40"/>
      <c r="AME40"/>
      <c r="AMF40"/>
      <c r="AMG40"/>
      <c r="AMH40"/>
      <c r="AMI40"/>
      <c r="AMJ40"/>
    </row>
    <row r="41" spans="1:1024" s="5" customFormat="1" ht="25.5" x14ac:dyDescent="0.25">
      <c r="A41" s="9">
        <v>37</v>
      </c>
      <c r="B41" s="22"/>
      <c r="C41" s="24" t="s">
        <v>361</v>
      </c>
      <c r="D41" s="25" t="s">
        <v>362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134.86020965163402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108.78246605632147</v>
      </c>
      <c r="AG41" s="28">
        <v>82.39743503999108</v>
      </c>
      <c r="AH41" s="28">
        <v>0</v>
      </c>
      <c r="AI41" s="28">
        <v>0</v>
      </c>
      <c r="AJ41" s="28">
        <v>0</v>
      </c>
      <c r="AK41" s="28">
        <v>4460.127907434472</v>
      </c>
      <c r="AL41" s="28">
        <v>829.94488279051905</v>
      </c>
      <c r="AM41" s="28">
        <v>1828.6890935860126</v>
      </c>
      <c r="AN41" s="28">
        <v>2147.8485081794634</v>
      </c>
      <c r="AO41" s="28">
        <v>53135.625978202188</v>
      </c>
      <c r="AP41" s="28">
        <v>2308.0240652018842</v>
      </c>
      <c r="AQ41" s="28">
        <v>0</v>
      </c>
      <c r="AR41" s="28">
        <v>2894.0851067737199</v>
      </c>
      <c r="AS41" s="28">
        <v>12078.81123679634</v>
      </c>
      <c r="AT41" s="28">
        <v>174.8035888736365</v>
      </c>
      <c r="AU41" s="28">
        <v>473.00613369437792</v>
      </c>
      <c r="AV41" s="28">
        <v>219.70053927391723</v>
      </c>
      <c r="AW41" s="28">
        <v>0</v>
      </c>
      <c r="AX41" s="28">
        <v>0</v>
      </c>
      <c r="AY41" s="28">
        <v>1408.4847090827761</v>
      </c>
      <c r="AZ41" s="28">
        <v>1285.5846803556617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409.58927895539261</v>
      </c>
      <c r="BO41" s="28">
        <v>12634.199475885358</v>
      </c>
      <c r="BP41" s="28">
        <v>0</v>
      </c>
      <c r="BQ41" s="28">
        <v>282.29469776182111</v>
      </c>
      <c r="BR41" s="28">
        <v>1152.8943784323674</v>
      </c>
      <c r="BS41" s="28">
        <v>769.94464334052611</v>
      </c>
      <c r="BT41" s="28">
        <v>0</v>
      </c>
      <c r="BU41" s="28">
        <v>0</v>
      </c>
      <c r="BV41" s="28">
        <v>537.43551510858481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187.24655595202441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1846.2194875370756</v>
      </c>
      <c r="CR41" s="28">
        <v>945.74589654030967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9276.9932839124685</v>
      </c>
      <c r="DB41" s="28">
        <v>41995.430498550515</v>
      </c>
      <c r="DC41" s="28">
        <v>160.72767276510803</v>
      </c>
      <c r="DD41" s="28">
        <v>174.7561388162471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  <c r="EA41" s="28">
        <v>0</v>
      </c>
      <c r="EB41" s="28">
        <v>0</v>
      </c>
      <c r="EC41" s="28">
        <v>0</v>
      </c>
      <c r="ED41" s="28">
        <v>318.01186457503104</v>
      </c>
      <c r="EE41" s="28">
        <v>0</v>
      </c>
      <c r="EF41" s="28">
        <v>1948.7309746644371</v>
      </c>
      <c r="EG41" s="28">
        <v>1729.2246644600764</v>
      </c>
      <c r="EH41" s="28">
        <v>0</v>
      </c>
      <c r="EI41" s="28">
        <v>0</v>
      </c>
      <c r="EJ41" s="28">
        <v>207.22818050453392</v>
      </c>
      <c r="EK41" s="28">
        <v>251.95099838077505</v>
      </c>
      <c r="EL41" s="28">
        <v>688.79943584460852</v>
      </c>
      <c r="EM41" s="28">
        <v>0</v>
      </c>
      <c r="EN41" s="28">
        <v>0</v>
      </c>
      <c r="EO41" s="28">
        <v>0</v>
      </c>
      <c r="EP41" s="28">
        <v>0</v>
      </c>
      <c r="EQ41" s="28">
        <v>0</v>
      </c>
      <c r="ER41" s="28">
        <v>0</v>
      </c>
      <c r="ES41" s="28">
        <f t="shared" si="0"/>
        <v>159088.20018298019</v>
      </c>
      <c r="ET41" s="28">
        <v>198524.36412948335</v>
      </c>
      <c r="EU41" s="28">
        <v>0</v>
      </c>
      <c r="EV41" s="28">
        <v>186.25050943646232</v>
      </c>
      <c r="EW41" s="28">
        <v>0</v>
      </c>
      <c r="EX41" s="28">
        <v>0</v>
      </c>
      <c r="EY41" s="28">
        <v>0</v>
      </c>
      <c r="EZ41" s="28">
        <v>80939.611338593619</v>
      </c>
      <c r="FA41" s="28">
        <f t="shared" si="1"/>
        <v>438738.42616049363</v>
      </c>
      <c r="FB41" s="33">
        <f>+FA41-Cuadro_Oferta_2016!EX41</f>
        <v>0</v>
      </c>
      <c r="AMC41"/>
      <c r="AMD41"/>
      <c r="AME41"/>
      <c r="AMF41"/>
      <c r="AMG41"/>
      <c r="AMH41"/>
      <c r="AMI41"/>
      <c r="AMJ41"/>
    </row>
    <row r="42" spans="1:1024" s="5" customFormat="1" x14ac:dyDescent="0.25">
      <c r="A42" s="9">
        <v>38</v>
      </c>
      <c r="B42" s="22"/>
      <c r="C42" s="24" t="s">
        <v>363</v>
      </c>
      <c r="D42" s="25" t="s">
        <v>364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9.9981765464842791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119.38942227438162</v>
      </c>
      <c r="AG42" s="28">
        <v>0</v>
      </c>
      <c r="AH42" s="28">
        <v>0</v>
      </c>
      <c r="AI42" s="28">
        <v>0</v>
      </c>
      <c r="AJ42" s="28">
        <v>0</v>
      </c>
      <c r="AK42" s="28">
        <v>795.02865223211973</v>
      </c>
      <c r="AL42" s="28">
        <v>971.73478819779723</v>
      </c>
      <c r="AM42" s="28">
        <v>62.899036670717202</v>
      </c>
      <c r="AN42" s="28">
        <v>1668.2749806909833</v>
      </c>
      <c r="AO42" s="28">
        <v>146.76107141594295</v>
      </c>
      <c r="AP42" s="28">
        <v>10954.238900058959</v>
      </c>
      <c r="AQ42" s="28">
        <v>0</v>
      </c>
      <c r="AR42" s="28">
        <v>617.76077662166063</v>
      </c>
      <c r="AS42" s="28">
        <v>7451.7784387406355</v>
      </c>
      <c r="AT42" s="28">
        <v>55.622060767688453</v>
      </c>
      <c r="AU42" s="28">
        <v>1011.9274900163817</v>
      </c>
      <c r="AV42" s="28">
        <v>328.14486476908041</v>
      </c>
      <c r="AW42" s="28">
        <v>0</v>
      </c>
      <c r="AX42" s="28">
        <v>0</v>
      </c>
      <c r="AY42" s="28">
        <v>2885.6412773227803</v>
      </c>
      <c r="AZ42" s="28">
        <v>76.839778276860585</v>
      </c>
      <c r="BA42" s="28">
        <v>27.27116647044879</v>
      </c>
      <c r="BB42" s="28">
        <v>0</v>
      </c>
      <c r="BC42" s="28">
        <v>0</v>
      </c>
      <c r="BD42" s="28">
        <v>59.365123813279311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115.22828663889825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102.0501312667773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37.994975607032792</v>
      </c>
      <c r="CG42" s="28">
        <v>0</v>
      </c>
      <c r="CH42" s="28">
        <v>44.444420843337213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563.44016707568733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5220.3545053792259</v>
      </c>
      <c r="DB42" s="28">
        <v>30975.309025940191</v>
      </c>
      <c r="DC42" s="28">
        <v>355.55413647803101</v>
      </c>
      <c r="DD42" s="28">
        <v>39.350704149787731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26.116606629099454</v>
      </c>
      <c r="EC42" s="28">
        <v>55.048813928513596</v>
      </c>
      <c r="ED42" s="28">
        <v>136.32526703118344</v>
      </c>
      <c r="EE42" s="28">
        <v>0</v>
      </c>
      <c r="EF42" s="28">
        <v>5397.0021428338114</v>
      </c>
      <c r="EG42" s="28">
        <v>4683.6554936642679</v>
      </c>
      <c r="EH42" s="28">
        <v>0</v>
      </c>
      <c r="EI42" s="28">
        <v>0</v>
      </c>
      <c r="EJ42" s="28">
        <v>335.56813645082309</v>
      </c>
      <c r="EK42" s="28">
        <v>336.02004750556449</v>
      </c>
      <c r="EL42" s="28">
        <v>854.73098089511802</v>
      </c>
      <c r="EM42" s="28">
        <v>0</v>
      </c>
      <c r="EN42" s="28">
        <v>0</v>
      </c>
      <c r="EO42" s="28">
        <v>0</v>
      </c>
      <c r="EP42" s="28">
        <v>0</v>
      </c>
      <c r="EQ42" s="28">
        <v>10.319928604363806</v>
      </c>
      <c r="ER42" s="28">
        <v>0</v>
      </c>
      <c r="ES42" s="28">
        <f t="shared" si="0"/>
        <v>76531.189775807914</v>
      </c>
      <c r="ET42" s="28">
        <v>533550.88979267515</v>
      </c>
      <c r="EU42" s="28">
        <v>10428.231170064877</v>
      </c>
      <c r="EV42" s="28">
        <v>7232.0308811545547</v>
      </c>
      <c r="EW42" s="28">
        <v>0</v>
      </c>
      <c r="EX42" s="28">
        <v>0</v>
      </c>
      <c r="EY42" s="28">
        <v>0</v>
      </c>
      <c r="EZ42" s="28">
        <v>76465.410592738132</v>
      </c>
      <c r="FA42" s="28">
        <f t="shared" si="1"/>
        <v>704207.7522124406</v>
      </c>
      <c r="FB42" s="33">
        <f>+FA42-Cuadro_Oferta_2016!EX42</f>
        <v>0</v>
      </c>
      <c r="AMC42"/>
      <c r="AMD42"/>
      <c r="AME42"/>
      <c r="AMF42"/>
      <c r="AMG42"/>
      <c r="AMH42"/>
      <c r="AMI42"/>
      <c r="AMJ42"/>
    </row>
    <row r="43" spans="1:1024" s="5" customFormat="1" ht="25.5" x14ac:dyDescent="0.25">
      <c r="A43" s="9">
        <v>39</v>
      </c>
      <c r="B43" s="22"/>
      <c r="C43" s="24" t="s">
        <v>365</v>
      </c>
      <c r="D43" s="25" t="s">
        <v>366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46.704157402561876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119.35239815790126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552.55373233444811</v>
      </c>
      <c r="AM43" s="28">
        <v>11.849461598674699</v>
      </c>
      <c r="AN43" s="28">
        <v>59.87192694183581</v>
      </c>
      <c r="AO43" s="28">
        <v>0</v>
      </c>
      <c r="AP43" s="28">
        <v>0</v>
      </c>
      <c r="AQ43" s="28">
        <v>2852.5712451033537</v>
      </c>
      <c r="AR43" s="28">
        <v>299.78232747708023</v>
      </c>
      <c r="AS43" s="28">
        <v>136.95767532983092</v>
      </c>
      <c r="AT43" s="28">
        <v>9.8720653911364167</v>
      </c>
      <c r="AU43" s="28">
        <v>0</v>
      </c>
      <c r="AV43" s="28">
        <v>59.904346833931989</v>
      </c>
      <c r="AW43" s="28">
        <v>0</v>
      </c>
      <c r="AX43" s="28">
        <v>0</v>
      </c>
      <c r="AY43" s="28">
        <v>561.54203612585172</v>
      </c>
      <c r="AZ43" s="28">
        <v>387.97274028635547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12.218819701431702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46.808952710482643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5840.4004539785228</v>
      </c>
      <c r="DB43" s="28">
        <v>13370.985609353926</v>
      </c>
      <c r="DC43" s="28">
        <v>0</v>
      </c>
      <c r="DD43" s="28">
        <v>9.9166341323021978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8">
        <v>0</v>
      </c>
      <c r="DY43" s="28">
        <v>0</v>
      </c>
      <c r="DZ43" s="28">
        <v>0</v>
      </c>
      <c r="EA43" s="28">
        <v>0</v>
      </c>
      <c r="EB43" s="28">
        <v>0</v>
      </c>
      <c r="EC43" s="28">
        <v>0</v>
      </c>
      <c r="ED43" s="28">
        <v>1086.0357943793283</v>
      </c>
      <c r="EE43" s="28">
        <v>0</v>
      </c>
      <c r="EF43" s="28">
        <v>4339.3312538659075</v>
      </c>
      <c r="EG43" s="28">
        <v>2822.0869500024255</v>
      </c>
      <c r="EH43" s="28">
        <v>0</v>
      </c>
      <c r="EI43" s="28">
        <v>0</v>
      </c>
      <c r="EJ43" s="28">
        <v>72.36756763583071</v>
      </c>
      <c r="EK43" s="28">
        <v>113.47550475487293</v>
      </c>
      <c r="EL43" s="28">
        <v>341.86150598430595</v>
      </c>
      <c r="EM43" s="28">
        <v>0</v>
      </c>
      <c r="EN43" s="28">
        <v>0</v>
      </c>
      <c r="EO43" s="28">
        <v>0</v>
      </c>
      <c r="EP43" s="28">
        <v>0</v>
      </c>
      <c r="EQ43" s="28">
        <v>1.4375348572498554</v>
      </c>
      <c r="ER43" s="28">
        <v>0</v>
      </c>
      <c r="ES43" s="28">
        <f t="shared" si="0"/>
        <v>33155.860694339557</v>
      </c>
      <c r="ET43" s="28">
        <v>179492.21809092414</v>
      </c>
      <c r="EU43" s="28">
        <v>0</v>
      </c>
      <c r="EV43" s="28">
        <v>381.39452345574932</v>
      </c>
      <c r="EW43" s="28">
        <v>0</v>
      </c>
      <c r="EX43" s="28">
        <v>7761.8305522819865</v>
      </c>
      <c r="EY43" s="28">
        <v>0</v>
      </c>
      <c r="EZ43" s="28">
        <v>3192.6021071205705</v>
      </c>
      <c r="FA43" s="28">
        <f t="shared" si="1"/>
        <v>223983.90596812201</v>
      </c>
      <c r="FB43" s="33">
        <f>+FA43-Cuadro_Oferta_2016!EX43</f>
        <v>0</v>
      </c>
      <c r="AMC43"/>
      <c r="AMD43"/>
      <c r="AME43"/>
      <c r="AMF43"/>
      <c r="AMG43"/>
      <c r="AMH43"/>
      <c r="AMI43"/>
      <c r="AMJ43"/>
    </row>
    <row r="44" spans="1:1024" s="5" customFormat="1" ht="38.25" x14ac:dyDescent="0.25">
      <c r="A44" s="9">
        <v>40</v>
      </c>
      <c r="B44" s="22"/>
      <c r="C44" s="24" t="s">
        <v>367</v>
      </c>
      <c r="D44" s="25" t="s">
        <v>368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39.058813625933517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69.643185588536525</v>
      </c>
      <c r="AG44" s="28">
        <v>85.11376030545695</v>
      </c>
      <c r="AH44" s="28">
        <v>0</v>
      </c>
      <c r="AI44" s="28">
        <v>0</v>
      </c>
      <c r="AJ44" s="28">
        <v>0</v>
      </c>
      <c r="AK44" s="28">
        <v>1880.8894642599844</v>
      </c>
      <c r="AL44" s="28">
        <v>2210.7350686097375</v>
      </c>
      <c r="AM44" s="28">
        <v>704.73782428039544</v>
      </c>
      <c r="AN44" s="28">
        <v>4497.0385840035206</v>
      </c>
      <c r="AO44" s="28">
        <v>519.18599310565116</v>
      </c>
      <c r="AP44" s="28">
        <v>1406.4345390747444</v>
      </c>
      <c r="AQ44" s="28">
        <v>91.445681631645954</v>
      </c>
      <c r="AR44" s="28">
        <v>42668.006515792527</v>
      </c>
      <c r="AS44" s="28">
        <v>59844.057036382699</v>
      </c>
      <c r="AT44" s="28">
        <v>134.12215006289341</v>
      </c>
      <c r="AU44" s="28">
        <v>390.81444500130857</v>
      </c>
      <c r="AV44" s="28">
        <v>13989.173077427015</v>
      </c>
      <c r="AW44" s="28">
        <v>0</v>
      </c>
      <c r="AX44" s="28">
        <v>0</v>
      </c>
      <c r="AY44" s="28">
        <v>5828.580805638544</v>
      </c>
      <c r="AZ44" s="28">
        <v>10808.942493492135</v>
      </c>
      <c r="BA44" s="28">
        <v>0</v>
      </c>
      <c r="BB44" s="28">
        <v>2425.3887866996629</v>
      </c>
      <c r="BC44" s="28">
        <v>0</v>
      </c>
      <c r="BD44" s="28">
        <v>188.07681130353558</v>
      </c>
      <c r="BE44" s="28">
        <v>0</v>
      </c>
      <c r="BF44" s="28">
        <v>0</v>
      </c>
      <c r="BG44" s="28">
        <v>0</v>
      </c>
      <c r="BH44" s="28">
        <v>0</v>
      </c>
      <c r="BI44" s="28">
        <v>1572.0552548306955</v>
      </c>
      <c r="BJ44" s="28">
        <v>0</v>
      </c>
      <c r="BK44" s="28">
        <v>0</v>
      </c>
      <c r="BL44" s="28">
        <v>624.33813197590507</v>
      </c>
      <c r="BM44" s="28">
        <v>0</v>
      </c>
      <c r="BN44" s="28">
        <v>0</v>
      </c>
      <c r="BO44" s="28">
        <v>440.07397170461115</v>
      </c>
      <c r="BP44" s="28">
        <v>0</v>
      </c>
      <c r="BQ44" s="28">
        <v>413.71172008244673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333.21024668128121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1795.897378626998</v>
      </c>
      <c r="CF44" s="28">
        <v>0</v>
      </c>
      <c r="CG44" s="28">
        <v>0</v>
      </c>
      <c r="CH44" s="28">
        <v>145.81312715476068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2093.8707798693131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2785.6456227647072</v>
      </c>
      <c r="DB44" s="28">
        <v>29900.264574669673</v>
      </c>
      <c r="DC44" s="28">
        <v>224.10438624335239</v>
      </c>
      <c r="DD44" s="28">
        <v>136.44978878319969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282.92547427103466</v>
      </c>
      <c r="ED44" s="28">
        <v>194.53284869134134</v>
      </c>
      <c r="EE44" s="28">
        <v>0</v>
      </c>
      <c r="EF44" s="28">
        <v>1709.1941651500101</v>
      </c>
      <c r="EG44" s="28">
        <v>1457.4323559093332</v>
      </c>
      <c r="EH44" s="28">
        <v>0</v>
      </c>
      <c r="EI44" s="28">
        <v>0</v>
      </c>
      <c r="EJ44" s="28">
        <v>148.26122109237195</v>
      </c>
      <c r="EK44" s="28">
        <v>181.17216761778377</v>
      </c>
      <c r="EL44" s="28">
        <v>786.10951554632436</v>
      </c>
      <c r="EM44" s="28">
        <v>0</v>
      </c>
      <c r="EN44" s="28">
        <v>0</v>
      </c>
      <c r="EO44" s="28">
        <v>0</v>
      </c>
      <c r="EP44" s="28">
        <v>0</v>
      </c>
      <c r="EQ44" s="28">
        <v>0</v>
      </c>
      <c r="ER44" s="28">
        <v>0</v>
      </c>
      <c r="ES44" s="28">
        <f t="shared" si="0"/>
        <v>193006.50776795109</v>
      </c>
      <c r="ET44" s="28">
        <v>108639.60960197102</v>
      </c>
      <c r="EU44" s="28">
        <v>0</v>
      </c>
      <c r="EV44" s="28" t="s">
        <v>654</v>
      </c>
      <c r="EW44" s="28">
        <v>0</v>
      </c>
      <c r="EX44" s="28">
        <v>-21897.459731750801</v>
      </c>
      <c r="EY44" s="28">
        <v>0</v>
      </c>
      <c r="EZ44" s="28">
        <v>15757.451722322512</v>
      </c>
      <c r="FA44" s="28">
        <f t="shared" si="1"/>
        <v>295506.10936049384</v>
      </c>
      <c r="FB44" s="33">
        <f>+FA44-Cuadro_Oferta_2016!EX44</f>
        <v>0</v>
      </c>
      <c r="AMC44"/>
      <c r="AMD44"/>
      <c r="AME44"/>
      <c r="AMF44"/>
      <c r="AMG44"/>
      <c r="AMH44"/>
      <c r="AMI44"/>
      <c r="AMJ44"/>
    </row>
    <row r="45" spans="1:1024" s="5" customFormat="1" ht="25.5" x14ac:dyDescent="0.25">
      <c r="A45" s="9">
        <v>41</v>
      </c>
      <c r="B45" s="22"/>
      <c r="C45" s="24" t="s">
        <v>369</v>
      </c>
      <c r="D45" s="25" t="s">
        <v>370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4.4022443976019314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51.809695885035275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38.258128073851765</v>
      </c>
      <c r="AG45" s="28">
        <v>16.503021217682878</v>
      </c>
      <c r="AH45" s="28">
        <v>152.51095481731201</v>
      </c>
      <c r="AI45" s="28">
        <v>0</v>
      </c>
      <c r="AJ45" s="28">
        <v>0</v>
      </c>
      <c r="AK45" s="28">
        <v>29.056034206033779</v>
      </c>
      <c r="AL45" s="28">
        <v>468.93080023900916</v>
      </c>
      <c r="AM45" s="28">
        <v>28.850002549151323</v>
      </c>
      <c r="AN45" s="28">
        <v>73.17645259942536</v>
      </c>
      <c r="AO45" s="28">
        <v>64.903331619275576</v>
      </c>
      <c r="AP45" s="28">
        <v>1431.8957699771543</v>
      </c>
      <c r="AQ45" s="28">
        <v>13.33419273474663</v>
      </c>
      <c r="AR45" s="28">
        <v>384.98728903618786</v>
      </c>
      <c r="AS45" s="28">
        <v>11050.840549176497</v>
      </c>
      <c r="AT45" s="28">
        <v>16.266211922231633</v>
      </c>
      <c r="AU45" s="28">
        <v>44.34236142757598</v>
      </c>
      <c r="AV45" s="28">
        <v>20.276320754110166</v>
      </c>
      <c r="AW45" s="28">
        <v>19.403686212974172</v>
      </c>
      <c r="AX45" s="28">
        <v>0</v>
      </c>
      <c r="AY45" s="28">
        <v>754.97352003992319</v>
      </c>
      <c r="AZ45" s="28">
        <v>646.77368847456432</v>
      </c>
      <c r="BA45" s="28">
        <v>4.3525935487424379</v>
      </c>
      <c r="BB45" s="28">
        <v>0</v>
      </c>
      <c r="BC45" s="28">
        <v>2.0073278573186903</v>
      </c>
      <c r="BD45" s="28">
        <v>0</v>
      </c>
      <c r="BE45" s="28">
        <v>13.959138949506743</v>
      </c>
      <c r="BF45" s="28">
        <v>4.2456854853009194</v>
      </c>
      <c r="BG45" s="28">
        <v>0</v>
      </c>
      <c r="BH45" s="28">
        <v>14.160998782195925</v>
      </c>
      <c r="BI45" s="28">
        <v>72.424476267474617</v>
      </c>
      <c r="BJ45" s="28">
        <v>37.701524580979672</v>
      </c>
      <c r="BK45" s="28">
        <v>0</v>
      </c>
      <c r="BL45" s="28">
        <v>74.120497017133047</v>
      </c>
      <c r="BM45" s="28">
        <v>5.3568155415459078</v>
      </c>
      <c r="BN45" s="28">
        <v>0</v>
      </c>
      <c r="BO45" s="28">
        <v>42.631978098425421</v>
      </c>
      <c r="BP45" s="28">
        <v>0</v>
      </c>
      <c r="BQ45" s="28">
        <v>33.197739762917735</v>
      </c>
      <c r="BR45" s="28">
        <v>0</v>
      </c>
      <c r="BS45" s="28">
        <v>80.815297155129969</v>
      </c>
      <c r="BT45" s="28">
        <v>0</v>
      </c>
      <c r="BU45" s="28">
        <v>0</v>
      </c>
      <c r="BV45" s="28">
        <v>39.843465996009336</v>
      </c>
      <c r="BW45" s="28">
        <v>54.087485068768515</v>
      </c>
      <c r="BX45" s="28">
        <v>56.422379376263109</v>
      </c>
      <c r="BY45" s="28">
        <v>10.226924618040172</v>
      </c>
      <c r="BZ45" s="28">
        <v>10.744221291109589</v>
      </c>
      <c r="CA45" s="28">
        <v>88.191797431817037</v>
      </c>
      <c r="CB45" s="28">
        <v>5.3456741254502012</v>
      </c>
      <c r="CC45" s="28">
        <v>0</v>
      </c>
      <c r="CD45" s="28">
        <v>54.247359343015937</v>
      </c>
      <c r="CE45" s="28">
        <v>248.30463807027897</v>
      </c>
      <c r="CF45" s="28">
        <v>22.564686801087372</v>
      </c>
      <c r="CG45" s="28">
        <v>47.710329366700186</v>
      </c>
      <c r="CH45" s="28">
        <v>19.528171538687204</v>
      </c>
      <c r="CI45" s="28">
        <v>8.9988874179907832</v>
      </c>
      <c r="CJ45" s="28">
        <v>0</v>
      </c>
      <c r="CK45" s="28">
        <v>0</v>
      </c>
      <c r="CL45" s="28">
        <v>186.96652578001212</v>
      </c>
      <c r="CM45" s="28">
        <v>0</v>
      </c>
      <c r="CN45" s="28">
        <v>0</v>
      </c>
      <c r="CO45" s="28">
        <v>115.3785212803306</v>
      </c>
      <c r="CP45" s="28">
        <v>0</v>
      </c>
      <c r="CQ45" s="28">
        <v>728.7584790269475</v>
      </c>
      <c r="CR45" s="28">
        <v>0</v>
      </c>
      <c r="CS45" s="28">
        <v>0</v>
      </c>
      <c r="CT45" s="28">
        <v>88.380264455333176</v>
      </c>
      <c r="CU45" s="28">
        <v>0</v>
      </c>
      <c r="CV45" s="28">
        <v>0</v>
      </c>
      <c r="CW45" s="28">
        <v>0</v>
      </c>
      <c r="CX45" s="28">
        <v>10.950944549475437</v>
      </c>
      <c r="CY45" s="28">
        <v>60.874694178962045</v>
      </c>
      <c r="CZ45" s="28">
        <v>5.8480615535940679</v>
      </c>
      <c r="DA45" s="28">
        <v>2496.3857590754274</v>
      </c>
      <c r="DB45" s="28">
        <v>12642.453216755817</v>
      </c>
      <c r="DC45" s="28">
        <v>30.121414192390407</v>
      </c>
      <c r="DD45" s="28">
        <v>54.976608270721691</v>
      </c>
      <c r="DE45" s="28">
        <v>131.03912852773902</v>
      </c>
      <c r="DF45" s="28">
        <v>0.92660242825335515</v>
      </c>
      <c r="DG45" s="28">
        <v>0</v>
      </c>
      <c r="DH45" s="28">
        <v>299.65318602810942</v>
      </c>
      <c r="DI45" s="28">
        <v>0</v>
      </c>
      <c r="DJ45" s="28">
        <v>0</v>
      </c>
      <c r="DK45" s="28">
        <v>79.230727885220674</v>
      </c>
      <c r="DL45" s="28">
        <v>232.33928714608433</v>
      </c>
      <c r="DM45" s="28">
        <v>69.176590505153911</v>
      </c>
      <c r="DN45" s="28">
        <v>286.22926365442572</v>
      </c>
      <c r="DO45" s="28">
        <v>71.518404136272054</v>
      </c>
      <c r="DP45" s="28">
        <v>121.26598767726752</v>
      </c>
      <c r="DQ45" s="28">
        <v>210.27276316892934</v>
      </c>
      <c r="DR45" s="28">
        <v>38.201276018249878</v>
      </c>
      <c r="DS45" s="28">
        <v>0</v>
      </c>
      <c r="DT45" s="28">
        <v>11.616580027109521</v>
      </c>
      <c r="DU45" s="28">
        <v>2.5043580121670193</v>
      </c>
      <c r="DV45" s="28">
        <v>17.074083817213968</v>
      </c>
      <c r="DW45" s="28">
        <v>3.2552934656129948E-2</v>
      </c>
      <c r="DX45" s="28">
        <v>0</v>
      </c>
      <c r="DY45" s="28">
        <v>59.185930822043275</v>
      </c>
      <c r="DZ45" s="28">
        <v>30.766255432326165</v>
      </c>
      <c r="EA45" s="28">
        <v>82.387747296247994</v>
      </c>
      <c r="EB45" s="28">
        <v>123.14735030301637</v>
      </c>
      <c r="EC45" s="28">
        <v>891.44603325902278</v>
      </c>
      <c r="ED45" s="28">
        <v>837.03832755968517</v>
      </c>
      <c r="EE45" s="28">
        <v>16.985927980434404</v>
      </c>
      <c r="EF45" s="28">
        <v>2905.6698441212984</v>
      </c>
      <c r="EG45" s="28">
        <v>1457.7757674736113</v>
      </c>
      <c r="EH45" s="28">
        <v>0</v>
      </c>
      <c r="EI45" s="28">
        <v>0</v>
      </c>
      <c r="EJ45" s="28">
        <v>149.76772190465007</v>
      </c>
      <c r="EK45" s="28">
        <v>49.986456718219195</v>
      </c>
      <c r="EL45" s="28">
        <v>795.72321008568213</v>
      </c>
      <c r="EM45" s="28">
        <v>0</v>
      </c>
      <c r="EN45" s="28">
        <v>4.0018050986195597</v>
      </c>
      <c r="EO45" s="28">
        <v>559.21227261695549</v>
      </c>
      <c r="EP45" s="28">
        <v>0</v>
      </c>
      <c r="EQ45" s="28">
        <v>0</v>
      </c>
      <c r="ER45" s="28">
        <v>0</v>
      </c>
      <c r="ES45" s="28">
        <f t="shared" si="0"/>
        <v>42317.954280609913</v>
      </c>
      <c r="ET45" s="28">
        <v>417119.80442066339</v>
      </c>
      <c r="EU45" s="28">
        <v>0</v>
      </c>
      <c r="EV45" s="28" t="s">
        <v>654</v>
      </c>
      <c r="EW45" s="28">
        <v>0</v>
      </c>
      <c r="EX45" s="28">
        <v>0</v>
      </c>
      <c r="EY45" s="28">
        <v>0</v>
      </c>
      <c r="EZ45" s="28">
        <v>43895.474087870578</v>
      </c>
      <c r="FA45" s="28">
        <f t="shared" si="1"/>
        <v>503333.23278914386</v>
      </c>
      <c r="FB45" s="33">
        <f>+FA45-Cuadro_Oferta_2016!EX45</f>
        <v>0</v>
      </c>
      <c r="AMC45"/>
      <c r="AMD45"/>
      <c r="AME45"/>
      <c r="AMF45"/>
      <c r="AMG45"/>
      <c r="AMH45"/>
      <c r="AMI45"/>
      <c r="AMJ45"/>
    </row>
    <row r="46" spans="1:1024" s="5" customFormat="1" ht="25.5" x14ac:dyDescent="0.25">
      <c r="A46" s="9">
        <v>42</v>
      </c>
      <c r="B46" s="22"/>
      <c r="C46" s="24" t="s">
        <v>371</v>
      </c>
      <c r="D46" s="25" t="s">
        <v>372</v>
      </c>
      <c r="E46" s="28">
        <v>0</v>
      </c>
      <c r="F46" s="28">
        <v>0</v>
      </c>
      <c r="G46" s="28">
        <v>0</v>
      </c>
      <c r="H46" s="28">
        <v>0</v>
      </c>
      <c r="I46" s="28">
        <v>143.23244393135872</v>
      </c>
      <c r="J46" s="28">
        <v>0</v>
      </c>
      <c r="K46" s="28">
        <v>17.440925126541771</v>
      </c>
      <c r="L46" s="28">
        <v>0</v>
      </c>
      <c r="M46" s="28">
        <v>106.15992927713532</v>
      </c>
      <c r="N46" s="28">
        <v>0</v>
      </c>
      <c r="O46" s="28">
        <v>0</v>
      </c>
      <c r="P46" s="28">
        <v>24.164513824899206</v>
      </c>
      <c r="Q46" s="28">
        <v>32.809340441878561</v>
      </c>
      <c r="R46" s="28">
        <v>0</v>
      </c>
      <c r="S46" s="28">
        <v>0</v>
      </c>
      <c r="T46" s="28">
        <v>0</v>
      </c>
      <c r="U46" s="28">
        <v>63.464924868536599</v>
      </c>
      <c r="V46" s="28">
        <v>0</v>
      </c>
      <c r="W46" s="28">
        <v>79.969004968443159</v>
      </c>
      <c r="X46" s="28">
        <v>0</v>
      </c>
      <c r="Y46" s="28">
        <v>0</v>
      </c>
      <c r="Z46" s="28">
        <v>3256.7529475520528</v>
      </c>
      <c r="AA46" s="28">
        <v>0</v>
      </c>
      <c r="AB46" s="28">
        <v>0</v>
      </c>
      <c r="AC46" s="28">
        <v>422.27089638140126</v>
      </c>
      <c r="AD46" s="28">
        <v>0</v>
      </c>
      <c r="AE46" s="28">
        <v>0</v>
      </c>
      <c r="AF46" s="28">
        <v>55.735027928819548</v>
      </c>
      <c r="AG46" s="28">
        <v>56.155098282143229</v>
      </c>
      <c r="AH46" s="28">
        <v>190.30458575747897</v>
      </c>
      <c r="AI46" s="28">
        <v>0</v>
      </c>
      <c r="AJ46" s="28">
        <v>0</v>
      </c>
      <c r="AK46" s="28">
        <v>140.94572321598409</v>
      </c>
      <c r="AL46" s="28">
        <v>206.84186520172716</v>
      </c>
      <c r="AM46" s="28">
        <v>154.93777256268663</v>
      </c>
      <c r="AN46" s="28">
        <v>3162.4843539211911</v>
      </c>
      <c r="AO46" s="28">
        <v>313.67442323818318</v>
      </c>
      <c r="AP46" s="28">
        <v>3570.337438639413</v>
      </c>
      <c r="AQ46" s="28">
        <v>21.156319719805321</v>
      </c>
      <c r="AR46" s="28">
        <v>1158.0487622635351</v>
      </c>
      <c r="AS46" s="28">
        <v>4389.7193704589645</v>
      </c>
      <c r="AT46" s="28">
        <v>3557.3495098013514</v>
      </c>
      <c r="AU46" s="28">
        <v>1241.2900845806535</v>
      </c>
      <c r="AV46" s="28">
        <v>640.7026132001813</v>
      </c>
      <c r="AW46" s="28">
        <v>13.078368965763026</v>
      </c>
      <c r="AX46" s="28">
        <v>1551.3795761005799</v>
      </c>
      <c r="AY46" s="28">
        <v>2341.8474769103991</v>
      </c>
      <c r="AZ46" s="28">
        <v>530.70822504358534</v>
      </c>
      <c r="BA46" s="28">
        <v>38.263654815657674</v>
      </c>
      <c r="BB46" s="28">
        <v>11184.354179398139</v>
      </c>
      <c r="BC46" s="28">
        <v>13.694123608682844</v>
      </c>
      <c r="BD46" s="28">
        <v>0</v>
      </c>
      <c r="BE46" s="28">
        <v>92.053072875172091</v>
      </c>
      <c r="BF46" s="28">
        <v>13.992478414844449</v>
      </c>
      <c r="BG46" s="28">
        <v>0</v>
      </c>
      <c r="BH46" s="28">
        <v>96.662562939419047</v>
      </c>
      <c r="BI46" s="28">
        <v>497.81093363786471</v>
      </c>
      <c r="BJ46" s="28">
        <v>223.42040065425886</v>
      </c>
      <c r="BK46" s="28">
        <v>0</v>
      </c>
      <c r="BL46" s="28">
        <v>370.82502097201422</v>
      </c>
      <c r="BM46" s="28">
        <v>11.19001582145135</v>
      </c>
      <c r="BN46" s="28">
        <v>0</v>
      </c>
      <c r="BO46" s="28">
        <v>392.81036497433593</v>
      </c>
      <c r="BP46" s="28">
        <v>0</v>
      </c>
      <c r="BQ46" s="28">
        <v>129.00214707842756</v>
      </c>
      <c r="BR46" s="28">
        <v>0</v>
      </c>
      <c r="BS46" s="28">
        <v>359.16304708386014</v>
      </c>
      <c r="BT46" s="28">
        <v>0</v>
      </c>
      <c r="BU46" s="28">
        <v>0</v>
      </c>
      <c r="BV46" s="28">
        <v>244.85521585588933</v>
      </c>
      <c r="BW46" s="28">
        <v>198.79814062236591</v>
      </c>
      <c r="BX46" s="28">
        <v>211.15417718214903</v>
      </c>
      <c r="BY46" s="28">
        <v>52.358389833826969</v>
      </c>
      <c r="BZ46" s="28">
        <v>60.554207494606423</v>
      </c>
      <c r="CA46" s="28">
        <v>296.57344192009248</v>
      </c>
      <c r="CB46" s="28">
        <v>23.741494482401887</v>
      </c>
      <c r="CC46" s="28">
        <v>0</v>
      </c>
      <c r="CD46" s="28">
        <v>151.68195233070767</v>
      </c>
      <c r="CE46" s="28">
        <v>1105.2034504773928</v>
      </c>
      <c r="CF46" s="28">
        <v>91.162961991265448</v>
      </c>
      <c r="CG46" s="28">
        <v>254.82204894741042</v>
      </c>
      <c r="CH46" s="28">
        <v>88.071639574664502</v>
      </c>
      <c r="CI46" s="28">
        <v>44.597236682417645</v>
      </c>
      <c r="CJ46" s="28">
        <v>0</v>
      </c>
      <c r="CK46" s="28">
        <v>0</v>
      </c>
      <c r="CL46" s="28">
        <v>1284.8788082821818</v>
      </c>
      <c r="CM46" s="28">
        <v>0</v>
      </c>
      <c r="CN46" s="28">
        <v>0</v>
      </c>
      <c r="CO46" s="28">
        <v>799.79261393348702</v>
      </c>
      <c r="CP46" s="28">
        <v>1351.8754536111396</v>
      </c>
      <c r="CQ46" s="28">
        <v>9818.4362559307829</v>
      </c>
      <c r="CR46" s="28">
        <v>0</v>
      </c>
      <c r="CS46" s="28">
        <v>0</v>
      </c>
      <c r="CT46" s="28">
        <v>530.34557285923916</v>
      </c>
      <c r="CU46" s="28">
        <v>0</v>
      </c>
      <c r="CV46" s="28">
        <v>0</v>
      </c>
      <c r="CW46" s="28">
        <v>0</v>
      </c>
      <c r="CX46" s="28">
        <v>20.606777401487889</v>
      </c>
      <c r="CY46" s="28">
        <v>146.29633857963353</v>
      </c>
      <c r="CZ46" s="28">
        <v>21.403110981861321</v>
      </c>
      <c r="DA46" s="28">
        <v>674.32735806951064</v>
      </c>
      <c r="DB46" s="28">
        <v>2479.1757261066859</v>
      </c>
      <c r="DC46" s="28">
        <v>581.27859813034331</v>
      </c>
      <c r="DD46" s="28">
        <v>82.248186841989437</v>
      </c>
      <c r="DE46" s="28">
        <v>70.618625904807459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504.32176708925175</v>
      </c>
      <c r="DL46" s="28">
        <v>161.53488406031857</v>
      </c>
      <c r="DM46" s="28">
        <v>59.960781571494195</v>
      </c>
      <c r="DN46" s="28">
        <v>59.21813168536525</v>
      </c>
      <c r="DO46" s="28">
        <v>133.99421509991933</v>
      </c>
      <c r="DP46" s="28">
        <v>51.79715350556156</v>
      </c>
      <c r="DQ46" s="28">
        <v>113.20901249327262</v>
      </c>
      <c r="DR46" s="28">
        <v>62.665868676127211</v>
      </c>
      <c r="DS46" s="28">
        <v>45.336350435603343</v>
      </c>
      <c r="DT46" s="28">
        <v>64.153236898538793</v>
      </c>
      <c r="DU46" s="28">
        <v>11.87253378956169</v>
      </c>
      <c r="DV46" s="28">
        <v>94.02681208696842</v>
      </c>
      <c r="DW46" s="28">
        <v>0.1480107735834568</v>
      </c>
      <c r="DX46" s="28">
        <v>0</v>
      </c>
      <c r="DY46" s="28">
        <v>65.743601903102018</v>
      </c>
      <c r="DZ46" s="28">
        <v>63.852941087440115</v>
      </c>
      <c r="EA46" s="28">
        <v>90.188048384986587</v>
      </c>
      <c r="EB46" s="28">
        <v>63.691381857618545</v>
      </c>
      <c r="EC46" s="28">
        <v>116.12554923704135</v>
      </c>
      <c r="ED46" s="28">
        <v>238.19117377072115</v>
      </c>
      <c r="EE46" s="28">
        <v>1.9282421224804547</v>
      </c>
      <c r="EF46" s="28">
        <v>830.33321733469688</v>
      </c>
      <c r="EG46" s="28">
        <v>1422.3722831354028</v>
      </c>
      <c r="EH46" s="28">
        <v>0</v>
      </c>
      <c r="EI46" s="28">
        <v>0</v>
      </c>
      <c r="EJ46" s="28">
        <v>30.50281706137968</v>
      </c>
      <c r="EK46" s="28">
        <v>66.607511924171177</v>
      </c>
      <c r="EL46" s="28">
        <v>171.29448052042119</v>
      </c>
      <c r="EM46" s="28">
        <v>0</v>
      </c>
      <c r="EN46" s="28">
        <v>7.9042749367514906</v>
      </c>
      <c r="EO46" s="28">
        <v>189.59352317097748</v>
      </c>
      <c r="EP46" s="28">
        <v>0</v>
      </c>
      <c r="EQ46" s="28">
        <v>13.031734676004213</v>
      </c>
      <c r="ER46" s="28">
        <v>0</v>
      </c>
      <c r="ES46" s="28">
        <f t="shared" si="0"/>
        <v>66284.660847755891</v>
      </c>
      <c r="ET46" s="28">
        <v>119399.96906723964</v>
      </c>
      <c r="EU46" s="28">
        <v>0</v>
      </c>
      <c r="EV46" s="28">
        <v>200.10385311355458</v>
      </c>
      <c r="EW46" s="28">
        <v>0</v>
      </c>
      <c r="EX46" s="28">
        <v>3896.1404250855767</v>
      </c>
      <c r="EY46" s="28">
        <v>0</v>
      </c>
      <c r="EZ46" s="28">
        <v>42729.996417009577</v>
      </c>
      <c r="FA46" s="28">
        <f t="shared" si="1"/>
        <v>232510.87061020423</v>
      </c>
      <c r="FB46" s="33">
        <f>+FA46-Cuadro_Oferta_2016!EX46</f>
        <v>0</v>
      </c>
      <c r="AMC46"/>
      <c r="AMD46"/>
      <c r="AME46"/>
      <c r="AMF46"/>
      <c r="AMG46"/>
      <c r="AMH46"/>
      <c r="AMI46"/>
      <c r="AMJ46"/>
    </row>
    <row r="47" spans="1:1024" s="5" customFormat="1" ht="25.5" x14ac:dyDescent="0.25">
      <c r="A47" s="9">
        <v>43</v>
      </c>
      <c r="B47" s="22"/>
      <c r="C47" s="24" t="s">
        <v>373</v>
      </c>
      <c r="D47" s="25" t="s">
        <v>374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3.587352947542346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12.08728777128438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181.55206929467593</v>
      </c>
      <c r="AM47" s="28">
        <v>0</v>
      </c>
      <c r="AN47" s="28">
        <v>437.26522280874019</v>
      </c>
      <c r="AO47" s="28">
        <v>0</v>
      </c>
      <c r="AP47" s="28">
        <v>1707.9845256303888</v>
      </c>
      <c r="AQ47" s="28">
        <v>0</v>
      </c>
      <c r="AR47" s="28">
        <v>1591.7842419245687</v>
      </c>
      <c r="AS47" s="28">
        <v>5196.6486146848119</v>
      </c>
      <c r="AT47" s="28">
        <v>17.490578082875512</v>
      </c>
      <c r="AU47" s="28">
        <v>3378.5335319606461</v>
      </c>
      <c r="AV47" s="28">
        <v>0</v>
      </c>
      <c r="AW47" s="28">
        <v>40.564530706005996</v>
      </c>
      <c r="AX47" s="28">
        <v>493.60738443040697</v>
      </c>
      <c r="AY47" s="28">
        <v>226.13618045589914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56.909132343152045</v>
      </c>
      <c r="BM47" s="28">
        <v>0</v>
      </c>
      <c r="BN47" s="28">
        <v>0</v>
      </c>
      <c r="BO47" s="28">
        <v>129.04477304042393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207.87784433239685</v>
      </c>
      <c r="CQ47" s="28">
        <v>0</v>
      </c>
      <c r="CR47" s="28">
        <v>0</v>
      </c>
      <c r="CS47" s="28">
        <v>0</v>
      </c>
      <c r="CT47" s="28">
        <v>0</v>
      </c>
      <c r="CU47" s="28">
        <v>371.68857314654906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2196.4778126711899</v>
      </c>
      <c r="DB47" s="28">
        <v>9897.4302540943081</v>
      </c>
      <c r="DC47" s="28">
        <v>266.29214982031215</v>
      </c>
      <c r="DD47" s="28">
        <v>0</v>
      </c>
      <c r="DE47" s="28">
        <v>0</v>
      </c>
      <c r="DF47" s="28">
        <v>0.80860098720276985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10.284805442187615</v>
      </c>
      <c r="EC47" s="28">
        <v>16.338672610930125</v>
      </c>
      <c r="ED47" s="28">
        <v>16.885835271174091</v>
      </c>
      <c r="EE47" s="28">
        <v>0</v>
      </c>
      <c r="EF47" s="28">
        <v>1208.2106785936255</v>
      </c>
      <c r="EG47" s="28">
        <v>389.27467078571692</v>
      </c>
      <c r="EH47" s="28">
        <v>0</v>
      </c>
      <c r="EI47" s="28">
        <v>0</v>
      </c>
      <c r="EJ47" s="28">
        <v>74.292542920297734</v>
      </c>
      <c r="EK47" s="28">
        <v>61.810078213473979</v>
      </c>
      <c r="EL47" s="28">
        <v>1175.4389129181682</v>
      </c>
      <c r="EM47" s="28">
        <v>0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8">
        <f t="shared" si="0"/>
        <v>29366.306857888962</v>
      </c>
      <c r="ET47" s="28">
        <v>57566.668098053669</v>
      </c>
      <c r="EU47" s="28">
        <v>2950.4683953612748</v>
      </c>
      <c r="EV47" s="28">
        <v>0</v>
      </c>
      <c r="EW47" s="28">
        <v>0</v>
      </c>
      <c r="EX47" s="28">
        <v>0</v>
      </c>
      <c r="EY47" s="28">
        <v>0</v>
      </c>
      <c r="EZ47" s="28">
        <v>18234.40415780785</v>
      </c>
      <c r="FA47" s="28">
        <f t="shared" si="1"/>
        <v>108117.84750911174</v>
      </c>
      <c r="FB47" s="33">
        <f>+FA47-Cuadro_Oferta_2016!EX47</f>
        <v>0</v>
      </c>
      <c r="AMC47"/>
      <c r="AMD47"/>
      <c r="AME47"/>
      <c r="AMF47"/>
      <c r="AMG47"/>
      <c r="AMH47"/>
      <c r="AMI47"/>
      <c r="AMJ47"/>
    </row>
    <row r="48" spans="1:1024" s="5" customFormat="1" ht="25.5" x14ac:dyDescent="0.25">
      <c r="A48" s="9">
        <v>44</v>
      </c>
      <c r="B48" s="22"/>
      <c r="C48" s="24" t="s">
        <v>375</v>
      </c>
      <c r="D48" s="25" t="s">
        <v>376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7.2635888221817169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45.578899229001657</v>
      </c>
      <c r="AM48" s="28">
        <v>18.37658533295113</v>
      </c>
      <c r="AN48" s="28">
        <v>0</v>
      </c>
      <c r="AO48" s="28">
        <v>187.45605150156285</v>
      </c>
      <c r="AP48" s="28">
        <v>0</v>
      </c>
      <c r="AQ48" s="28">
        <v>0</v>
      </c>
      <c r="AR48" s="28">
        <v>378.29231538345033</v>
      </c>
      <c r="AS48" s="28">
        <v>0</v>
      </c>
      <c r="AT48" s="28">
        <v>9.8690309746785374</v>
      </c>
      <c r="AU48" s="28">
        <v>0</v>
      </c>
      <c r="AV48" s="28">
        <v>307.72209161999433</v>
      </c>
      <c r="AW48" s="28">
        <v>0</v>
      </c>
      <c r="AX48" s="28">
        <v>0</v>
      </c>
      <c r="AY48" s="28">
        <v>65.320659060402448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11.223752049974996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0</v>
      </c>
      <c r="DA48" s="28">
        <v>3438.2515851317621</v>
      </c>
      <c r="DB48" s="28">
        <v>6545.7421630733161</v>
      </c>
      <c r="DC48" s="28">
        <v>0</v>
      </c>
      <c r="DD48" s="28">
        <v>10.354983246140325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28">
        <v>0</v>
      </c>
      <c r="ED48" s="28">
        <v>59.327120725285795</v>
      </c>
      <c r="EE48" s="28">
        <v>0</v>
      </c>
      <c r="EF48" s="28">
        <v>984.1225255548228</v>
      </c>
      <c r="EG48" s="28">
        <v>548.98501995231743</v>
      </c>
      <c r="EH48" s="28">
        <v>0</v>
      </c>
      <c r="EI48" s="28">
        <v>0</v>
      </c>
      <c r="EJ48" s="28">
        <v>74.908725938264752</v>
      </c>
      <c r="EK48" s="28">
        <v>20.508193429703461</v>
      </c>
      <c r="EL48" s="28">
        <v>70.635921142011469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f t="shared" si="0"/>
        <v>12783.939212167821</v>
      </c>
      <c r="ET48" s="28">
        <v>30718.16426897862</v>
      </c>
      <c r="EU48" s="28">
        <v>0</v>
      </c>
      <c r="EV48" s="28">
        <v>146.99936901803434</v>
      </c>
      <c r="EW48" s="28">
        <v>0</v>
      </c>
      <c r="EX48" s="28">
        <v>0</v>
      </c>
      <c r="EY48" s="28">
        <v>0</v>
      </c>
      <c r="EZ48" s="28">
        <v>12448.231850326556</v>
      </c>
      <c r="FA48" s="28">
        <f t="shared" si="1"/>
        <v>56097.334700491032</v>
      </c>
      <c r="FB48" s="33">
        <f>+FA48-Cuadro_Oferta_2016!EX48</f>
        <v>0</v>
      </c>
      <c r="AMC48"/>
      <c r="AMD48"/>
      <c r="AME48"/>
      <c r="AMF48"/>
      <c r="AMG48"/>
      <c r="AMH48"/>
      <c r="AMI48"/>
      <c r="AMJ48"/>
    </row>
    <row r="49" spans="1:1024" s="5" customFormat="1" x14ac:dyDescent="0.25">
      <c r="A49" s="9">
        <v>45</v>
      </c>
      <c r="B49" s="22"/>
      <c r="C49" s="24" t="s">
        <v>377</v>
      </c>
      <c r="D49" s="25" t="s">
        <v>378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874.83290450272841</v>
      </c>
      <c r="AM49" s="28">
        <v>0</v>
      </c>
      <c r="AN49" s="28">
        <v>24.894408527733887</v>
      </c>
      <c r="AO49" s="28">
        <v>14723.135831374264</v>
      </c>
      <c r="AP49" s="28">
        <v>0</v>
      </c>
      <c r="AQ49" s="28">
        <v>0</v>
      </c>
      <c r="AR49" s="28">
        <v>0</v>
      </c>
      <c r="AS49" s="28">
        <v>71.360192158240494</v>
      </c>
      <c r="AT49" s="28">
        <v>0</v>
      </c>
      <c r="AU49" s="28">
        <v>0</v>
      </c>
      <c r="AV49" s="28">
        <v>0</v>
      </c>
      <c r="AW49" s="28">
        <v>6582.9938749415069</v>
      </c>
      <c r="AX49" s="28">
        <v>30596.568517725835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8">
        <v>0</v>
      </c>
      <c r="DM49" s="28">
        <v>0</v>
      </c>
      <c r="DN49" s="28">
        <v>0</v>
      </c>
      <c r="DO49" s="28">
        <v>0</v>
      </c>
      <c r="DP49" s="28">
        <v>0</v>
      </c>
      <c r="DQ49" s="28">
        <v>0</v>
      </c>
      <c r="DR49" s="28">
        <v>0</v>
      </c>
      <c r="DS49" s="28">
        <v>0</v>
      </c>
      <c r="DT49" s="28">
        <v>0</v>
      </c>
      <c r="DU49" s="28">
        <v>0</v>
      </c>
      <c r="DV49" s="28">
        <v>0</v>
      </c>
      <c r="DW49" s="28">
        <v>0</v>
      </c>
      <c r="DX49" s="28">
        <v>0</v>
      </c>
      <c r="DY49" s="28">
        <v>0</v>
      </c>
      <c r="DZ49" s="28">
        <v>0</v>
      </c>
      <c r="EA49" s="28">
        <v>0</v>
      </c>
      <c r="EB49" s="28">
        <v>0</v>
      </c>
      <c r="EC49" s="28">
        <v>5.4671649841870948</v>
      </c>
      <c r="ED49" s="28">
        <v>0</v>
      </c>
      <c r="EE49" s="28">
        <v>0</v>
      </c>
      <c r="EF49" s="28">
        <v>0</v>
      </c>
      <c r="EG49" s="28">
        <v>27.348060416540218</v>
      </c>
      <c r="EH49" s="28">
        <v>0</v>
      </c>
      <c r="EI49" s="28">
        <v>0</v>
      </c>
      <c r="EJ49" s="28">
        <v>0</v>
      </c>
      <c r="EK49" s="28">
        <v>0</v>
      </c>
      <c r="EL49" s="28">
        <v>0</v>
      </c>
      <c r="EM49" s="28">
        <v>0</v>
      </c>
      <c r="EN49" s="28">
        <v>0</v>
      </c>
      <c r="EO49" s="28">
        <v>0</v>
      </c>
      <c r="EP49" s="28">
        <v>0</v>
      </c>
      <c r="EQ49" s="28">
        <v>0</v>
      </c>
      <c r="ER49" s="28">
        <v>0</v>
      </c>
      <c r="ES49" s="28">
        <f t="shared" si="0"/>
        <v>52906.600954631031</v>
      </c>
      <c r="ET49" s="28">
        <v>0</v>
      </c>
      <c r="EU49" s="28">
        <v>0</v>
      </c>
      <c r="EV49" s="28">
        <v>0</v>
      </c>
      <c r="EW49" s="28">
        <v>0</v>
      </c>
      <c r="EX49" s="28">
        <v>-3331.0664169945521</v>
      </c>
      <c r="EY49" s="28">
        <v>0</v>
      </c>
      <c r="EZ49" s="28">
        <v>209764.31465048005</v>
      </c>
      <c r="FA49" s="28">
        <f t="shared" si="1"/>
        <v>259339.84918811652</v>
      </c>
      <c r="FB49" s="33">
        <f>+FA49-Cuadro_Oferta_2016!EX49</f>
        <v>0</v>
      </c>
      <c r="AMC49"/>
      <c r="AMD49"/>
      <c r="AME49"/>
      <c r="AMF49"/>
      <c r="AMG49"/>
      <c r="AMH49"/>
      <c r="AMI49"/>
      <c r="AMJ49"/>
    </row>
    <row r="50" spans="1:1024" s="5" customFormat="1" ht="25.5" x14ac:dyDescent="0.25">
      <c r="A50" s="9">
        <v>46</v>
      </c>
      <c r="B50" s="22"/>
      <c r="C50" s="24" t="s">
        <v>379</v>
      </c>
      <c r="D50" s="25" t="s">
        <v>380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2.7669159475053782</v>
      </c>
      <c r="Q50" s="28">
        <v>3.427853811644388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3.1994160686912125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79.358825960730712</v>
      </c>
      <c r="AG50" s="28">
        <v>8.3045468955456609</v>
      </c>
      <c r="AH50" s="28">
        <v>74.218392710937238</v>
      </c>
      <c r="AI50" s="28">
        <v>0</v>
      </c>
      <c r="AJ50" s="28">
        <v>0</v>
      </c>
      <c r="AK50" s="28">
        <v>15.912031303209076</v>
      </c>
      <c r="AL50" s="28">
        <v>384.93575345661174</v>
      </c>
      <c r="AM50" s="28">
        <v>12.567841059642614</v>
      </c>
      <c r="AN50" s="28">
        <v>1138.7175472743511</v>
      </c>
      <c r="AO50" s="28">
        <v>24.959121647588521</v>
      </c>
      <c r="AP50" s="28">
        <v>0</v>
      </c>
      <c r="AQ50" s="28">
        <v>6.684443866023619</v>
      </c>
      <c r="AR50" s="28">
        <v>17.388000218798691</v>
      </c>
      <c r="AS50" s="28">
        <v>130.96141378947885</v>
      </c>
      <c r="AT50" s="28">
        <v>21.126690688483869</v>
      </c>
      <c r="AU50" s="28">
        <v>2.9683783270248503</v>
      </c>
      <c r="AV50" s="28">
        <v>10.441893883545561</v>
      </c>
      <c r="AW50" s="28">
        <v>363.4892604831465</v>
      </c>
      <c r="AX50" s="28">
        <v>0</v>
      </c>
      <c r="AY50" s="28">
        <v>171.01187364909288</v>
      </c>
      <c r="AZ50" s="28">
        <v>5.8403408743191196</v>
      </c>
      <c r="BA50" s="28">
        <v>5.9618449326103491</v>
      </c>
      <c r="BB50" s="28">
        <v>413.38869528539487</v>
      </c>
      <c r="BC50" s="28">
        <v>1.0457527304994561</v>
      </c>
      <c r="BD50" s="28">
        <v>0</v>
      </c>
      <c r="BE50" s="28">
        <v>7.7199444139237663</v>
      </c>
      <c r="BF50" s="28">
        <v>2.0955760700634647</v>
      </c>
      <c r="BG50" s="28">
        <v>0</v>
      </c>
      <c r="BH50" s="28">
        <v>8.2370696458296884</v>
      </c>
      <c r="BI50" s="28">
        <v>60.525726672511304</v>
      </c>
      <c r="BJ50" s="28">
        <v>22.570082118164251</v>
      </c>
      <c r="BK50" s="28">
        <v>0</v>
      </c>
      <c r="BL50" s="28">
        <v>38.218313380753358</v>
      </c>
      <c r="BM50" s="28">
        <v>2.5919419551069804</v>
      </c>
      <c r="BN50" s="28">
        <v>23.63451152311444</v>
      </c>
      <c r="BO50" s="28">
        <v>21.896085524815632</v>
      </c>
      <c r="BP50" s="28">
        <v>0</v>
      </c>
      <c r="BQ50" s="28">
        <v>38.098011683800109</v>
      </c>
      <c r="BR50" s="28">
        <v>0</v>
      </c>
      <c r="BS50" s="28">
        <v>45.696577703813887</v>
      </c>
      <c r="BT50" s="28">
        <v>0</v>
      </c>
      <c r="BU50" s="28">
        <v>0</v>
      </c>
      <c r="BV50" s="28">
        <v>43.150107908378445</v>
      </c>
      <c r="BW50" s="28">
        <v>34.915898614438106</v>
      </c>
      <c r="BX50" s="28">
        <v>28.969914352368079</v>
      </c>
      <c r="BY50" s="28">
        <v>4.6880981908314112</v>
      </c>
      <c r="BZ50" s="28">
        <v>6.4064378112463505</v>
      </c>
      <c r="CA50" s="28">
        <v>45.280488242333483</v>
      </c>
      <c r="CB50" s="28">
        <v>2.6110994448737515</v>
      </c>
      <c r="CC50" s="28">
        <v>0</v>
      </c>
      <c r="CD50" s="28">
        <v>27.547388150687212</v>
      </c>
      <c r="CE50" s="28">
        <v>128.33907696669931</v>
      </c>
      <c r="CF50" s="28">
        <v>11.508253943071914</v>
      </c>
      <c r="CG50" s="28">
        <v>24.475477793380538</v>
      </c>
      <c r="CH50" s="28">
        <v>8.7465641122198559</v>
      </c>
      <c r="CI50" s="28">
        <v>4.5568920831948656</v>
      </c>
      <c r="CJ50" s="28">
        <v>0</v>
      </c>
      <c r="CK50" s="28">
        <v>3.793336884171822</v>
      </c>
      <c r="CL50" s="28">
        <v>97.477105037366897</v>
      </c>
      <c r="CM50" s="28">
        <v>0</v>
      </c>
      <c r="CN50" s="28">
        <v>0</v>
      </c>
      <c r="CO50" s="28">
        <v>60.207385478181777</v>
      </c>
      <c r="CP50" s="28">
        <v>140.53289659024583</v>
      </c>
      <c r="CQ50" s="28">
        <v>478.27486029141613</v>
      </c>
      <c r="CR50" s="28">
        <v>0</v>
      </c>
      <c r="CS50" s="28">
        <v>0</v>
      </c>
      <c r="CT50" s="28">
        <v>45.817870392941067</v>
      </c>
      <c r="CU50" s="28">
        <v>0</v>
      </c>
      <c r="CV50" s="28">
        <v>0</v>
      </c>
      <c r="CW50" s="28">
        <v>0</v>
      </c>
      <c r="CX50" s="28">
        <v>6.3885154704375022</v>
      </c>
      <c r="CY50" s="28">
        <v>33.882097739312826</v>
      </c>
      <c r="CZ50" s="28">
        <v>2.9246166840968035</v>
      </c>
      <c r="DA50" s="28">
        <v>2841.9032798059666</v>
      </c>
      <c r="DB50" s="28">
        <v>14129.810452642336</v>
      </c>
      <c r="DC50" s="28">
        <v>9.1640433422455505</v>
      </c>
      <c r="DD50" s="28">
        <v>26.623632895173657</v>
      </c>
      <c r="DE50" s="28">
        <v>71.408689820033572</v>
      </c>
      <c r="DF50" s="28">
        <v>0</v>
      </c>
      <c r="DG50" s="28">
        <v>8.8891368147126855</v>
      </c>
      <c r="DH50" s="28">
        <v>0</v>
      </c>
      <c r="DI50" s="28">
        <v>0</v>
      </c>
      <c r="DJ50" s="28">
        <v>0</v>
      </c>
      <c r="DK50" s="28">
        <v>41.253543605238448</v>
      </c>
      <c r="DL50" s="28">
        <v>198.72646280253144</v>
      </c>
      <c r="DM50" s="28">
        <v>35.055757228858944</v>
      </c>
      <c r="DN50" s="28">
        <v>67.711592491022145</v>
      </c>
      <c r="DO50" s="28">
        <v>35.627320794908876</v>
      </c>
      <c r="DP50" s="28">
        <v>44.786348492146516</v>
      </c>
      <c r="DQ50" s="28">
        <v>105.25078985925892</v>
      </c>
      <c r="DR50" s="28">
        <v>19.546546404352675</v>
      </c>
      <c r="DS50" s="28">
        <v>0</v>
      </c>
      <c r="DT50" s="28">
        <v>7.5145169980997419</v>
      </c>
      <c r="DU50" s="28">
        <v>1.7982738571549044</v>
      </c>
      <c r="DV50" s="28">
        <v>11.050588546060737</v>
      </c>
      <c r="DW50" s="28">
        <v>2.3848490341916648E-2</v>
      </c>
      <c r="DX50" s="28">
        <v>0</v>
      </c>
      <c r="DY50" s="28">
        <v>29.000709266278548</v>
      </c>
      <c r="DZ50" s="28">
        <v>15.456249300487787</v>
      </c>
      <c r="EA50" s="28">
        <v>116.39938411223761</v>
      </c>
      <c r="EB50" s="28">
        <v>32.223562098895648</v>
      </c>
      <c r="EC50" s="28">
        <v>557.39447151749584</v>
      </c>
      <c r="ED50" s="28">
        <v>807.56849893896219</v>
      </c>
      <c r="EE50" s="28">
        <v>9.075470915254451</v>
      </c>
      <c r="EF50" s="28">
        <v>634.65519326571518</v>
      </c>
      <c r="EG50" s="28">
        <v>396.95852629050393</v>
      </c>
      <c r="EH50" s="28">
        <v>0</v>
      </c>
      <c r="EI50" s="28">
        <v>0</v>
      </c>
      <c r="EJ50" s="28">
        <v>184.69006277900593</v>
      </c>
      <c r="EK50" s="28">
        <v>91.444433088509868</v>
      </c>
      <c r="EL50" s="28">
        <v>996.95829884014358</v>
      </c>
      <c r="EM50" s="28">
        <v>0</v>
      </c>
      <c r="EN50" s="28">
        <v>2.0690840281568761</v>
      </c>
      <c r="EO50" s="28">
        <v>270.72227079803457</v>
      </c>
      <c r="EP50" s="28">
        <v>0</v>
      </c>
      <c r="EQ50" s="28">
        <v>2.203700644740751</v>
      </c>
      <c r="ER50" s="28">
        <v>0</v>
      </c>
      <c r="ES50" s="28">
        <f t="shared" si="0"/>
        <v>26213.41979851354</v>
      </c>
      <c r="ET50" s="28">
        <v>88723.059731672111</v>
      </c>
      <c r="EU50" s="28">
        <v>0</v>
      </c>
      <c r="EV50" s="28">
        <v>0</v>
      </c>
      <c r="EW50" s="28">
        <v>0</v>
      </c>
      <c r="EX50" s="28">
        <v>0</v>
      </c>
      <c r="EY50" s="28">
        <v>0</v>
      </c>
      <c r="EZ50" s="28">
        <v>4765.0402465575598</v>
      </c>
      <c r="FA50" s="28">
        <f t="shared" si="1"/>
        <v>119701.51977674321</v>
      </c>
      <c r="FB50" s="33">
        <f>+FA50-Cuadro_Oferta_2016!EX50</f>
        <v>0</v>
      </c>
      <c r="AMC50"/>
      <c r="AMD50"/>
      <c r="AME50"/>
      <c r="AMF50"/>
      <c r="AMG50"/>
      <c r="AMH50"/>
      <c r="AMI50"/>
      <c r="AMJ50"/>
    </row>
    <row r="51" spans="1:1024" s="5" customFormat="1" ht="25.5" x14ac:dyDescent="0.25">
      <c r="A51" s="9">
        <v>47</v>
      </c>
      <c r="B51" s="22"/>
      <c r="C51" s="24" t="s">
        <v>381</v>
      </c>
      <c r="D51" s="25" t="s">
        <v>382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22.815338215419757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79.875718583861214</v>
      </c>
      <c r="X51" s="28">
        <v>0</v>
      </c>
      <c r="Y51" s="28">
        <v>0</v>
      </c>
      <c r="Z51" s="28">
        <v>2536.3947423229288</v>
      </c>
      <c r="AA51" s="28">
        <v>0</v>
      </c>
      <c r="AB51" s="28">
        <v>337.68262200026697</v>
      </c>
      <c r="AC51" s="28">
        <v>0</v>
      </c>
      <c r="AD51" s="28">
        <v>2173.5996138194541</v>
      </c>
      <c r="AE51" s="28">
        <v>0</v>
      </c>
      <c r="AF51" s="28">
        <v>177.77377320776134</v>
      </c>
      <c r="AG51" s="28">
        <v>37.188663212038854</v>
      </c>
      <c r="AH51" s="28">
        <v>186.76743937079911</v>
      </c>
      <c r="AI51" s="28">
        <v>0</v>
      </c>
      <c r="AJ51" s="28">
        <v>0</v>
      </c>
      <c r="AK51" s="28">
        <v>2419.8053379513167</v>
      </c>
      <c r="AL51" s="28">
        <v>3523.882659055505</v>
      </c>
      <c r="AM51" s="28">
        <v>252.1040742222425</v>
      </c>
      <c r="AN51" s="28">
        <v>3216.3101159597391</v>
      </c>
      <c r="AO51" s="28">
        <v>1868.1297503439343</v>
      </c>
      <c r="AP51" s="28">
        <v>6129.6736181292026</v>
      </c>
      <c r="AQ51" s="28">
        <v>20.712119070740723</v>
      </c>
      <c r="AR51" s="28">
        <v>2105.5255664137999</v>
      </c>
      <c r="AS51" s="28">
        <v>7662.8516566069347</v>
      </c>
      <c r="AT51" s="28">
        <v>74.417645370612135</v>
      </c>
      <c r="AU51" s="28">
        <v>290.53763527615217</v>
      </c>
      <c r="AV51" s="28">
        <v>620.14544694627557</v>
      </c>
      <c r="AW51" s="28">
        <v>12.930140985831811</v>
      </c>
      <c r="AX51" s="28">
        <v>0</v>
      </c>
      <c r="AY51" s="28">
        <v>15269.436042820125</v>
      </c>
      <c r="AZ51" s="28">
        <v>1025.5687365707988</v>
      </c>
      <c r="BA51" s="28">
        <v>36.244072272051937</v>
      </c>
      <c r="BB51" s="28">
        <v>48098.427138376799</v>
      </c>
      <c r="BC51" s="28">
        <v>171.80621767392347</v>
      </c>
      <c r="BD51" s="28">
        <v>98.267611697372203</v>
      </c>
      <c r="BE51" s="28">
        <v>91.13334729947988</v>
      </c>
      <c r="BF51" s="28">
        <v>14.002084999452338</v>
      </c>
      <c r="BG51" s="28">
        <v>17.050785831013922</v>
      </c>
      <c r="BH51" s="28">
        <v>95.162849937569831</v>
      </c>
      <c r="BI51" s="28">
        <v>656.27295699605497</v>
      </c>
      <c r="BJ51" s="28">
        <v>219.1159081265418</v>
      </c>
      <c r="BK51" s="28">
        <v>0</v>
      </c>
      <c r="BL51" s="28">
        <v>365.64307349774725</v>
      </c>
      <c r="BM51" s="28">
        <v>10.980345998584879</v>
      </c>
      <c r="BN51" s="28">
        <v>0</v>
      </c>
      <c r="BO51" s="28">
        <v>444.00595780363216</v>
      </c>
      <c r="BP51" s="28">
        <v>0</v>
      </c>
      <c r="BQ51" s="28">
        <v>3571.74616364547</v>
      </c>
      <c r="BR51" s="28">
        <v>0</v>
      </c>
      <c r="BS51" s="28">
        <v>355.24372895835103</v>
      </c>
      <c r="BT51" s="28">
        <v>0</v>
      </c>
      <c r="BU51" s="28">
        <v>0</v>
      </c>
      <c r="BV51" s="28">
        <v>240.63827721343515</v>
      </c>
      <c r="BW51" s="28">
        <v>201.40596704090461</v>
      </c>
      <c r="BX51" s="28">
        <v>210.46103488830653</v>
      </c>
      <c r="BY51" s="28">
        <v>51.364374284311523</v>
      </c>
      <c r="BZ51" s="28">
        <v>61.237868770526354</v>
      </c>
      <c r="CA51" s="28">
        <v>291.13492177524597</v>
      </c>
      <c r="CB51" s="28">
        <v>23.28720911600545</v>
      </c>
      <c r="CC51" s="28">
        <v>0</v>
      </c>
      <c r="CD51" s="28">
        <v>154.81554062470309</v>
      </c>
      <c r="CE51" s="28">
        <v>1082.0787302201149</v>
      </c>
      <c r="CF51" s="28">
        <v>89.408854613325261</v>
      </c>
      <c r="CG51" s="28">
        <v>262.33998433812326</v>
      </c>
      <c r="CH51" s="28">
        <v>239.81044651845272</v>
      </c>
      <c r="CI51" s="28">
        <v>93.330491582292012</v>
      </c>
      <c r="CJ51" s="28">
        <v>38.676024128005892</v>
      </c>
      <c r="CK51" s="28">
        <v>0</v>
      </c>
      <c r="CL51" s="28">
        <v>0</v>
      </c>
      <c r="CM51" s="28">
        <v>0</v>
      </c>
      <c r="CN51" s="28">
        <v>434.32898487370591</v>
      </c>
      <c r="CO51" s="28">
        <v>1661.9255989768362</v>
      </c>
      <c r="CP51" s="28">
        <v>1327.4350254962371</v>
      </c>
      <c r="CQ51" s="28">
        <v>3454.3630388730553</v>
      </c>
      <c r="CR51" s="28">
        <v>0</v>
      </c>
      <c r="CS51" s="28">
        <v>0</v>
      </c>
      <c r="CT51" s="28">
        <v>520.12576616061983</v>
      </c>
      <c r="CU51" s="28">
        <v>0</v>
      </c>
      <c r="CV51" s="28">
        <v>0</v>
      </c>
      <c r="CW51" s="28">
        <v>5657.1672333875113</v>
      </c>
      <c r="CX51" s="28">
        <v>20.781269406460787</v>
      </c>
      <c r="CY51" s="28">
        <v>152.33426500668588</v>
      </c>
      <c r="CZ51" s="28">
        <v>42.219235789307767</v>
      </c>
      <c r="DA51" s="28">
        <v>4527.4580816073094</v>
      </c>
      <c r="DB51" s="28">
        <v>36439.225291812079</v>
      </c>
      <c r="DC51" s="28">
        <v>307.66148525717887</v>
      </c>
      <c r="DD51" s="28">
        <v>168.73938029070771</v>
      </c>
      <c r="DE51" s="28">
        <v>71.629035405342634</v>
      </c>
      <c r="DF51" s="28">
        <v>56.950943080511642</v>
      </c>
      <c r="DG51" s="28">
        <v>207.08504688171308</v>
      </c>
      <c r="DH51" s="28">
        <v>125.26982397865497</v>
      </c>
      <c r="DI51" s="28">
        <v>40.161345188515071</v>
      </c>
      <c r="DJ51" s="28">
        <v>70.254266934538464</v>
      </c>
      <c r="DK51" s="28">
        <v>494.59711582961512</v>
      </c>
      <c r="DL51" s="28">
        <v>116.26416625803874</v>
      </c>
      <c r="DM51" s="28">
        <v>58.884982794075412</v>
      </c>
      <c r="DN51" s="28">
        <v>437.29725767712421</v>
      </c>
      <c r="DO51" s="28">
        <v>131.4793991242513</v>
      </c>
      <c r="DP51" s="28">
        <v>53.199905053200901</v>
      </c>
      <c r="DQ51" s="28">
        <v>111.28751461136208</v>
      </c>
      <c r="DR51" s="28">
        <v>61.495905502991462</v>
      </c>
      <c r="DS51" s="28">
        <v>44.280462659005941</v>
      </c>
      <c r="DT51" s="28">
        <v>46.752435299083658</v>
      </c>
      <c r="DU51" s="28">
        <v>6.3223132635889696</v>
      </c>
      <c r="DV51" s="28">
        <v>68.278532945208184</v>
      </c>
      <c r="DW51" s="28">
        <v>6.9874104293531927E-2</v>
      </c>
      <c r="DX51" s="28">
        <v>0</v>
      </c>
      <c r="DY51" s="28">
        <v>87.340816897710695</v>
      </c>
      <c r="DZ51" s="28">
        <v>62.650290571445694</v>
      </c>
      <c r="EA51" s="28">
        <v>89.954413323055832</v>
      </c>
      <c r="EB51" s="28">
        <v>66.882057299148016</v>
      </c>
      <c r="EC51" s="28">
        <v>814.64476525190037</v>
      </c>
      <c r="ED51" s="28">
        <v>1409.4444514309625</v>
      </c>
      <c r="EE51" s="28">
        <v>8.841554604371062</v>
      </c>
      <c r="EF51" s="28">
        <v>1441.9111935144488</v>
      </c>
      <c r="EG51" s="28">
        <v>6612.0656686737493</v>
      </c>
      <c r="EH51" s="28">
        <v>0</v>
      </c>
      <c r="EI51" s="28">
        <v>26.933274474383214</v>
      </c>
      <c r="EJ51" s="28">
        <v>302.28573127204032</v>
      </c>
      <c r="EK51" s="28">
        <v>130.05683047855825</v>
      </c>
      <c r="EL51" s="28">
        <v>1461.8822225301437</v>
      </c>
      <c r="EM51" s="28">
        <v>0</v>
      </c>
      <c r="EN51" s="28">
        <v>10.690175944237344</v>
      </c>
      <c r="EO51" s="28">
        <v>186.66634201119763</v>
      </c>
      <c r="EP51" s="28">
        <v>0</v>
      </c>
      <c r="EQ51" s="28">
        <v>20.705535142606607</v>
      </c>
      <c r="ER51" s="28">
        <v>0</v>
      </c>
      <c r="ES51" s="28">
        <f t="shared" si="0"/>
        <v>176977.5007316322</v>
      </c>
      <c r="ET51" s="28">
        <v>228871.96388973336</v>
      </c>
      <c r="EU51" s="28">
        <v>0</v>
      </c>
      <c r="EV51" s="28">
        <v>0</v>
      </c>
      <c r="EW51" s="28">
        <v>0</v>
      </c>
      <c r="EX51" s="28">
        <v>502.17802257125624</v>
      </c>
      <c r="EY51" s="28">
        <v>0</v>
      </c>
      <c r="EZ51" s="28">
        <v>330411.59592079266</v>
      </c>
      <c r="FA51" s="28">
        <f t="shared" si="1"/>
        <v>736763.23856472946</v>
      </c>
      <c r="FB51" s="33">
        <f>+FA51-Cuadro_Oferta_2016!EX51</f>
        <v>0</v>
      </c>
      <c r="AMC51"/>
      <c r="AMD51"/>
      <c r="AME51"/>
      <c r="AMF51"/>
      <c r="AMG51"/>
      <c r="AMH51"/>
      <c r="AMI51"/>
      <c r="AMJ51"/>
    </row>
    <row r="52" spans="1:1024" s="5" customFormat="1" ht="25.5" x14ac:dyDescent="0.25">
      <c r="A52" s="9">
        <v>48</v>
      </c>
      <c r="B52" s="22"/>
      <c r="C52" s="24" t="s">
        <v>383</v>
      </c>
      <c r="D52" s="25" t="s">
        <v>384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44.755062072558864</v>
      </c>
      <c r="Q52" s="28">
        <v>61.169766270351523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127.4200572974336</v>
      </c>
      <c r="X52" s="28">
        <v>0</v>
      </c>
      <c r="Y52" s="28">
        <v>0</v>
      </c>
      <c r="Z52" s="28">
        <v>44749.161615747238</v>
      </c>
      <c r="AA52" s="28">
        <v>37014.194975267004</v>
      </c>
      <c r="AB52" s="28">
        <v>79786.927175400851</v>
      </c>
      <c r="AC52" s="28">
        <v>2329.4367107671283</v>
      </c>
      <c r="AD52" s="28">
        <v>0</v>
      </c>
      <c r="AE52" s="28">
        <v>0</v>
      </c>
      <c r="AF52" s="28">
        <v>0</v>
      </c>
      <c r="AG52" s="28">
        <v>11830.451224249004</v>
      </c>
      <c r="AH52" s="28">
        <v>0</v>
      </c>
      <c r="AI52" s="28">
        <v>0</v>
      </c>
      <c r="AJ52" s="28">
        <v>0</v>
      </c>
      <c r="AK52" s="28">
        <v>14975.76344578231</v>
      </c>
      <c r="AL52" s="28">
        <v>2917.0335330467833</v>
      </c>
      <c r="AM52" s="28">
        <v>1823.6451674925918</v>
      </c>
      <c r="AN52" s="28">
        <v>867.92297809065144</v>
      </c>
      <c r="AO52" s="28">
        <v>0</v>
      </c>
      <c r="AP52" s="28">
        <v>11637.741777560268</v>
      </c>
      <c r="AQ52" s="28">
        <v>0</v>
      </c>
      <c r="AR52" s="28">
        <v>0</v>
      </c>
      <c r="AS52" s="28">
        <v>0</v>
      </c>
      <c r="AT52" s="28">
        <v>128.13739368679262</v>
      </c>
      <c r="AU52" s="28">
        <v>0</v>
      </c>
      <c r="AV52" s="28">
        <v>0</v>
      </c>
      <c r="AW52" s="28">
        <v>22.731113904659857</v>
      </c>
      <c r="AX52" s="28">
        <v>70.734039404997333</v>
      </c>
      <c r="AY52" s="28">
        <v>870.28483173866005</v>
      </c>
      <c r="AZ52" s="28">
        <v>2049.2739475296817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168.9492492648198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2122.4294257519928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500.78706697653598</v>
      </c>
      <c r="CB52" s="28">
        <v>41.426402165046476</v>
      </c>
      <c r="CC52" s="28">
        <v>0</v>
      </c>
      <c r="CD52" s="28">
        <v>258.51230302804765</v>
      </c>
      <c r="CE52" s="28">
        <v>0</v>
      </c>
      <c r="CF52" s="28">
        <v>0</v>
      </c>
      <c r="CG52" s="28">
        <v>0</v>
      </c>
      <c r="CH52" s="28">
        <v>145.47422518321196</v>
      </c>
      <c r="CI52" s="28">
        <v>74.81037699111377</v>
      </c>
      <c r="CJ52" s="28">
        <v>0</v>
      </c>
      <c r="CK52" s="28">
        <v>75.129959217548461</v>
      </c>
      <c r="CL52" s="28">
        <v>0</v>
      </c>
      <c r="CM52" s="28">
        <v>0</v>
      </c>
      <c r="CN52" s="28">
        <v>0</v>
      </c>
      <c r="CO52" s="28">
        <v>1333.8143242080096</v>
      </c>
      <c r="CP52" s="28">
        <v>2254.5453597098408</v>
      </c>
      <c r="CQ52" s="28">
        <v>1025.4857008641154</v>
      </c>
      <c r="CR52" s="28">
        <v>0</v>
      </c>
      <c r="CS52" s="28">
        <v>0</v>
      </c>
      <c r="CT52" s="28">
        <v>887.13905761300134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550.48216967582061</v>
      </c>
      <c r="DB52" s="28">
        <v>1890.6485188082374</v>
      </c>
      <c r="DC52" s="28">
        <v>0</v>
      </c>
      <c r="DD52" s="28">
        <v>135.38537828308702</v>
      </c>
      <c r="DE52" s="28">
        <v>0</v>
      </c>
      <c r="DF52" s="28">
        <v>0</v>
      </c>
      <c r="DG52" s="28">
        <v>0</v>
      </c>
      <c r="DH52" s="28">
        <v>0</v>
      </c>
      <c r="DI52" s="28">
        <v>0</v>
      </c>
      <c r="DJ52" s="28">
        <v>0</v>
      </c>
      <c r="DK52" s="28">
        <v>0</v>
      </c>
      <c r="DL52" s="28">
        <v>0</v>
      </c>
      <c r="DM52" s="28">
        <v>0</v>
      </c>
      <c r="DN52" s="28">
        <v>0</v>
      </c>
      <c r="DO52" s="28">
        <v>0</v>
      </c>
      <c r="DP52" s="28">
        <v>157.12403728074656</v>
      </c>
      <c r="DQ52" s="28">
        <v>0</v>
      </c>
      <c r="DR52" s="28">
        <v>0</v>
      </c>
      <c r="DS52" s="28">
        <v>972.31574178695632</v>
      </c>
      <c r="DT52" s="28">
        <v>0</v>
      </c>
      <c r="DU52" s="28">
        <v>0</v>
      </c>
      <c r="DV52" s="28">
        <v>116.03668525833842</v>
      </c>
      <c r="DW52" s="28">
        <v>0</v>
      </c>
      <c r="DX52" s="28">
        <v>0</v>
      </c>
      <c r="DY52" s="28">
        <v>123.95544549171453</v>
      </c>
      <c r="DZ52" s="28">
        <v>113.33299018853937</v>
      </c>
      <c r="EA52" s="28">
        <v>0</v>
      </c>
      <c r="EB52" s="28">
        <v>0</v>
      </c>
      <c r="EC52" s="28">
        <v>277.65235089534264</v>
      </c>
      <c r="ED52" s="28">
        <v>695.18089214709664</v>
      </c>
      <c r="EE52" s="28">
        <v>0</v>
      </c>
      <c r="EF52" s="28">
        <v>4571.3469535471777</v>
      </c>
      <c r="EG52" s="28">
        <v>1047.7904481809335</v>
      </c>
      <c r="EH52" s="28">
        <v>0</v>
      </c>
      <c r="EI52" s="28">
        <v>11.095852332599556</v>
      </c>
      <c r="EJ52" s="28">
        <v>0</v>
      </c>
      <c r="EK52" s="28">
        <v>301.18240599298412</v>
      </c>
      <c r="EL52" s="28">
        <v>162.02179693548268</v>
      </c>
      <c r="EM52" s="28">
        <v>0</v>
      </c>
      <c r="EN52" s="28">
        <v>0</v>
      </c>
      <c r="EO52" s="28">
        <v>0</v>
      </c>
      <c r="EP52" s="28">
        <v>0</v>
      </c>
      <c r="EQ52" s="28">
        <v>0</v>
      </c>
      <c r="ER52" s="28">
        <v>0</v>
      </c>
      <c r="ES52" s="28">
        <f t="shared" si="0"/>
        <v>231320.83993308729</v>
      </c>
      <c r="ET52" s="28">
        <v>64359.950782189466</v>
      </c>
      <c r="EU52" s="28">
        <v>0</v>
      </c>
      <c r="EV52" s="28">
        <v>0</v>
      </c>
      <c r="EW52" s="28">
        <v>0</v>
      </c>
      <c r="EX52" s="28">
        <v>0</v>
      </c>
      <c r="EY52" s="28">
        <v>0</v>
      </c>
      <c r="EZ52" s="28">
        <v>25487.272838209996</v>
      </c>
      <c r="FA52" s="28">
        <f t="shared" si="1"/>
        <v>321168.06355348672</v>
      </c>
      <c r="FB52" s="33">
        <f>+FA52-Cuadro_Oferta_2016!EX52</f>
        <v>0</v>
      </c>
      <c r="AMC52"/>
      <c r="AMD52"/>
      <c r="AME52"/>
      <c r="AMF52"/>
      <c r="AMG52"/>
      <c r="AMH52"/>
      <c r="AMI52"/>
      <c r="AMJ52"/>
    </row>
    <row r="53" spans="1:1024" s="5" customFormat="1" ht="25.5" x14ac:dyDescent="0.25">
      <c r="A53" s="9">
        <v>49</v>
      </c>
      <c r="B53" s="22"/>
      <c r="C53" s="24" t="s">
        <v>385</v>
      </c>
      <c r="D53" s="25" t="s">
        <v>386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7500</v>
      </c>
      <c r="AL53" s="28">
        <v>0</v>
      </c>
      <c r="AM53" s="28">
        <v>0</v>
      </c>
      <c r="AN53" s="28">
        <v>0</v>
      </c>
      <c r="AO53" s="28">
        <v>112.71981245749758</v>
      </c>
      <c r="AP53" s="28">
        <v>127.63023387403896</v>
      </c>
      <c r="AQ53" s="28">
        <v>0</v>
      </c>
      <c r="AR53" s="28">
        <v>0</v>
      </c>
      <c r="AS53" s="28">
        <v>276.74460206232516</v>
      </c>
      <c r="AT53" s="28">
        <v>0</v>
      </c>
      <c r="AU53" s="28">
        <v>14.519802261197071</v>
      </c>
      <c r="AV53" s="28">
        <v>0</v>
      </c>
      <c r="AW53" s="28">
        <v>0</v>
      </c>
      <c r="AX53" s="28">
        <v>0</v>
      </c>
      <c r="AY53" s="28">
        <v>95.135286176863374</v>
      </c>
      <c r="AZ53" s="28">
        <v>0</v>
      </c>
      <c r="BA53" s="28">
        <v>1462.1012359019162</v>
      </c>
      <c r="BB53" s="28">
        <v>272.58927537427911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181.22683171703912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80.899495561803661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379.94295372406123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  <c r="CW53" s="28">
        <v>0</v>
      </c>
      <c r="CX53" s="28">
        <v>0</v>
      </c>
      <c r="CY53" s="28">
        <v>52.221791376470385</v>
      </c>
      <c r="CZ53" s="28">
        <v>0</v>
      </c>
      <c r="DA53" s="28">
        <v>4491.5864880871959</v>
      </c>
      <c r="DB53" s="28">
        <v>17888.201335239981</v>
      </c>
      <c r="DC53" s="28">
        <v>190.72700615737736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8">
        <v>0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v>0</v>
      </c>
      <c r="DY53" s="28">
        <v>0</v>
      </c>
      <c r="DZ53" s="28">
        <v>0</v>
      </c>
      <c r="EA53" s="28">
        <v>0</v>
      </c>
      <c r="EB53" s="28">
        <v>0</v>
      </c>
      <c r="EC53" s="28">
        <v>0</v>
      </c>
      <c r="ED53" s="28">
        <v>0</v>
      </c>
      <c r="EE53" s="28">
        <v>0</v>
      </c>
      <c r="EF53" s="28">
        <v>143.92063036584233</v>
      </c>
      <c r="EG53" s="28">
        <v>226.66245426010332</v>
      </c>
      <c r="EH53" s="28">
        <v>0</v>
      </c>
      <c r="EI53" s="28">
        <v>0</v>
      </c>
      <c r="EJ53" s="28">
        <v>281.46836805464909</v>
      </c>
      <c r="EK53" s="28">
        <v>272.36664948316809</v>
      </c>
      <c r="EL53" s="28">
        <v>1737.5236753741833</v>
      </c>
      <c r="EM53" s="28">
        <v>0</v>
      </c>
      <c r="EN53" s="28">
        <v>0</v>
      </c>
      <c r="EO53" s="28">
        <v>0</v>
      </c>
      <c r="EP53" s="28">
        <v>0</v>
      </c>
      <c r="EQ53" s="28">
        <v>9.268300265645987</v>
      </c>
      <c r="ER53" s="28">
        <v>0</v>
      </c>
      <c r="ES53" s="28">
        <f t="shared" si="0"/>
        <v>35797.456227775656</v>
      </c>
      <c r="ET53" s="28">
        <v>75643.629449180153</v>
      </c>
      <c r="EU53" s="28">
        <v>0</v>
      </c>
      <c r="EV53" s="28">
        <v>0</v>
      </c>
      <c r="EW53" s="28">
        <v>0</v>
      </c>
      <c r="EX53" s="28">
        <v>-9999.9999999999709</v>
      </c>
      <c r="EY53" s="28">
        <v>0</v>
      </c>
      <c r="EZ53" s="28">
        <v>13949.140671837657</v>
      </c>
      <c r="FA53" s="28">
        <f t="shared" si="1"/>
        <v>115390.2263487935</v>
      </c>
      <c r="FB53" s="33">
        <f>+FA53-Cuadro_Oferta_2016!EX53</f>
        <v>0</v>
      </c>
      <c r="AMC53"/>
      <c r="AMD53"/>
      <c r="AME53"/>
      <c r="AMF53"/>
      <c r="AMG53"/>
      <c r="AMH53"/>
      <c r="AMI53"/>
      <c r="AMJ53"/>
    </row>
    <row r="54" spans="1:1024" s="5" customFormat="1" ht="25.5" x14ac:dyDescent="0.25">
      <c r="A54" s="9">
        <v>50</v>
      </c>
      <c r="B54" s="22"/>
      <c r="C54" s="24" t="s">
        <v>387</v>
      </c>
      <c r="D54" s="25" t="s">
        <v>388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7.5231678117908602</v>
      </c>
      <c r="Q54" s="28">
        <v>10.73950710445833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45.985651374168711</v>
      </c>
      <c r="AG54" s="28">
        <v>0</v>
      </c>
      <c r="AH54" s="28">
        <v>65.242229431867798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150.07979110316799</v>
      </c>
      <c r="AO54" s="28">
        <v>100.9573000362092</v>
      </c>
      <c r="AP54" s="28">
        <v>20000</v>
      </c>
      <c r="AQ54" s="28">
        <v>0</v>
      </c>
      <c r="AR54" s="28">
        <v>38.865951212219407</v>
      </c>
      <c r="AS54" s="28">
        <v>637.95105807456343</v>
      </c>
      <c r="AT54" s="28">
        <v>33.843391846639747</v>
      </c>
      <c r="AU54" s="28">
        <v>0</v>
      </c>
      <c r="AV54" s="28">
        <v>0</v>
      </c>
      <c r="AW54" s="28">
        <v>0</v>
      </c>
      <c r="AX54" s="28">
        <v>0</v>
      </c>
      <c r="AY54" s="28">
        <v>81.510997883723746</v>
      </c>
      <c r="AZ54" s="28">
        <v>5000</v>
      </c>
      <c r="BA54" s="28">
        <v>88.278289290370623</v>
      </c>
      <c r="BB54" s="28">
        <v>11069.88034463133</v>
      </c>
      <c r="BC54" s="28">
        <v>0</v>
      </c>
      <c r="BD54" s="28">
        <v>31.284042538591745</v>
      </c>
      <c r="BE54" s="28">
        <v>0</v>
      </c>
      <c r="BF54" s="28">
        <v>0</v>
      </c>
      <c r="BG54" s="28">
        <v>0</v>
      </c>
      <c r="BH54" s="28">
        <v>30.248584830277579</v>
      </c>
      <c r="BI54" s="28">
        <v>159.22867004135327</v>
      </c>
      <c r="BJ54" s="28">
        <v>0</v>
      </c>
      <c r="BK54" s="28">
        <v>0</v>
      </c>
      <c r="BL54" s="28">
        <v>118.90802890658219</v>
      </c>
      <c r="BM54" s="28">
        <v>0</v>
      </c>
      <c r="BN54" s="28">
        <v>59.561979310964873</v>
      </c>
      <c r="BO54" s="28">
        <v>0</v>
      </c>
      <c r="BP54" s="28">
        <v>0</v>
      </c>
      <c r="BQ54" s="28">
        <v>0</v>
      </c>
      <c r="BR54" s="28">
        <v>0</v>
      </c>
      <c r="BS54" s="28">
        <v>115.25861029306473</v>
      </c>
      <c r="BT54" s="28">
        <v>27.074259883300044</v>
      </c>
      <c r="BU54" s="28">
        <v>0</v>
      </c>
      <c r="BV54" s="28">
        <v>76.144782953770118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440.9139311447766</v>
      </c>
      <c r="CF54" s="28">
        <v>34.272872684564064</v>
      </c>
      <c r="CG54" s="28">
        <v>102.76868796738805</v>
      </c>
      <c r="CH54" s="28">
        <v>36.394158521901794</v>
      </c>
      <c r="CI54" s="28">
        <v>0</v>
      </c>
      <c r="CJ54" s="28">
        <v>0</v>
      </c>
      <c r="CK54" s="28">
        <v>14.049022395513006</v>
      </c>
      <c r="CL54" s="28">
        <v>0</v>
      </c>
      <c r="CM54" s="28">
        <v>0</v>
      </c>
      <c r="CN54" s="28">
        <v>0</v>
      </c>
      <c r="CO54" s="28">
        <v>0</v>
      </c>
      <c r="CP54" s="28">
        <v>516.57232723446543</v>
      </c>
      <c r="CQ54" s="28">
        <v>210.97464794319094</v>
      </c>
      <c r="CR54" s="28">
        <v>0</v>
      </c>
      <c r="CS54" s="28">
        <v>0</v>
      </c>
      <c r="CT54" s="28">
        <v>0</v>
      </c>
      <c r="CU54" s="28">
        <v>782.79725979426701</v>
      </c>
      <c r="CV54" s="28">
        <v>0</v>
      </c>
      <c r="CW54" s="28">
        <v>0</v>
      </c>
      <c r="CX54" s="28">
        <v>0</v>
      </c>
      <c r="CY54" s="28">
        <v>55.994234446508273</v>
      </c>
      <c r="CZ54" s="28">
        <v>0</v>
      </c>
      <c r="DA54" s="28">
        <v>14316.050493331573</v>
      </c>
      <c r="DB54" s="28">
        <v>46437.026565800959</v>
      </c>
      <c r="DC54" s="28">
        <v>491.30167349660769</v>
      </c>
      <c r="DD54" s="28">
        <v>27.37293411576254</v>
      </c>
      <c r="DE54" s="28">
        <v>23.244901121167302</v>
      </c>
      <c r="DF54" s="28">
        <v>0</v>
      </c>
      <c r="DG54" s="28">
        <v>17.631167405368238</v>
      </c>
      <c r="DH54" s="28">
        <v>13.122452505619787</v>
      </c>
      <c r="DI54" s="28">
        <v>0</v>
      </c>
      <c r="DJ54" s="28">
        <v>0</v>
      </c>
      <c r="DK54" s="28">
        <v>160.03375872797676</v>
      </c>
      <c r="DL54" s="28">
        <v>0</v>
      </c>
      <c r="DM54" s="28">
        <v>0</v>
      </c>
      <c r="DN54" s="28">
        <v>19.681632347976592</v>
      </c>
      <c r="DO54" s="28">
        <v>42.010807106197085</v>
      </c>
      <c r="DP54" s="28">
        <v>0</v>
      </c>
      <c r="DQ54" s="28">
        <v>0</v>
      </c>
      <c r="DR54" s="28">
        <v>0</v>
      </c>
      <c r="DS54" s="28">
        <v>0</v>
      </c>
      <c r="DT54" s="28">
        <v>14.853429466508187</v>
      </c>
      <c r="DU54" s="28">
        <v>2.014857669367538</v>
      </c>
      <c r="DV54" s="28">
        <v>21.692998744224951</v>
      </c>
      <c r="DW54" s="28">
        <v>2.2300354550607634E-2</v>
      </c>
      <c r="DX54" s="28">
        <v>0</v>
      </c>
      <c r="DY54" s="28">
        <v>28.843337031446069</v>
      </c>
      <c r="DZ54" s="28">
        <v>19.922872134574767</v>
      </c>
      <c r="EA54" s="28">
        <v>36.356334404083526</v>
      </c>
      <c r="EB54" s="28">
        <v>21.599265442215366</v>
      </c>
      <c r="EC54" s="28">
        <v>85.07441825040172</v>
      </c>
      <c r="ED54" s="28">
        <v>109.20897988504498</v>
      </c>
      <c r="EE54" s="28">
        <v>0</v>
      </c>
      <c r="EF54" s="28">
        <v>170.5690038229672</v>
      </c>
      <c r="EG54" s="28">
        <v>383.54220590963553</v>
      </c>
      <c r="EH54" s="28">
        <v>0</v>
      </c>
      <c r="EI54" s="28">
        <v>0</v>
      </c>
      <c r="EJ54" s="28">
        <v>623.95138663810326</v>
      </c>
      <c r="EK54" s="28">
        <v>513.92543029443061</v>
      </c>
      <c r="EL54" s="28">
        <v>495.36785753599116</v>
      </c>
      <c r="EM54" s="28">
        <v>0</v>
      </c>
      <c r="EN54" s="28">
        <v>0</v>
      </c>
      <c r="EO54" s="28">
        <v>0</v>
      </c>
      <c r="EP54" s="28">
        <v>0</v>
      </c>
      <c r="EQ54" s="28">
        <v>0</v>
      </c>
      <c r="ER54" s="28">
        <v>0</v>
      </c>
      <c r="ES54" s="28">
        <f t="shared" si="0"/>
        <v>104217.72484423376</v>
      </c>
      <c r="ET54" s="28">
        <v>531569.73932333488</v>
      </c>
      <c r="EU54" s="28">
        <v>0</v>
      </c>
      <c r="EV54" s="28">
        <v>0</v>
      </c>
      <c r="EW54" s="28">
        <v>0</v>
      </c>
      <c r="EX54" s="28">
        <v>0</v>
      </c>
      <c r="EY54" s="28">
        <v>0</v>
      </c>
      <c r="EZ54" s="28">
        <v>51656.540470835658</v>
      </c>
      <c r="FA54" s="28">
        <f t="shared" si="1"/>
        <v>687444.00463840424</v>
      </c>
      <c r="FB54" s="33">
        <f>+FA54-Cuadro_Oferta_2016!EX54</f>
        <v>0</v>
      </c>
      <c r="AMC54"/>
      <c r="AMD54"/>
      <c r="AME54"/>
      <c r="AMF54"/>
      <c r="AMG54"/>
      <c r="AMH54"/>
      <c r="AMI54"/>
      <c r="AMJ54"/>
    </row>
    <row r="55" spans="1:1024" s="5" customFormat="1" x14ac:dyDescent="0.25">
      <c r="A55" s="9">
        <v>51</v>
      </c>
      <c r="B55" s="22"/>
      <c r="C55" s="24" t="s">
        <v>389</v>
      </c>
      <c r="D55" s="25" t="s">
        <v>390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6578.9761491826584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8"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f t="shared" si="0"/>
        <v>6578.9761491826584</v>
      </c>
      <c r="ET55" s="28">
        <v>104673.25207795981</v>
      </c>
      <c r="EU55" s="28">
        <v>0</v>
      </c>
      <c r="EV55" s="28">
        <v>0</v>
      </c>
      <c r="EW55" s="28">
        <v>0</v>
      </c>
      <c r="EX55" s="28">
        <v>0</v>
      </c>
      <c r="EY55" s="28">
        <v>0</v>
      </c>
      <c r="EZ55" s="28">
        <v>8276.1012164484582</v>
      </c>
      <c r="FA55" s="28">
        <f t="shared" si="1"/>
        <v>119528.32944359093</v>
      </c>
      <c r="FB55" s="33">
        <f>+FA55-Cuadro_Oferta_2016!EX55</f>
        <v>0</v>
      </c>
      <c r="AMC55"/>
      <c r="AMD55"/>
      <c r="AME55"/>
      <c r="AMF55"/>
      <c r="AMG55"/>
      <c r="AMH55"/>
      <c r="AMI55"/>
      <c r="AMJ55"/>
    </row>
    <row r="56" spans="1:1024" s="5" customFormat="1" ht="25.5" x14ac:dyDescent="0.25">
      <c r="A56" s="9">
        <v>52</v>
      </c>
      <c r="B56" s="22"/>
      <c r="C56" s="24" t="s">
        <v>391</v>
      </c>
      <c r="D56" s="25" t="s">
        <v>392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35.09186327810265</v>
      </c>
      <c r="Q56" s="28">
        <v>338.9756206320971</v>
      </c>
      <c r="R56" s="28">
        <v>2864.0742403185454</v>
      </c>
      <c r="S56" s="28">
        <v>0</v>
      </c>
      <c r="T56" s="28">
        <v>468.36924015420311</v>
      </c>
      <c r="U56" s="28">
        <v>0</v>
      </c>
      <c r="V56" s="28">
        <v>0</v>
      </c>
      <c r="W56" s="28">
        <v>82.190319351811638</v>
      </c>
      <c r="X56" s="28">
        <v>8.8863420793236401</v>
      </c>
      <c r="Y56" s="28">
        <v>0</v>
      </c>
      <c r="Z56" s="28">
        <v>372.5348289648382</v>
      </c>
      <c r="AA56" s="28">
        <v>0</v>
      </c>
      <c r="AB56" s="28">
        <v>0</v>
      </c>
      <c r="AC56" s="28">
        <v>28.437386526139136</v>
      </c>
      <c r="AD56" s="28">
        <v>161.82495756367496</v>
      </c>
      <c r="AE56" s="28">
        <v>0</v>
      </c>
      <c r="AF56" s="28">
        <v>589.39849206701911</v>
      </c>
      <c r="AG56" s="28">
        <v>30.031781369170773</v>
      </c>
      <c r="AH56" s="28">
        <v>129.37995562965941</v>
      </c>
      <c r="AI56" s="28">
        <v>0</v>
      </c>
      <c r="AJ56" s="28">
        <v>732.62931254565581</v>
      </c>
      <c r="AK56" s="28">
        <v>7858.1563028259352</v>
      </c>
      <c r="AL56" s="28">
        <v>145.67878450176357</v>
      </c>
      <c r="AM56" s="28">
        <v>145.79879303061338</v>
      </c>
      <c r="AN56" s="28">
        <v>266.3518837216825</v>
      </c>
      <c r="AO56" s="28">
        <v>221.34978556789335</v>
      </c>
      <c r="AP56" s="28">
        <v>828.4311721319732</v>
      </c>
      <c r="AQ56" s="28">
        <v>18.664197161923532</v>
      </c>
      <c r="AR56" s="28">
        <v>655.92849706278503</v>
      </c>
      <c r="AS56" s="28">
        <v>350.70314130105106</v>
      </c>
      <c r="AT56" s="28">
        <v>165.40201750020864</v>
      </c>
      <c r="AU56" s="28">
        <v>27.021869631412919</v>
      </c>
      <c r="AV56" s="28">
        <v>66.417740897355401</v>
      </c>
      <c r="AW56" s="28">
        <v>1107.1104466944446</v>
      </c>
      <c r="AX56" s="28">
        <v>28.160673816551974</v>
      </c>
      <c r="AY56" s="28">
        <v>263.03783181308563</v>
      </c>
      <c r="AZ56" s="28">
        <v>5395.352891356094</v>
      </c>
      <c r="BA56" s="28">
        <v>19.276364030150759</v>
      </c>
      <c r="BB56" s="28">
        <v>303.05006735943181</v>
      </c>
      <c r="BC56" s="28">
        <v>10.973191843848895</v>
      </c>
      <c r="BD56" s="28">
        <v>29640.325632561464</v>
      </c>
      <c r="BE56" s="28">
        <v>29948.179413661474</v>
      </c>
      <c r="BF56" s="28">
        <v>1351.9094682660852</v>
      </c>
      <c r="BG56" s="28">
        <v>257.89262542253357</v>
      </c>
      <c r="BH56" s="28">
        <v>62.468962663790116</v>
      </c>
      <c r="BI56" s="28">
        <v>16004.084967955356</v>
      </c>
      <c r="BJ56" s="28">
        <v>1553.2351372001351</v>
      </c>
      <c r="BK56" s="28">
        <v>0</v>
      </c>
      <c r="BL56" s="28">
        <v>304.55084386137827</v>
      </c>
      <c r="BM56" s="28">
        <v>8.2736778601958889</v>
      </c>
      <c r="BN56" s="28">
        <v>125.31710471845071</v>
      </c>
      <c r="BO56" s="28">
        <v>137.90180025160032</v>
      </c>
      <c r="BP56" s="28">
        <v>12.763277357777223</v>
      </c>
      <c r="BQ56" s="28">
        <v>88.920649686782426</v>
      </c>
      <c r="BR56" s="28">
        <v>605.14860033597472</v>
      </c>
      <c r="BS56" s="28">
        <v>2023.923058894613</v>
      </c>
      <c r="BT56" s="28">
        <v>48.996200657415066</v>
      </c>
      <c r="BU56" s="28">
        <v>43.522466978123887</v>
      </c>
      <c r="BV56" s="28">
        <v>158.6497493642473</v>
      </c>
      <c r="BW56" s="28">
        <v>250.97917870938301</v>
      </c>
      <c r="BX56" s="28">
        <v>192.82381894917137</v>
      </c>
      <c r="BY56" s="28">
        <v>37.999223458942382</v>
      </c>
      <c r="BZ56" s="28">
        <v>40.094694241538072</v>
      </c>
      <c r="CA56" s="28">
        <v>646.89199697819345</v>
      </c>
      <c r="CB56" s="28">
        <v>19.893539104050156</v>
      </c>
      <c r="CC56" s="28">
        <v>48.286884203531578</v>
      </c>
      <c r="CD56" s="28">
        <v>3645.6930660069042</v>
      </c>
      <c r="CE56" s="28">
        <v>7053.176635000339</v>
      </c>
      <c r="CF56" s="28">
        <v>2825.046433201067</v>
      </c>
      <c r="CG56" s="28">
        <v>169.65606327437501</v>
      </c>
      <c r="CH56" s="28">
        <v>416.22938354447763</v>
      </c>
      <c r="CI56" s="28">
        <v>29.367504552611468</v>
      </c>
      <c r="CJ56" s="28">
        <v>49.860769302679429</v>
      </c>
      <c r="CK56" s="28">
        <v>90.03893507616786</v>
      </c>
      <c r="CL56" s="28">
        <v>878.96288485319053</v>
      </c>
      <c r="CM56" s="28">
        <v>973.19293378032262</v>
      </c>
      <c r="CN56" s="28">
        <v>637.37241964904706</v>
      </c>
      <c r="CO56" s="28">
        <v>622.23369479206804</v>
      </c>
      <c r="CP56" s="28">
        <v>878.37234995283143</v>
      </c>
      <c r="CQ56" s="28">
        <v>1001.9263028440362</v>
      </c>
      <c r="CR56" s="28">
        <v>416.36169709565155</v>
      </c>
      <c r="CS56" s="28">
        <v>0</v>
      </c>
      <c r="CT56" s="28">
        <v>354.00549476956087</v>
      </c>
      <c r="CU56" s="28">
        <v>374.28230596139065</v>
      </c>
      <c r="CV56" s="28">
        <v>573.01705033923645</v>
      </c>
      <c r="CW56" s="28">
        <v>239.855218126007</v>
      </c>
      <c r="CX56" s="28">
        <v>18.006854545525897</v>
      </c>
      <c r="CY56" s="28">
        <v>103.48875769950786</v>
      </c>
      <c r="CZ56" s="28">
        <v>14.300162051854956</v>
      </c>
      <c r="DA56" s="28">
        <v>4661.9533104468956</v>
      </c>
      <c r="DB56" s="28">
        <v>1561.013586196889</v>
      </c>
      <c r="DC56" s="28">
        <v>24.544341089383551</v>
      </c>
      <c r="DD56" s="28">
        <v>116.61019035377436</v>
      </c>
      <c r="DE56" s="28">
        <v>56.741146900270415</v>
      </c>
      <c r="DF56" s="28">
        <v>1.0870434320756601</v>
      </c>
      <c r="DG56" s="28">
        <v>0</v>
      </c>
      <c r="DH56" s="28">
        <v>0</v>
      </c>
      <c r="DI56" s="28">
        <v>0</v>
      </c>
      <c r="DJ56" s="28">
        <v>0</v>
      </c>
      <c r="DK56" s="28">
        <v>449.95483314117951</v>
      </c>
      <c r="DL56" s="28">
        <v>81.468822116098281</v>
      </c>
      <c r="DM56" s="28">
        <v>44.393463957826683</v>
      </c>
      <c r="DN56" s="28">
        <v>118.23623118960096</v>
      </c>
      <c r="DO56" s="28">
        <v>100.45308247592321</v>
      </c>
      <c r="DP56" s="28">
        <v>75.476908955692011</v>
      </c>
      <c r="DQ56" s="28">
        <v>576.85463925757119</v>
      </c>
      <c r="DR56" s="28">
        <v>1997.2461083007061</v>
      </c>
      <c r="DS56" s="28">
        <v>1084.4848825493298</v>
      </c>
      <c r="DT56" s="28">
        <v>0</v>
      </c>
      <c r="DU56" s="28">
        <v>10.154453761232567</v>
      </c>
      <c r="DV56" s="28">
        <v>0</v>
      </c>
      <c r="DW56" s="28">
        <v>0</v>
      </c>
      <c r="DX56" s="28">
        <v>2.461345530566327</v>
      </c>
      <c r="DY56" s="28">
        <v>83.788018913440965</v>
      </c>
      <c r="DZ56" s="28">
        <v>47.364841688345798</v>
      </c>
      <c r="EA56" s="28">
        <v>352.73146742214294</v>
      </c>
      <c r="EB56" s="28">
        <v>63.200633576945563</v>
      </c>
      <c r="EC56" s="28">
        <v>663.95581618233996</v>
      </c>
      <c r="ED56" s="28">
        <v>824.12749620528348</v>
      </c>
      <c r="EE56" s="28">
        <v>0</v>
      </c>
      <c r="EF56" s="28">
        <v>445.2690553268028</v>
      </c>
      <c r="EG56" s="28">
        <v>4816.0423447619469</v>
      </c>
      <c r="EH56" s="28">
        <v>32.438162482239228</v>
      </c>
      <c r="EI56" s="28">
        <v>5.9266965099104416</v>
      </c>
      <c r="EJ56" s="28">
        <v>33.047870659124541</v>
      </c>
      <c r="EK56" s="28">
        <v>197.83822979495636</v>
      </c>
      <c r="EL56" s="28">
        <v>873.29313148313099</v>
      </c>
      <c r="EM56" s="28">
        <v>1345.9264765808837</v>
      </c>
      <c r="EN56" s="28">
        <v>55.026998868183497</v>
      </c>
      <c r="EO56" s="28">
        <v>438.24644042097435</v>
      </c>
      <c r="EP56" s="28">
        <v>3.559125562319104</v>
      </c>
      <c r="EQ56" s="28">
        <v>64.644473390652166</v>
      </c>
      <c r="ER56" s="28">
        <v>0</v>
      </c>
      <c r="ES56" s="28">
        <f t="shared" si="0"/>
        <v>150005.73155197411</v>
      </c>
      <c r="ET56" s="28">
        <v>91687.488267393579</v>
      </c>
      <c r="EU56" s="28">
        <v>0</v>
      </c>
      <c r="EV56" s="28">
        <v>0</v>
      </c>
      <c r="EW56" s="28">
        <v>0</v>
      </c>
      <c r="EX56" s="28">
        <v>0</v>
      </c>
      <c r="EY56" s="28">
        <v>0</v>
      </c>
      <c r="EZ56" s="28">
        <v>36966.839359879988</v>
      </c>
      <c r="FA56" s="28">
        <f t="shared" si="1"/>
        <v>278660.05917924771</v>
      </c>
      <c r="FB56" s="33">
        <f>+FA56-Cuadro_Oferta_2016!EX56</f>
        <v>0</v>
      </c>
      <c r="AMC56"/>
      <c r="AMD56"/>
      <c r="AME56"/>
      <c r="AMF56"/>
      <c r="AMG56"/>
      <c r="AMH56"/>
      <c r="AMI56"/>
      <c r="AMJ56"/>
    </row>
    <row r="57" spans="1:1024" s="5" customFormat="1" x14ac:dyDescent="0.25">
      <c r="A57" s="9">
        <v>53</v>
      </c>
      <c r="B57" s="22"/>
      <c r="C57" s="24" t="s">
        <v>393</v>
      </c>
      <c r="D57" s="25" t="s">
        <v>394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5.710469111159898</v>
      </c>
      <c r="L57" s="28">
        <v>0</v>
      </c>
      <c r="M57" s="28">
        <v>31.857644737727185</v>
      </c>
      <c r="N57" s="28">
        <v>0</v>
      </c>
      <c r="O57" s="28">
        <v>0</v>
      </c>
      <c r="P57" s="28">
        <v>44.758312709855666</v>
      </c>
      <c r="Q57" s="28">
        <v>0</v>
      </c>
      <c r="R57" s="28">
        <v>190.62023978092336</v>
      </c>
      <c r="S57" s="28">
        <v>0</v>
      </c>
      <c r="T57" s="28">
        <v>172.37244325779707</v>
      </c>
      <c r="U57" s="28">
        <v>19.279797446088693</v>
      </c>
      <c r="V57" s="28">
        <v>270.70928440671378</v>
      </c>
      <c r="W57" s="28">
        <v>0</v>
      </c>
      <c r="X57" s="28">
        <v>0</v>
      </c>
      <c r="Y57" s="28">
        <v>25.003389688887495</v>
      </c>
      <c r="Z57" s="28">
        <v>91.692880449035712</v>
      </c>
      <c r="AA57" s="28">
        <v>0</v>
      </c>
      <c r="AB57" s="28">
        <v>101.96929980684831</v>
      </c>
      <c r="AC57" s="28">
        <v>28.720680427407153</v>
      </c>
      <c r="AD57" s="28">
        <v>422.09384245941476</v>
      </c>
      <c r="AE57" s="28">
        <v>4.7590434451886248</v>
      </c>
      <c r="AF57" s="28">
        <v>0</v>
      </c>
      <c r="AG57" s="28">
        <v>10.885544344464563</v>
      </c>
      <c r="AH57" s="28">
        <v>228.79887360477088</v>
      </c>
      <c r="AI57" s="28">
        <v>0</v>
      </c>
      <c r="AJ57" s="28">
        <v>7.4462510076083852</v>
      </c>
      <c r="AK57" s="28">
        <v>644.85369466913187</v>
      </c>
      <c r="AL57" s="28">
        <v>457.05138958823119</v>
      </c>
      <c r="AM57" s="28">
        <v>111.22382297010304</v>
      </c>
      <c r="AN57" s="28">
        <v>502.73132090993295</v>
      </c>
      <c r="AO57" s="28">
        <v>114.14688895702048</v>
      </c>
      <c r="AP57" s="28">
        <v>324.93975422600232</v>
      </c>
      <c r="AQ57" s="28">
        <v>16.155362680675292</v>
      </c>
      <c r="AR57" s="28">
        <v>154.30626489016396</v>
      </c>
      <c r="AS57" s="28">
        <v>577.67962120587595</v>
      </c>
      <c r="AT57" s="28">
        <v>31.021073285657593</v>
      </c>
      <c r="AU57" s="28">
        <v>21.485536073825429</v>
      </c>
      <c r="AV57" s="28">
        <v>65.160024593548314</v>
      </c>
      <c r="AW57" s="28">
        <v>72.24073093854787</v>
      </c>
      <c r="AX57" s="28">
        <v>69.044070681788355</v>
      </c>
      <c r="AY57" s="28">
        <v>281.95871700791309</v>
      </c>
      <c r="AZ57" s="28">
        <v>47.403244062508747</v>
      </c>
      <c r="BA57" s="28">
        <v>24.453424226295773</v>
      </c>
      <c r="BB57" s="28">
        <v>243.01072070197654</v>
      </c>
      <c r="BC57" s="28">
        <v>9.1560476501963635</v>
      </c>
      <c r="BD57" s="28">
        <v>292.07290416543441</v>
      </c>
      <c r="BE57" s="28">
        <v>1567.6305774725674</v>
      </c>
      <c r="BF57" s="28">
        <v>63.676063390794788</v>
      </c>
      <c r="BG57" s="28">
        <v>33.131519814433091</v>
      </c>
      <c r="BH57" s="28">
        <v>32.809224246936317</v>
      </c>
      <c r="BI57" s="28">
        <v>521.24865644015085</v>
      </c>
      <c r="BJ57" s="28">
        <v>137.58187164736029</v>
      </c>
      <c r="BK57" s="28">
        <v>0</v>
      </c>
      <c r="BL57" s="28">
        <v>264.39230185294082</v>
      </c>
      <c r="BM57" s="28">
        <v>6.1420314046687334</v>
      </c>
      <c r="BN57" s="28">
        <v>84.053976172003743</v>
      </c>
      <c r="BO57" s="28">
        <v>226.64094276606983</v>
      </c>
      <c r="BP57" s="28">
        <v>6.438234407156016</v>
      </c>
      <c r="BQ57" s="28">
        <v>318.85544895188707</v>
      </c>
      <c r="BR57" s="28">
        <v>96.000244985242432</v>
      </c>
      <c r="BS57" s="28">
        <v>293.73271324412053</v>
      </c>
      <c r="BT57" s="28">
        <v>61.878389981744355</v>
      </c>
      <c r="BU57" s="28">
        <v>49.658171910667264</v>
      </c>
      <c r="BV57" s="28">
        <v>124.27133659899837</v>
      </c>
      <c r="BW57" s="28">
        <v>193.99822309128754</v>
      </c>
      <c r="BX57" s="28">
        <v>170.90531128122964</v>
      </c>
      <c r="BY57" s="28">
        <v>39.757984022425696</v>
      </c>
      <c r="BZ57" s="28">
        <v>37.608968665537738</v>
      </c>
      <c r="CA57" s="28">
        <v>281.67267834142842</v>
      </c>
      <c r="CB57" s="28">
        <v>39.899578514300899</v>
      </c>
      <c r="CC57" s="28">
        <v>1.8212452385776552</v>
      </c>
      <c r="CD57" s="28">
        <v>126.92698228134842</v>
      </c>
      <c r="CE57" s="28">
        <v>1585.4409697487288</v>
      </c>
      <c r="CF57" s="28">
        <v>139.17587605569742</v>
      </c>
      <c r="CG57" s="28">
        <v>224.16742536383629</v>
      </c>
      <c r="CH57" s="28">
        <v>501.63248732672389</v>
      </c>
      <c r="CI57" s="28">
        <v>875.75086134214644</v>
      </c>
      <c r="CJ57" s="28">
        <v>333.69623910430681</v>
      </c>
      <c r="CK57" s="28">
        <v>403.06442607174881</v>
      </c>
      <c r="CL57" s="28">
        <v>345.03797949706359</v>
      </c>
      <c r="CM57" s="28">
        <v>0</v>
      </c>
      <c r="CN57" s="28">
        <v>114.8041304697679</v>
      </c>
      <c r="CO57" s="28">
        <v>265.59904628005052</v>
      </c>
      <c r="CP57" s="28">
        <v>1468.9216917612171</v>
      </c>
      <c r="CQ57" s="28">
        <v>6241.8579974892618</v>
      </c>
      <c r="CR57" s="28">
        <v>725.68460811295733</v>
      </c>
      <c r="CS57" s="28">
        <v>0</v>
      </c>
      <c r="CT57" s="28">
        <v>384.84706454798555</v>
      </c>
      <c r="CU57" s="28">
        <v>153.96704795313045</v>
      </c>
      <c r="CV57" s="28">
        <v>548.02139837282607</v>
      </c>
      <c r="CW57" s="28">
        <v>250.47663739754239</v>
      </c>
      <c r="CX57" s="28">
        <v>92.966671080168695</v>
      </c>
      <c r="CY57" s="28">
        <v>779.19302744622667</v>
      </c>
      <c r="CZ57" s="28">
        <v>242.6971065564214</v>
      </c>
      <c r="DA57" s="28">
        <v>1143.5284492206358</v>
      </c>
      <c r="DB57" s="28">
        <v>2325.3888298358333</v>
      </c>
      <c r="DC57" s="28">
        <v>209.27925150620828</v>
      </c>
      <c r="DD57" s="28">
        <v>573.51719163115149</v>
      </c>
      <c r="DE57" s="28">
        <v>92.589910764412963</v>
      </c>
      <c r="DF57" s="28">
        <v>18.143712967481825</v>
      </c>
      <c r="DG57" s="28">
        <v>1699.2636619238997</v>
      </c>
      <c r="DH57" s="28">
        <v>123.55618261352664</v>
      </c>
      <c r="DI57" s="28">
        <v>138.73693650246716</v>
      </c>
      <c r="DJ57" s="28">
        <v>42.677337982852031</v>
      </c>
      <c r="DK57" s="28">
        <v>590.77599740395283</v>
      </c>
      <c r="DL57" s="28">
        <v>45.51361473925472</v>
      </c>
      <c r="DM57" s="28">
        <v>20.996883594858815</v>
      </c>
      <c r="DN57" s="28">
        <v>230.54553756577394</v>
      </c>
      <c r="DO57" s="28">
        <v>391.40240230679296</v>
      </c>
      <c r="DP57" s="28">
        <v>59.375510208032814</v>
      </c>
      <c r="DQ57" s="28">
        <v>173.15799708829539</v>
      </c>
      <c r="DR57" s="28">
        <v>82.121669928779085</v>
      </c>
      <c r="DS57" s="28">
        <v>99.407730200751558</v>
      </c>
      <c r="DT57" s="28">
        <v>68.470150233226889</v>
      </c>
      <c r="DU57" s="28">
        <v>20.111403921322974</v>
      </c>
      <c r="DV57" s="28">
        <v>156.89393064852496</v>
      </c>
      <c r="DW57" s="28">
        <v>0</v>
      </c>
      <c r="DX57" s="28">
        <v>207.31817619313568</v>
      </c>
      <c r="DY57" s="28">
        <v>524.80961789732316</v>
      </c>
      <c r="DZ57" s="28">
        <v>3807.559381665772</v>
      </c>
      <c r="EA57" s="28">
        <v>925.34466057307873</v>
      </c>
      <c r="EB57" s="28">
        <v>186.51207998483414</v>
      </c>
      <c r="EC57" s="28">
        <v>2036.8466446756768</v>
      </c>
      <c r="ED57" s="28">
        <v>966.22757341634349</v>
      </c>
      <c r="EE57" s="28">
        <v>85.164234097317831</v>
      </c>
      <c r="EF57" s="28">
        <v>4773.3349709511685</v>
      </c>
      <c r="EG57" s="28">
        <v>10373.175536376486</v>
      </c>
      <c r="EH57" s="28">
        <v>2525.2708909474968</v>
      </c>
      <c r="EI57" s="28">
        <v>78.292128857865421</v>
      </c>
      <c r="EJ57" s="28">
        <v>32.512307301740407</v>
      </c>
      <c r="EK57" s="28">
        <v>973.56293164238036</v>
      </c>
      <c r="EL57" s="28">
        <v>1333.4233718514686</v>
      </c>
      <c r="EM57" s="28">
        <v>221.23209298039441</v>
      </c>
      <c r="EN57" s="28">
        <v>13.299347281840026</v>
      </c>
      <c r="EO57" s="28">
        <v>253.71482050042749</v>
      </c>
      <c r="EP57" s="28">
        <v>35.051871038209363</v>
      </c>
      <c r="EQ57" s="28">
        <v>62.387371843023132</v>
      </c>
      <c r="ER57" s="28">
        <v>0</v>
      </c>
      <c r="ES57" s="28">
        <f t="shared" si="0"/>
        <v>63895.002281734422</v>
      </c>
      <c r="ET57" s="28">
        <v>432622.55538267968</v>
      </c>
      <c r="EU57" s="28">
        <v>0</v>
      </c>
      <c r="EV57" s="28">
        <v>0</v>
      </c>
      <c r="EW57" s="28">
        <v>0</v>
      </c>
      <c r="EX57" s="28">
        <v>0</v>
      </c>
      <c r="EY57" s="28">
        <v>0</v>
      </c>
      <c r="EZ57" s="28">
        <v>31658.514941185967</v>
      </c>
      <c r="FA57" s="28">
        <f t="shared" si="1"/>
        <v>528176.07260560011</v>
      </c>
      <c r="FB57" s="33">
        <f>+FA57-Cuadro_Oferta_2016!EX57</f>
        <v>0</v>
      </c>
      <c r="AMC57"/>
      <c r="AMD57"/>
      <c r="AME57"/>
      <c r="AMF57"/>
      <c r="AMG57"/>
      <c r="AMH57"/>
      <c r="AMI57"/>
      <c r="AMJ57"/>
    </row>
    <row r="58" spans="1:1024" s="5" customFormat="1" ht="25.5" x14ac:dyDescent="0.25">
      <c r="A58" s="9">
        <v>54</v>
      </c>
      <c r="B58" s="22"/>
      <c r="C58" s="24" t="s">
        <v>395</v>
      </c>
      <c r="D58" s="25" t="s">
        <v>396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3.7349295363081421</v>
      </c>
      <c r="Q58" s="28">
        <v>26.567583044384858</v>
      </c>
      <c r="R58" s="28">
        <v>16.050674997429446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14.218869260806642</v>
      </c>
      <c r="Z58" s="28">
        <v>15.953082048634148</v>
      </c>
      <c r="AA58" s="28">
        <v>0</v>
      </c>
      <c r="AB58" s="28">
        <v>0</v>
      </c>
      <c r="AC58" s="28">
        <v>5.2311173884449698</v>
      </c>
      <c r="AD58" s="28">
        <v>187.26234761404677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5.6274453895234924</v>
      </c>
      <c r="AL58" s="28">
        <v>153.96360971584079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9.2100298392640312</v>
      </c>
      <c r="AZ58" s="28">
        <v>0</v>
      </c>
      <c r="BA58" s="28">
        <v>0</v>
      </c>
      <c r="BB58" s="28">
        <v>0</v>
      </c>
      <c r="BC58" s="28">
        <v>0</v>
      </c>
      <c r="BD58" s="28">
        <v>3.3479915974522361</v>
      </c>
      <c r="BE58" s="28">
        <v>358.56398985433918</v>
      </c>
      <c r="BF58" s="28">
        <v>339.65431642979553</v>
      </c>
      <c r="BG58" s="28">
        <v>2586.0640998812737</v>
      </c>
      <c r="BH58" s="28">
        <v>0</v>
      </c>
      <c r="BI58" s="28">
        <v>44.371818535476152</v>
      </c>
      <c r="BJ58" s="28">
        <v>0</v>
      </c>
      <c r="BK58" s="28">
        <v>0</v>
      </c>
      <c r="BL58" s="28">
        <v>0</v>
      </c>
      <c r="BM58" s="28">
        <v>0</v>
      </c>
      <c r="BN58" s="28">
        <v>6.6987952051592421</v>
      </c>
      <c r="BO58" s="28">
        <v>0</v>
      </c>
      <c r="BP58" s="28">
        <v>0</v>
      </c>
      <c r="BQ58" s="28">
        <v>0</v>
      </c>
      <c r="BR58" s="28">
        <v>0</v>
      </c>
      <c r="BS58" s="28">
        <v>13.339708778800011</v>
      </c>
      <c r="BT58" s="28">
        <v>2.3505824383443494</v>
      </c>
      <c r="BU58" s="28">
        <v>0</v>
      </c>
      <c r="BV58" s="28">
        <v>0</v>
      </c>
      <c r="BW58" s="28">
        <v>6.9909749353792829</v>
      </c>
      <c r="BX58" s="28">
        <v>7.9763619326139485</v>
      </c>
      <c r="BY58" s="28">
        <v>0</v>
      </c>
      <c r="BZ58" s="28">
        <v>71.978663624938136</v>
      </c>
      <c r="CA58" s="28">
        <v>34.050796363812154</v>
      </c>
      <c r="CB58" s="28">
        <v>0</v>
      </c>
      <c r="CC58" s="28">
        <v>0</v>
      </c>
      <c r="CD58" s="28">
        <v>0</v>
      </c>
      <c r="CE58" s="28">
        <v>53.044836292013265</v>
      </c>
      <c r="CF58" s="28">
        <v>4994.6669577432176</v>
      </c>
      <c r="CG58" s="28">
        <v>0</v>
      </c>
      <c r="CH58" s="28">
        <v>3.5613478155744982</v>
      </c>
      <c r="CI58" s="28">
        <v>1.606284945306941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21.234948691706471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19.746816105609071</v>
      </c>
      <c r="DB58" s="28">
        <v>40.420933656138999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8">
        <v>0</v>
      </c>
      <c r="DJ58" s="28">
        <v>0</v>
      </c>
      <c r="DK58" s="28">
        <v>0</v>
      </c>
      <c r="DL58" s="28">
        <v>0</v>
      </c>
      <c r="DM58" s="28">
        <v>0</v>
      </c>
      <c r="DN58" s="28">
        <v>0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8">
        <v>0</v>
      </c>
      <c r="DV58" s="28">
        <v>0</v>
      </c>
      <c r="DW58" s="28">
        <v>0</v>
      </c>
      <c r="DX58" s="28">
        <v>0</v>
      </c>
      <c r="DY58" s="28">
        <v>0</v>
      </c>
      <c r="DZ58" s="28">
        <v>0</v>
      </c>
      <c r="EA58" s="28">
        <v>0</v>
      </c>
      <c r="EB58" s="28">
        <v>0</v>
      </c>
      <c r="EC58" s="28">
        <v>0</v>
      </c>
      <c r="ED58" s="28">
        <v>0</v>
      </c>
      <c r="EE58" s="28">
        <v>0</v>
      </c>
      <c r="EF58" s="28">
        <v>0</v>
      </c>
      <c r="EG58" s="28">
        <v>0</v>
      </c>
      <c r="EH58" s="28">
        <v>0</v>
      </c>
      <c r="EI58" s="28">
        <v>0</v>
      </c>
      <c r="EJ58" s="28">
        <v>0</v>
      </c>
      <c r="EK58" s="28">
        <v>0</v>
      </c>
      <c r="EL58" s="28">
        <v>0</v>
      </c>
      <c r="EM58" s="28">
        <v>601.40565655724288</v>
      </c>
      <c r="EN58" s="28">
        <v>0</v>
      </c>
      <c r="EO58" s="28">
        <v>0</v>
      </c>
      <c r="EP58" s="28">
        <v>0</v>
      </c>
      <c r="EQ58" s="28">
        <v>0</v>
      </c>
      <c r="ER58" s="28">
        <v>0</v>
      </c>
      <c r="ES58" s="28">
        <f t="shared" si="0"/>
        <v>9648.8955702188759</v>
      </c>
      <c r="ET58" s="28">
        <v>64474.083956261718</v>
      </c>
      <c r="EU58" s="28">
        <v>0</v>
      </c>
      <c r="EV58" s="28">
        <v>0</v>
      </c>
      <c r="EW58" s="28">
        <v>0</v>
      </c>
      <c r="EX58" s="28">
        <v>0</v>
      </c>
      <c r="EY58" s="28">
        <v>0</v>
      </c>
      <c r="EZ58" s="28">
        <v>2714.37639369</v>
      </c>
      <c r="FA58" s="28">
        <f t="shared" si="1"/>
        <v>76837.355920170608</v>
      </c>
      <c r="FB58" s="33">
        <f>+FA58-Cuadro_Oferta_2016!EX58</f>
        <v>0</v>
      </c>
      <c r="AMC58"/>
      <c r="AMD58"/>
      <c r="AME58"/>
      <c r="AMF58"/>
      <c r="AMG58"/>
      <c r="AMH58"/>
      <c r="AMI58"/>
      <c r="AMJ58"/>
    </row>
    <row r="59" spans="1:1024" s="5" customFormat="1" x14ac:dyDescent="0.25">
      <c r="A59" s="9">
        <v>55</v>
      </c>
      <c r="B59" s="22"/>
      <c r="C59" s="24" t="s">
        <v>397</v>
      </c>
      <c r="D59" s="25" t="s">
        <v>398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5.4217901834667703</v>
      </c>
      <c r="Q59" s="28">
        <v>7.2471563516923077</v>
      </c>
      <c r="R59" s="28">
        <v>0</v>
      </c>
      <c r="S59" s="28">
        <v>0</v>
      </c>
      <c r="T59" s="28">
        <v>0</v>
      </c>
      <c r="U59" s="28">
        <v>0</v>
      </c>
      <c r="V59" s="28">
        <v>96.366497301541244</v>
      </c>
      <c r="W59" s="28">
        <v>0</v>
      </c>
      <c r="X59" s="28">
        <v>0</v>
      </c>
      <c r="Y59" s="28">
        <v>5.678544864753067</v>
      </c>
      <c r="Z59" s="28">
        <v>83.538908458005992</v>
      </c>
      <c r="AA59" s="28">
        <v>0</v>
      </c>
      <c r="AB59" s="28">
        <v>0</v>
      </c>
      <c r="AC59" s="28">
        <v>8.2993101562431804</v>
      </c>
      <c r="AD59" s="28">
        <v>239.80171883281992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55.953721087544338</v>
      </c>
      <c r="AK59" s="28">
        <v>0</v>
      </c>
      <c r="AL59" s="28">
        <v>0</v>
      </c>
      <c r="AM59" s="28">
        <v>0</v>
      </c>
      <c r="AN59" s="28">
        <v>42.973648525308441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4.2541019599472456</v>
      </c>
      <c r="AV59" s="28">
        <v>0</v>
      </c>
      <c r="AW59" s="28">
        <v>0</v>
      </c>
      <c r="AX59" s="28">
        <v>0</v>
      </c>
      <c r="AY59" s="28">
        <v>0</v>
      </c>
      <c r="AZ59" s="28">
        <v>5000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58.095599391363848</v>
      </c>
      <c r="BG59" s="28">
        <v>824.11247410108126</v>
      </c>
      <c r="BH59" s="28">
        <v>0</v>
      </c>
      <c r="BI59" s="28">
        <v>53.526909735694865</v>
      </c>
      <c r="BJ59" s="28">
        <v>0</v>
      </c>
      <c r="BK59" s="28">
        <v>0</v>
      </c>
      <c r="BL59" s="28">
        <v>0</v>
      </c>
      <c r="BM59" s="28">
        <v>0</v>
      </c>
      <c r="BN59" s="28">
        <v>20.534242379843633</v>
      </c>
      <c r="BO59" s="28">
        <v>0</v>
      </c>
      <c r="BP59" s="28">
        <v>0</v>
      </c>
      <c r="BQ59" s="28">
        <v>19.473224880298819</v>
      </c>
      <c r="BR59" s="28">
        <v>19.666336942229346</v>
      </c>
      <c r="BS59" s="28">
        <v>57.788042328253589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6.0216012147142504</v>
      </c>
      <c r="BZ59" s="28">
        <v>0</v>
      </c>
      <c r="CA59" s="28">
        <v>34.201555991914695</v>
      </c>
      <c r="CB59" s="28">
        <v>2.9244497781926624</v>
      </c>
      <c r="CC59" s="28">
        <v>0</v>
      </c>
      <c r="CD59" s="28">
        <v>0</v>
      </c>
      <c r="CE59" s="28">
        <v>163.91309621840617</v>
      </c>
      <c r="CF59" s="28">
        <v>9.7947365866242624</v>
      </c>
      <c r="CG59" s="28">
        <v>31.391325717351023</v>
      </c>
      <c r="CH59" s="28">
        <v>38.152784042122221</v>
      </c>
      <c r="CI59" s="28">
        <v>10.200387074377661</v>
      </c>
      <c r="CJ59" s="28">
        <v>63.212179527634227</v>
      </c>
      <c r="CK59" s="28">
        <v>0</v>
      </c>
      <c r="CL59" s="28">
        <v>0</v>
      </c>
      <c r="CM59" s="28">
        <v>0</v>
      </c>
      <c r="CN59" s="28">
        <v>0</v>
      </c>
      <c r="CO59" s="28">
        <v>91.621556083371146</v>
      </c>
      <c r="CP59" s="28">
        <v>369.25399749530072</v>
      </c>
      <c r="CQ59" s="28">
        <v>1158.3538984583588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2.2452632842449853</v>
      </c>
      <c r="CY59" s="28">
        <v>0</v>
      </c>
      <c r="CZ59" s="28">
        <v>0</v>
      </c>
      <c r="DA59" s="28">
        <v>72.554418731506772</v>
      </c>
      <c r="DB59" s="28">
        <v>124.41686426660505</v>
      </c>
      <c r="DC59" s="28">
        <v>0</v>
      </c>
      <c r="DD59" s="28">
        <v>32.293107888131459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0.95305496672572243</v>
      </c>
      <c r="DV59" s="28">
        <v>0</v>
      </c>
      <c r="DW59" s="28">
        <v>0</v>
      </c>
      <c r="DX59" s="28">
        <v>0</v>
      </c>
      <c r="DY59" s="28">
        <v>0</v>
      </c>
      <c r="DZ59" s="28">
        <v>1737.7255572812128</v>
      </c>
      <c r="EA59" s="28">
        <v>0</v>
      </c>
      <c r="EB59" s="28">
        <v>8.1615009460302996</v>
      </c>
      <c r="EC59" s="28">
        <v>0</v>
      </c>
      <c r="ED59" s="28">
        <v>353.05523585441927</v>
      </c>
      <c r="EE59" s="28">
        <v>0</v>
      </c>
      <c r="EF59" s="28">
        <v>0</v>
      </c>
      <c r="EG59" s="28">
        <v>108.01314243813938</v>
      </c>
      <c r="EH59" s="28">
        <v>0</v>
      </c>
      <c r="EI59" s="28">
        <v>0</v>
      </c>
      <c r="EJ59" s="28">
        <v>0</v>
      </c>
      <c r="EK59" s="28">
        <v>0</v>
      </c>
      <c r="EL59" s="28">
        <v>0</v>
      </c>
      <c r="EM59" s="28">
        <v>289.8340163733904</v>
      </c>
      <c r="EN59" s="28">
        <v>0</v>
      </c>
      <c r="EO59" s="28">
        <v>0</v>
      </c>
      <c r="EP59" s="28">
        <v>0</v>
      </c>
      <c r="EQ59" s="28">
        <v>6.4423849082751046</v>
      </c>
      <c r="ER59" s="28">
        <v>0</v>
      </c>
      <c r="ES59" s="28">
        <f t="shared" si="0"/>
        <v>11317.468342607137</v>
      </c>
      <c r="ET59" s="28">
        <v>162250.64375682842</v>
      </c>
      <c r="EU59" s="28">
        <v>0</v>
      </c>
      <c r="EV59" s="28">
        <v>0</v>
      </c>
      <c r="EW59" s="28">
        <v>0</v>
      </c>
      <c r="EX59" s="28">
        <v>0</v>
      </c>
      <c r="EY59" s="28">
        <v>0</v>
      </c>
      <c r="EZ59" s="28">
        <v>850.65330598190565</v>
      </c>
      <c r="FA59" s="28">
        <f t="shared" si="1"/>
        <v>174418.76540541748</v>
      </c>
      <c r="FB59" s="33">
        <f>+FA59-Cuadro_Oferta_2016!EX59</f>
        <v>0</v>
      </c>
      <c r="AMC59"/>
      <c r="AMD59"/>
      <c r="AME59"/>
      <c r="AMF59"/>
      <c r="AMG59"/>
      <c r="AMH59"/>
      <c r="AMI59"/>
      <c r="AMJ59"/>
    </row>
    <row r="60" spans="1:1024" s="5" customFormat="1" ht="51" x14ac:dyDescent="0.25">
      <c r="A60" s="9">
        <v>56</v>
      </c>
      <c r="B60" s="22"/>
      <c r="C60" s="24" t="s">
        <v>399</v>
      </c>
      <c r="D60" s="25" t="s">
        <v>400</v>
      </c>
      <c r="E60" s="28">
        <v>0</v>
      </c>
      <c r="F60" s="28">
        <v>0</v>
      </c>
      <c r="G60" s="28">
        <v>0</v>
      </c>
      <c r="H60" s="28">
        <v>0</v>
      </c>
      <c r="I60" s="28">
        <v>587.20179562126145</v>
      </c>
      <c r="J60" s="28">
        <v>0</v>
      </c>
      <c r="K60" s="28">
        <v>40.421252621615331</v>
      </c>
      <c r="L60" s="28">
        <v>0</v>
      </c>
      <c r="M60" s="28">
        <v>316.56137645755808</v>
      </c>
      <c r="N60" s="28">
        <v>1597.2332018010288</v>
      </c>
      <c r="O60" s="28">
        <v>0</v>
      </c>
      <c r="P60" s="28">
        <v>185.64907866336759</v>
      </c>
      <c r="Q60" s="28">
        <v>231.49160659339432</v>
      </c>
      <c r="R60" s="28">
        <v>326.54870332900668</v>
      </c>
      <c r="S60" s="28">
        <v>0</v>
      </c>
      <c r="T60" s="28">
        <v>8816.0533820282872</v>
      </c>
      <c r="U60" s="28">
        <v>61.883759178111738</v>
      </c>
      <c r="V60" s="28">
        <v>0</v>
      </c>
      <c r="W60" s="28">
        <v>167.1213835932428</v>
      </c>
      <c r="X60" s="28">
        <v>59.913393627140039</v>
      </c>
      <c r="Y60" s="28">
        <v>120.936751106012</v>
      </c>
      <c r="Z60" s="28">
        <v>781.23547608007823</v>
      </c>
      <c r="AA60" s="28">
        <v>0</v>
      </c>
      <c r="AB60" s="28">
        <v>0</v>
      </c>
      <c r="AC60" s="28">
        <v>114.03491531546813</v>
      </c>
      <c r="AD60" s="28">
        <v>283.856731908244</v>
      </c>
      <c r="AE60" s="28">
        <v>0</v>
      </c>
      <c r="AF60" s="28">
        <v>39.998667230549493</v>
      </c>
      <c r="AG60" s="28">
        <v>109.91515816945039</v>
      </c>
      <c r="AH60" s="28">
        <v>0</v>
      </c>
      <c r="AI60" s="28">
        <v>0</v>
      </c>
      <c r="AJ60" s="28">
        <v>0</v>
      </c>
      <c r="AK60" s="28">
        <v>188.77436487923643</v>
      </c>
      <c r="AL60" s="28">
        <v>259.30920471312766</v>
      </c>
      <c r="AM60" s="28">
        <v>392.85937920110973</v>
      </c>
      <c r="AN60" s="28">
        <v>2768.754393708818</v>
      </c>
      <c r="AO60" s="28">
        <v>314.37761080389447</v>
      </c>
      <c r="AP60" s="28">
        <v>5205.2459010469574</v>
      </c>
      <c r="AQ60" s="28">
        <v>45.444157678666315</v>
      </c>
      <c r="AR60" s="28">
        <v>9963.9536873479192</v>
      </c>
      <c r="AS60" s="28">
        <v>599.357650863863</v>
      </c>
      <c r="AT60" s="28">
        <v>117.39050068075538</v>
      </c>
      <c r="AU60" s="28">
        <v>48.598501868329173</v>
      </c>
      <c r="AV60" s="28">
        <v>216.95173712439308</v>
      </c>
      <c r="AW60" s="28">
        <v>285.76641655727457</v>
      </c>
      <c r="AX60" s="28">
        <v>0</v>
      </c>
      <c r="AY60" s="28">
        <v>608.73572115007687</v>
      </c>
      <c r="AZ60" s="28">
        <v>5101.2083215059183</v>
      </c>
      <c r="BA60" s="28">
        <v>82.247183699425037</v>
      </c>
      <c r="BB60" s="28">
        <v>658.95431536236106</v>
      </c>
      <c r="BC60" s="28">
        <v>0</v>
      </c>
      <c r="BD60" s="28">
        <v>115.99251591660919</v>
      </c>
      <c r="BE60" s="28">
        <v>94.532702993503747</v>
      </c>
      <c r="BF60" s="28">
        <v>267.0067801165298</v>
      </c>
      <c r="BG60" s="28">
        <v>14.558311868704619</v>
      </c>
      <c r="BH60" s="28">
        <v>23120.636596631801</v>
      </c>
      <c r="BI60" s="28">
        <v>787.02734273571718</v>
      </c>
      <c r="BJ60" s="28">
        <v>336.8675805165343</v>
      </c>
      <c r="BK60" s="28">
        <v>0</v>
      </c>
      <c r="BL60" s="28">
        <v>443.55306423690433</v>
      </c>
      <c r="BM60" s="28">
        <v>25.156623794105727</v>
      </c>
      <c r="BN60" s="28">
        <v>661.63620375314736</v>
      </c>
      <c r="BO60" s="28">
        <v>394.89061410877667</v>
      </c>
      <c r="BP60" s="28">
        <v>0</v>
      </c>
      <c r="BQ60" s="28">
        <v>188.12640472637736</v>
      </c>
      <c r="BR60" s="28">
        <v>514.30610765012852</v>
      </c>
      <c r="BS60" s="28">
        <v>4050.3035297143415</v>
      </c>
      <c r="BT60" s="28">
        <v>2435.0421983959736</v>
      </c>
      <c r="BU60" s="28">
        <v>131.57652379935018</v>
      </c>
      <c r="BV60" s="28">
        <v>1690.9922227731697</v>
      </c>
      <c r="BW60" s="28">
        <v>354.52115303112134</v>
      </c>
      <c r="BX60" s="28">
        <v>1414.992971799421</v>
      </c>
      <c r="BY60" s="28">
        <v>0</v>
      </c>
      <c r="BZ60" s="28">
        <v>0</v>
      </c>
      <c r="CA60" s="28">
        <v>1606.1121687224409</v>
      </c>
      <c r="CB60" s="28">
        <v>280.8894933580201</v>
      </c>
      <c r="CC60" s="28">
        <v>168.5478175992416</v>
      </c>
      <c r="CD60" s="28">
        <v>11957.012176702761</v>
      </c>
      <c r="CE60" s="28">
        <v>1203.1097923108266</v>
      </c>
      <c r="CF60" s="28">
        <v>2479.0424892248152</v>
      </c>
      <c r="CG60" s="28">
        <v>264.85385144049621</v>
      </c>
      <c r="CH60" s="28">
        <v>120.87607356107841</v>
      </c>
      <c r="CI60" s="28">
        <v>81.24199814795054</v>
      </c>
      <c r="CJ60" s="28">
        <v>40.808172629168133</v>
      </c>
      <c r="CK60" s="28">
        <v>0</v>
      </c>
      <c r="CL60" s="28">
        <v>23333.951636635789</v>
      </c>
      <c r="CM60" s="28">
        <v>12450.048402123077</v>
      </c>
      <c r="CN60" s="28">
        <v>1396.5811477317534</v>
      </c>
      <c r="CO60" s="28">
        <v>3213.7675099430057</v>
      </c>
      <c r="CP60" s="28">
        <v>4581.8292870491805</v>
      </c>
      <c r="CQ60" s="28">
        <v>2757.8042027465362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79.271358400653114</v>
      </c>
      <c r="CY60" s="28">
        <v>261.6564906023184</v>
      </c>
      <c r="CZ60" s="28">
        <v>220.41155180056242</v>
      </c>
      <c r="DA60" s="28">
        <v>441.60494153240165</v>
      </c>
      <c r="DB60" s="28">
        <v>1550.0616626162373</v>
      </c>
      <c r="DC60" s="28">
        <v>24.550843292589388</v>
      </c>
      <c r="DD60" s="28">
        <v>122.91846541760631</v>
      </c>
      <c r="DE60" s="28">
        <v>0</v>
      </c>
      <c r="DF60" s="28">
        <v>1.812801429954189</v>
      </c>
      <c r="DG60" s="28">
        <v>61.240026656610446</v>
      </c>
      <c r="DH60" s="28">
        <v>29.217714963266946</v>
      </c>
      <c r="DI60" s="28">
        <v>0</v>
      </c>
      <c r="DJ60" s="28">
        <v>28.226407501036363</v>
      </c>
      <c r="DK60" s="28">
        <v>14457.488529670596</v>
      </c>
      <c r="DL60" s="28">
        <v>0</v>
      </c>
      <c r="DM60" s="28">
        <v>0</v>
      </c>
      <c r="DN60" s="28">
        <v>90.270544154933432</v>
      </c>
      <c r="DO60" s="28">
        <v>201.97261904642309</v>
      </c>
      <c r="DP60" s="28">
        <v>57.376278633568255</v>
      </c>
      <c r="DQ60" s="28">
        <v>0</v>
      </c>
      <c r="DR60" s="28">
        <v>139.40296773676445</v>
      </c>
      <c r="DS60" s="28">
        <v>0</v>
      </c>
      <c r="DT60" s="28">
        <v>0</v>
      </c>
      <c r="DU60" s="28">
        <v>16.280811486081777</v>
      </c>
      <c r="DV60" s="28">
        <v>71.328005967850231</v>
      </c>
      <c r="DW60" s="28">
        <v>0</v>
      </c>
      <c r="DX60" s="28">
        <v>2.5868858258479008</v>
      </c>
      <c r="DY60" s="28">
        <v>0</v>
      </c>
      <c r="DZ60" s="28">
        <v>0</v>
      </c>
      <c r="EA60" s="28">
        <v>97.634265540493217</v>
      </c>
      <c r="EB60" s="28">
        <v>63.919296726995086</v>
      </c>
      <c r="EC60" s="28">
        <v>277.24581403906262</v>
      </c>
      <c r="ED60" s="28">
        <v>160.68026400600056</v>
      </c>
      <c r="EE60" s="28">
        <v>0</v>
      </c>
      <c r="EF60" s="28">
        <v>736.56206112920404</v>
      </c>
      <c r="EG60" s="28">
        <v>1319.5633918922344</v>
      </c>
      <c r="EH60" s="28">
        <v>133.00756957093736</v>
      </c>
      <c r="EI60" s="28">
        <v>24.136195428485827</v>
      </c>
      <c r="EJ60" s="28">
        <v>13.20244289344248</v>
      </c>
      <c r="EK60" s="28">
        <v>57.341821805922216</v>
      </c>
      <c r="EL60" s="28">
        <v>179.31387942083023</v>
      </c>
      <c r="EM60" s="28">
        <v>0</v>
      </c>
      <c r="EN60" s="28">
        <v>0</v>
      </c>
      <c r="EO60" s="28">
        <v>0</v>
      </c>
      <c r="EP60" s="28">
        <v>351.16140845600819</v>
      </c>
      <c r="EQ60" s="28">
        <v>0</v>
      </c>
      <c r="ER60" s="28">
        <v>0</v>
      </c>
      <c r="ES60" s="28">
        <f t="shared" si="0"/>
        <v>164947.62866764917</v>
      </c>
      <c r="ET60" s="28">
        <v>16404.190025794229</v>
      </c>
      <c r="EU60" s="28">
        <v>0</v>
      </c>
      <c r="EV60" s="28">
        <v>0</v>
      </c>
      <c r="EW60" s="28">
        <v>7673.4109915841373</v>
      </c>
      <c r="EX60" s="28">
        <v>1775.4309569259349</v>
      </c>
      <c r="EY60" s="28">
        <v>0</v>
      </c>
      <c r="EZ60" s="28">
        <v>26557.071430969991</v>
      </c>
      <c r="FA60" s="28">
        <f t="shared" si="1"/>
        <v>217357.73207292345</v>
      </c>
      <c r="FB60" s="33">
        <f>+FA60-Cuadro_Oferta_2016!EX60</f>
        <v>0</v>
      </c>
      <c r="AMC60"/>
      <c r="AMD60"/>
      <c r="AME60"/>
      <c r="AMF60"/>
      <c r="AMG60"/>
      <c r="AMH60"/>
      <c r="AMI60"/>
      <c r="AMJ60"/>
    </row>
    <row r="61" spans="1:1024" s="5" customFormat="1" x14ac:dyDescent="0.25">
      <c r="A61" s="9">
        <v>57</v>
      </c>
      <c r="B61" s="22"/>
      <c r="C61" s="24" t="s">
        <v>401</v>
      </c>
      <c r="D61" s="25" t="s">
        <v>402</v>
      </c>
      <c r="E61" s="28">
        <v>0</v>
      </c>
      <c r="F61" s="28">
        <v>0</v>
      </c>
      <c r="G61" s="28">
        <v>0</v>
      </c>
      <c r="H61" s="28">
        <v>651.23066149041188</v>
      </c>
      <c r="I61" s="28">
        <v>4256.4416805515857</v>
      </c>
      <c r="J61" s="28">
        <v>0</v>
      </c>
      <c r="K61" s="28">
        <v>150.01103657593154</v>
      </c>
      <c r="L61" s="28">
        <v>0</v>
      </c>
      <c r="M61" s="28">
        <v>0</v>
      </c>
      <c r="N61" s="28">
        <v>759.30879009424882</v>
      </c>
      <c r="O61" s="28">
        <v>0</v>
      </c>
      <c r="P61" s="28">
        <v>808.12414663687252</v>
      </c>
      <c r="Q61" s="28">
        <v>1703.9534945643302</v>
      </c>
      <c r="R61" s="28">
        <v>33508.144405615283</v>
      </c>
      <c r="S61" s="28">
        <v>198.63686700792812</v>
      </c>
      <c r="T61" s="28">
        <v>70064.623069696769</v>
      </c>
      <c r="U61" s="28">
        <v>368.38526160794328</v>
      </c>
      <c r="V61" s="28">
        <v>0</v>
      </c>
      <c r="W61" s="28">
        <v>1000.7180061638608</v>
      </c>
      <c r="X61" s="28">
        <v>83.007355395589329</v>
      </c>
      <c r="Y61" s="28">
        <v>388.70243355969285</v>
      </c>
      <c r="Z61" s="28">
        <v>2177.8426920138177</v>
      </c>
      <c r="AA61" s="28">
        <v>0</v>
      </c>
      <c r="AB61" s="28">
        <v>3268.2961286020222</v>
      </c>
      <c r="AC61" s="28">
        <v>161.91791533355845</v>
      </c>
      <c r="AD61" s="28">
        <v>1661.8558419694061</v>
      </c>
      <c r="AE61" s="28">
        <v>112.24156172357952</v>
      </c>
      <c r="AF61" s="28">
        <v>262.85163463601924</v>
      </c>
      <c r="AG61" s="28">
        <v>248.97654049683979</v>
      </c>
      <c r="AH61" s="28">
        <v>1394.8312237747218</v>
      </c>
      <c r="AI61" s="28">
        <v>1.0760311042692208</v>
      </c>
      <c r="AJ61" s="28">
        <v>81.691947796693569</v>
      </c>
      <c r="AK61" s="28">
        <v>1527.7963189440966</v>
      </c>
      <c r="AL61" s="28">
        <v>3154.0659615312898</v>
      </c>
      <c r="AM61" s="28">
        <v>2038.2268639656634</v>
      </c>
      <c r="AN61" s="28">
        <v>9519.0076782117885</v>
      </c>
      <c r="AO61" s="28">
        <v>4355.0727771068377</v>
      </c>
      <c r="AP61" s="28">
        <v>21515.014132916542</v>
      </c>
      <c r="AQ61" s="28">
        <v>620.55093989275167</v>
      </c>
      <c r="AR61" s="28">
        <v>3435.6231471390406</v>
      </c>
      <c r="AS61" s="28">
        <v>11055.566973221084</v>
      </c>
      <c r="AT61" s="28">
        <v>1334.1206096072965</v>
      </c>
      <c r="AU61" s="28">
        <v>940.5985063586827</v>
      </c>
      <c r="AV61" s="28">
        <v>1635.0695983763253</v>
      </c>
      <c r="AW61" s="28">
        <v>409.48335941532713</v>
      </c>
      <c r="AX61" s="28">
        <v>879.11678525849948</v>
      </c>
      <c r="AY61" s="28">
        <v>7320.9176302075248</v>
      </c>
      <c r="AZ61" s="28">
        <v>663.29735455739228</v>
      </c>
      <c r="BA61" s="28">
        <v>549.60330026044335</v>
      </c>
      <c r="BB61" s="28">
        <v>10238.930378852365</v>
      </c>
      <c r="BC61" s="28">
        <v>1717.0953605055329</v>
      </c>
      <c r="BD61" s="28">
        <v>1210.1299852278473</v>
      </c>
      <c r="BE61" s="28">
        <v>1396.7994909693305</v>
      </c>
      <c r="BF61" s="28">
        <v>232.45473544685262</v>
      </c>
      <c r="BG61" s="28">
        <v>111.10437813693819</v>
      </c>
      <c r="BH61" s="28">
        <v>661.94118204067559</v>
      </c>
      <c r="BI61" s="28">
        <v>104694.10124193446</v>
      </c>
      <c r="BJ61" s="28">
        <v>33877.516645251279</v>
      </c>
      <c r="BK61" s="28">
        <v>0</v>
      </c>
      <c r="BL61" s="28">
        <v>3867.5211684350234</v>
      </c>
      <c r="BM61" s="28">
        <v>68.698259384218176</v>
      </c>
      <c r="BN61" s="28">
        <v>2326.4136276239733</v>
      </c>
      <c r="BO61" s="28">
        <v>5032.5207508255853</v>
      </c>
      <c r="BP61" s="28">
        <v>145.48981368890213</v>
      </c>
      <c r="BQ61" s="28">
        <v>2511.2048631467424</v>
      </c>
      <c r="BR61" s="28">
        <v>1986.3027667715792</v>
      </c>
      <c r="BS61" s="28">
        <v>6966.459904685802</v>
      </c>
      <c r="BT61" s="28">
        <v>5306.9050802202401</v>
      </c>
      <c r="BU61" s="28">
        <v>1046.5865619672736</v>
      </c>
      <c r="BV61" s="28">
        <v>3792.6773413578185</v>
      </c>
      <c r="BW61" s="28">
        <v>2083.0141809567781</v>
      </c>
      <c r="BX61" s="28">
        <v>1705.1715578146147</v>
      </c>
      <c r="BY61" s="28">
        <v>580.79291944072042</v>
      </c>
      <c r="BZ61" s="28">
        <v>518.59138808784996</v>
      </c>
      <c r="CA61" s="28">
        <v>3280.2114682778183</v>
      </c>
      <c r="CB61" s="28">
        <v>265.08892305315362</v>
      </c>
      <c r="CC61" s="28">
        <v>41.073787643105419</v>
      </c>
      <c r="CD61" s="28">
        <v>1370.5212504377744</v>
      </c>
      <c r="CE61" s="28">
        <v>25366.475627595592</v>
      </c>
      <c r="CF61" s="28">
        <v>2637.7419798730161</v>
      </c>
      <c r="CG61" s="28">
        <v>2011.5074115253842</v>
      </c>
      <c r="CH61" s="28">
        <v>1053.6978176766961</v>
      </c>
      <c r="CI61" s="28">
        <v>500.93199249795634</v>
      </c>
      <c r="CJ61" s="28">
        <v>338.65870040076339</v>
      </c>
      <c r="CK61" s="28">
        <v>419.45400647182828</v>
      </c>
      <c r="CL61" s="28">
        <v>7954.9398803421191</v>
      </c>
      <c r="CM61" s="28">
        <v>8192.1610363603868</v>
      </c>
      <c r="CN61" s="28">
        <v>2663.9822204286679</v>
      </c>
      <c r="CO61" s="28">
        <v>5378.3059922714465</v>
      </c>
      <c r="CP61" s="28">
        <v>8624.3426402399</v>
      </c>
      <c r="CQ61" s="28">
        <v>25110.895880798507</v>
      </c>
      <c r="CR61" s="28">
        <v>3360.3843068627621</v>
      </c>
      <c r="CS61" s="28">
        <v>0</v>
      </c>
      <c r="CT61" s="28">
        <v>3676.6511635631005</v>
      </c>
      <c r="CU61" s="28">
        <v>3530.4153378485316</v>
      </c>
      <c r="CV61" s="28">
        <v>5714.4077059584706</v>
      </c>
      <c r="CW61" s="28">
        <v>2097.8649550033233</v>
      </c>
      <c r="CX61" s="28">
        <v>292.95028202541505</v>
      </c>
      <c r="CY61" s="28">
        <v>1636.4371596875073</v>
      </c>
      <c r="CZ61" s="28">
        <v>272.65466415527908</v>
      </c>
      <c r="DA61" s="28">
        <v>7106.5068682474903</v>
      </c>
      <c r="DB61" s="28">
        <v>18882.670722508257</v>
      </c>
      <c r="DC61" s="28">
        <v>1418.3299253534856</v>
      </c>
      <c r="DD61" s="28">
        <v>1873.9520307729822</v>
      </c>
      <c r="DE61" s="28">
        <v>4001.7453179907634</v>
      </c>
      <c r="DF61" s="28">
        <v>55.208736484038326</v>
      </c>
      <c r="DG61" s="28">
        <v>5891.7387750778444</v>
      </c>
      <c r="DH61" s="28">
        <v>4704.2793488487841</v>
      </c>
      <c r="DI61" s="28">
        <v>1183.3866751244866</v>
      </c>
      <c r="DJ61" s="28">
        <v>766.33280697434543</v>
      </c>
      <c r="DK61" s="28">
        <v>9068.591176231359</v>
      </c>
      <c r="DL61" s="28">
        <v>7982.8793869222336</v>
      </c>
      <c r="DM61" s="28">
        <v>3811.7079005515243</v>
      </c>
      <c r="DN61" s="28">
        <v>3249.5064327836017</v>
      </c>
      <c r="DO61" s="28">
        <v>4391.6105426659033</v>
      </c>
      <c r="DP61" s="28">
        <v>1084.4982155923681</v>
      </c>
      <c r="DQ61" s="28">
        <v>7128.1889186211656</v>
      </c>
      <c r="DR61" s="28">
        <v>5184.3770129658851</v>
      </c>
      <c r="DS61" s="28">
        <v>332.37914375031818</v>
      </c>
      <c r="DT61" s="28">
        <v>951.19258284674925</v>
      </c>
      <c r="DU61" s="28">
        <v>217.73677866904833</v>
      </c>
      <c r="DV61" s="28">
        <v>1277.4815862043554</v>
      </c>
      <c r="DW61" s="28">
        <v>2.9593896308591017</v>
      </c>
      <c r="DX61" s="28">
        <v>149.40734212636914</v>
      </c>
      <c r="DY61" s="28">
        <v>1466.2422464282204</v>
      </c>
      <c r="DZ61" s="28">
        <v>1389.3953111448495</v>
      </c>
      <c r="EA61" s="28">
        <v>4318.901824961732</v>
      </c>
      <c r="EB61" s="28">
        <v>8857.5842924102362</v>
      </c>
      <c r="EC61" s="28">
        <v>3107.4732079800006</v>
      </c>
      <c r="ED61" s="28">
        <v>1440.8344998308576</v>
      </c>
      <c r="EE61" s="28">
        <v>66.577854566678852</v>
      </c>
      <c r="EF61" s="28">
        <v>17047.944389609689</v>
      </c>
      <c r="EG61" s="28">
        <v>30608.216413602182</v>
      </c>
      <c r="EH61" s="28">
        <v>968.90871687819367</v>
      </c>
      <c r="EI61" s="28">
        <v>177.80056922989814</v>
      </c>
      <c r="EJ61" s="28">
        <v>158.50075259744594</v>
      </c>
      <c r="EK61" s="28">
        <v>1521.5974794179538</v>
      </c>
      <c r="EL61" s="28">
        <v>3357.1559015545672</v>
      </c>
      <c r="EM61" s="28">
        <v>733.42842077593878</v>
      </c>
      <c r="EN61" s="28">
        <v>103.90322205293879</v>
      </c>
      <c r="EO61" s="28">
        <v>1459.4926929532226</v>
      </c>
      <c r="EP61" s="28">
        <v>111.24266334740783</v>
      </c>
      <c r="EQ61" s="28">
        <v>229.36234528891478</v>
      </c>
      <c r="ER61" s="28">
        <v>0</v>
      </c>
      <c r="ES61" s="28">
        <f t="shared" si="0"/>
        <v>669977.41085872799</v>
      </c>
      <c r="ET61" s="28">
        <v>167877.88994492282</v>
      </c>
      <c r="EU61" s="28">
        <v>0</v>
      </c>
      <c r="EV61" s="28">
        <v>0</v>
      </c>
      <c r="EW61" s="28">
        <v>0</v>
      </c>
      <c r="EX61" s="28">
        <v>0</v>
      </c>
      <c r="EY61" s="28">
        <v>0</v>
      </c>
      <c r="EZ61" s="28">
        <v>121912.18812846483</v>
      </c>
      <c r="FA61" s="28">
        <f t="shared" si="1"/>
        <v>959767.48893211572</v>
      </c>
      <c r="FB61" s="33">
        <f>+FA61-Cuadro_Oferta_2016!EX61</f>
        <v>0</v>
      </c>
      <c r="AMC61"/>
      <c r="AMD61"/>
      <c r="AME61"/>
      <c r="AMF61"/>
      <c r="AMG61"/>
      <c r="AMH61"/>
      <c r="AMI61"/>
      <c r="AMJ61"/>
    </row>
    <row r="62" spans="1:1024" s="5" customFormat="1" ht="38.25" x14ac:dyDescent="0.25">
      <c r="A62" s="9">
        <v>58</v>
      </c>
      <c r="B62" s="22"/>
      <c r="C62" s="24" t="s">
        <v>403</v>
      </c>
      <c r="D62" s="25" t="s">
        <v>404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125.33052415768171</v>
      </c>
      <c r="O62" s="28">
        <v>0</v>
      </c>
      <c r="P62" s="28">
        <v>63.234309819341242</v>
      </c>
      <c r="Q62" s="28">
        <v>28.895642363341864</v>
      </c>
      <c r="R62" s="28">
        <v>2111.8059467586463</v>
      </c>
      <c r="S62" s="28">
        <v>0</v>
      </c>
      <c r="T62" s="28">
        <v>2231.1199567766707</v>
      </c>
      <c r="U62" s="28">
        <v>65.846684222018723</v>
      </c>
      <c r="V62" s="28">
        <v>0</v>
      </c>
      <c r="W62" s="28">
        <v>60.588676771316514</v>
      </c>
      <c r="X62" s="28">
        <v>0</v>
      </c>
      <c r="Y62" s="28">
        <v>47.522658409978355</v>
      </c>
      <c r="Z62" s="28">
        <v>0</v>
      </c>
      <c r="AA62" s="28">
        <v>0</v>
      </c>
      <c r="AB62" s="28">
        <v>283.45519778654801</v>
      </c>
      <c r="AC62" s="28">
        <v>0</v>
      </c>
      <c r="AD62" s="28">
        <v>270.42427535303392</v>
      </c>
      <c r="AE62" s="28">
        <v>14.598947207360352</v>
      </c>
      <c r="AF62" s="28">
        <v>31.037486955546573</v>
      </c>
      <c r="AG62" s="28">
        <v>36.335685128884549</v>
      </c>
      <c r="AH62" s="28">
        <v>165.75495369157449</v>
      </c>
      <c r="AI62" s="28">
        <v>0</v>
      </c>
      <c r="AJ62" s="28">
        <v>0</v>
      </c>
      <c r="AK62" s="28">
        <v>742.87972237527799</v>
      </c>
      <c r="AL62" s="28">
        <v>255.63210656115373</v>
      </c>
      <c r="AM62" s="28">
        <v>140.71292529968972</v>
      </c>
      <c r="AN62" s="28">
        <v>406.44359380441972</v>
      </c>
      <c r="AO62" s="28">
        <v>430.61404276426197</v>
      </c>
      <c r="AP62" s="28">
        <v>1667.6314219025608</v>
      </c>
      <c r="AQ62" s="28">
        <v>17.961287631799841</v>
      </c>
      <c r="AR62" s="28">
        <v>251.07855002922017</v>
      </c>
      <c r="AS62" s="28">
        <v>565.34304683559731</v>
      </c>
      <c r="AT62" s="28">
        <v>60.431299028305787</v>
      </c>
      <c r="AU62" s="28">
        <v>74.680851403525622</v>
      </c>
      <c r="AV62" s="28">
        <v>112.16215662758978</v>
      </c>
      <c r="AW62" s="28">
        <v>23.559220758516116</v>
      </c>
      <c r="AX62" s="28">
        <v>63.51959377238456</v>
      </c>
      <c r="AY62" s="28">
        <v>792.50405173552508</v>
      </c>
      <c r="AZ62" s="28">
        <v>85.977625737679006</v>
      </c>
      <c r="BA62" s="28">
        <v>152.72331045214133</v>
      </c>
      <c r="BB62" s="28">
        <v>537.06943536508288</v>
      </c>
      <c r="BC62" s="28">
        <v>11.089698303402303</v>
      </c>
      <c r="BD62" s="28">
        <v>125.14873597137672</v>
      </c>
      <c r="BE62" s="28">
        <v>322.63992213474728</v>
      </c>
      <c r="BF62" s="28">
        <v>41.941393712420535</v>
      </c>
      <c r="BG62" s="28">
        <v>12.969560056144093</v>
      </c>
      <c r="BH62" s="28">
        <v>93.622797788545554</v>
      </c>
      <c r="BI62" s="28">
        <v>1156.8022142691932</v>
      </c>
      <c r="BJ62" s="28">
        <v>5208.2357827970482</v>
      </c>
      <c r="BK62" s="28">
        <v>0</v>
      </c>
      <c r="BL62" s="28">
        <v>631.25470987633469</v>
      </c>
      <c r="BM62" s="28">
        <v>8.94046746351707</v>
      </c>
      <c r="BN62" s="28">
        <v>1262.2102088643799</v>
      </c>
      <c r="BO62" s="28">
        <v>402.8634835173188</v>
      </c>
      <c r="BP62" s="28">
        <v>19.790223354166706</v>
      </c>
      <c r="BQ62" s="28">
        <v>1564.6947593723603</v>
      </c>
      <c r="BR62" s="28">
        <v>175.18983693598565</v>
      </c>
      <c r="BS62" s="28">
        <v>551.60250458733026</v>
      </c>
      <c r="BT62" s="28">
        <v>53.856672270981733</v>
      </c>
      <c r="BU62" s="28">
        <v>53.468177301911616</v>
      </c>
      <c r="BV62" s="28">
        <v>423.37353523060324</v>
      </c>
      <c r="BW62" s="28">
        <v>297.12794775698114</v>
      </c>
      <c r="BX62" s="28">
        <v>309.28569159916822</v>
      </c>
      <c r="BY62" s="28">
        <v>45.720539948220249</v>
      </c>
      <c r="BZ62" s="28">
        <v>49.792308575978716</v>
      </c>
      <c r="CA62" s="28">
        <v>1421.0512386905809</v>
      </c>
      <c r="CB62" s="28">
        <v>32.985324774500853</v>
      </c>
      <c r="CC62" s="28">
        <v>15.617108344472275</v>
      </c>
      <c r="CD62" s="28">
        <v>618.69328216904114</v>
      </c>
      <c r="CE62" s="28">
        <v>7655.9271220225255</v>
      </c>
      <c r="CF62" s="28">
        <v>214.63387629476046</v>
      </c>
      <c r="CG62" s="28">
        <v>572.15432620692468</v>
      </c>
      <c r="CH62" s="28">
        <v>243.71937194419934</v>
      </c>
      <c r="CI62" s="28">
        <v>325.66506676335763</v>
      </c>
      <c r="CJ62" s="28">
        <v>33.711571428577173</v>
      </c>
      <c r="CK62" s="28">
        <v>144.374212471676</v>
      </c>
      <c r="CL62" s="28">
        <v>1077.8384604557564</v>
      </c>
      <c r="CM62" s="28">
        <v>0</v>
      </c>
      <c r="CN62" s="28">
        <v>417.87932009011149</v>
      </c>
      <c r="CO62" s="28">
        <v>648.10790204913462</v>
      </c>
      <c r="CP62" s="28">
        <v>5099.1310416888964</v>
      </c>
      <c r="CQ62" s="28">
        <v>26608.791184219059</v>
      </c>
      <c r="CR62" s="28">
        <v>376.66844422454466</v>
      </c>
      <c r="CS62" s="28">
        <v>0</v>
      </c>
      <c r="CT62" s="28">
        <v>499.31108249868004</v>
      </c>
      <c r="CU62" s="28">
        <v>0</v>
      </c>
      <c r="CV62" s="28">
        <v>714.69799633534001</v>
      </c>
      <c r="CW62" s="28">
        <v>549.93222847680295</v>
      </c>
      <c r="CX62" s="28">
        <v>30.043728307443892</v>
      </c>
      <c r="CY62" s="28">
        <v>563.21316222944768</v>
      </c>
      <c r="CZ62" s="28">
        <v>672.98300589868131</v>
      </c>
      <c r="DA62" s="28">
        <v>1911.6565384864662</v>
      </c>
      <c r="DB62" s="28">
        <v>5079.0955373685565</v>
      </c>
      <c r="DC62" s="28">
        <v>2063.224847934026</v>
      </c>
      <c r="DD62" s="28">
        <v>570.61396231495814</v>
      </c>
      <c r="DE62" s="28">
        <v>348.98397909030359</v>
      </c>
      <c r="DF62" s="28">
        <v>29.729616905806001</v>
      </c>
      <c r="DG62" s="28">
        <v>472.1500210126643</v>
      </c>
      <c r="DH62" s="28">
        <v>72.904194179720406</v>
      </c>
      <c r="DI62" s="28">
        <v>174.0157895528144</v>
      </c>
      <c r="DJ62" s="28">
        <v>103.75114760304328</v>
      </c>
      <c r="DK62" s="28">
        <v>6970.9175150346209</v>
      </c>
      <c r="DL62" s="28">
        <v>2245.2226573355774</v>
      </c>
      <c r="DM62" s="28">
        <v>793.4575685568783</v>
      </c>
      <c r="DN62" s="28">
        <v>1174.9830181371863</v>
      </c>
      <c r="DO62" s="28">
        <v>459.41232525897499</v>
      </c>
      <c r="DP62" s="28">
        <v>682.71220795405418</v>
      </c>
      <c r="DQ62" s="28">
        <v>17192.690557490652</v>
      </c>
      <c r="DR62" s="28">
        <v>2498.8625315808786</v>
      </c>
      <c r="DS62" s="28">
        <v>104.86464745043273</v>
      </c>
      <c r="DT62" s="28">
        <v>106.59963594795349</v>
      </c>
      <c r="DU62" s="28">
        <v>20.287974503248364</v>
      </c>
      <c r="DV62" s="28">
        <v>125.65525495972977</v>
      </c>
      <c r="DW62" s="28">
        <v>0.26937378383929883</v>
      </c>
      <c r="DX62" s="28">
        <v>41.509771774291693</v>
      </c>
      <c r="DY62" s="28">
        <v>788.71681747844536</v>
      </c>
      <c r="DZ62" s="28">
        <v>216.76567229483442</v>
      </c>
      <c r="EA62" s="28">
        <v>163.43384470220889</v>
      </c>
      <c r="EB62" s="28">
        <v>624.46778831881409</v>
      </c>
      <c r="EC62" s="28">
        <v>3627.3062583988608</v>
      </c>
      <c r="ED62" s="28">
        <v>745.4678093540989</v>
      </c>
      <c r="EE62" s="28">
        <v>61.021693619366538</v>
      </c>
      <c r="EF62" s="28">
        <v>16970.379288197724</v>
      </c>
      <c r="EG62" s="28">
        <v>5347.354663601338</v>
      </c>
      <c r="EH62" s="28">
        <v>651.47497640338565</v>
      </c>
      <c r="EI62" s="28">
        <v>847.15198686969018</v>
      </c>
      <c r="EJ62" s="28">
        <v>436.71215382726922</v>
      </c>
      <c r="EK62" s="28">
        <v>83.713504274332777</v>
      </c>
      <c r="EL62" s="28">
        <v>4220.6271958526659</v>
      </c>
      <c r="EM62" s="28">
        <v>99.281591127065013</v>
      </c>
      <c r="EN62" s="28">
        <v>13.2198120207246</v>
      </c>
      <c r="EO62" s="28">
        <v>207.59981181006688</v>
      </c>
      <c r="EP62" s="28">
        <v>3.6381919374836453</v>
      </c>
      <c r="EQ62" s="28">
        <v>16.876269920456735</v>
      </c>
      <c r="ER62" s="28">
        <v>0</v>
      </c>
      <c r="ES62" s="28">
        <f t="shared" si="0"/>
        <v>151644.40642098489</v>
      </c>
      <c r="ET62" s="28">
        <v>150176.98746351124</v>
      </c>
      <c r="EU62" s="28">
        <v>0</v>
      </c>
      <c r="EV62" s="28">
        <v>0</v>
      </c>
      <c r="EW62" s="28">
        <v>0</v>
      </c>
      <c r="EX62" s="28">
        <v>0</v>
      </c>
      <c r="EY62" s="28">
        <v>0</v>
      </c>
      <c r="EZ62" s="28">
        <v>15460.264388425772</v>
      </c>
      <c r="FA62" s="28">
        <f t="shared" si="1"/>
        <v>317281.65827292192</v>
      </c>
      <c r="FB62" s="33">
        <f>+FA62-Cuadro_Oferta_2016!EX62</f>
        <v>0</v>
      </c>
      <c r="AMC62"/>
      <c r="AMD62"/>
      <c r="AME62"/>
      <c r="AMF62"/>
      <c r="AMG62"/>
      <c r="AMH62"/>
      <c r="AMI62"/>
      <c r="AMJ62"/>
    </row>
    <row r="63" spans="1:1024" s="5" customFormat="1" ht="51" x14ac:dyDescent="0.25">
      <c r="A63" s="9">
        <v>59</v>
      </c>
      <c r="B63" s="22"/>
      <c r="C63" s="24" t="s">
        <v>405</v>
      </c>
      <c r="D63" s="25" t="s">
        <v>406</v>
      </c>
      <c r="E63" s="28">
        <v>1066.0828297072148</v>
      </c>
      <c r="F63" s="28">
        <v>179.71369729558612</v>
      </c>
      <c r="G63" s="28">
        <v>257.9794331091241</v>
      </c>
      <c r="H63" s="28">
        <v>1767.3614725474511</v>
      </c>
      <c r="I63" s="28">
        <v>1057.7672694113535</v>
      </c>
      <c r="J63" s="28">
        <v>1321.5155677215755</v>
      </c>
      <c r="K63" s="28">
        <v>369.56805660615481</v>
      </c>
      <c r="L63" s="28">
        <v>2563.3593576660778</v>
      </c>
      <c r="M63" s="28">
        <v>3352.8769585174355</v>
      </c>
      <c r="N63" s="28">
        <v>1568.0895873656648</v>
      </c>
      <c r="O63" s="28">
        <v>6449.3847263928465</v>
      </c>
      <c r="P63" s="28">
        <v>415.0886788445323</v>
      </c>
      <c r="Q63" s="28">
        <v>1506.0396720328988</v>
      </c>
      <c r="R63" s="28">
        <v>3659.5734272547388</v>
      </c>
      <c r="S63" s="28">
        <v>376.2009989575555</v>
      </c>
      <c r="T63" s="28">
        <v>14617.631992186973</v>
      </c>
      <c r="U63" s="28">
        <v>1465.2095407559959</v>
      </c>
      <c r="V63" s="28">
        <v>3863.1991385205038</v>
      </c>
      <c r="W63" s="28">
        <v>2854.9140329732882</v>
      </c>
      <c r="X63" s="28">
        <v>440.75605991242657</v>
      </c>
      <c r="Y63" s="28">
        <v>1360.6785413201496</v>
      </c>
      <c r="Z63" s="28">
        <v>9538.7029407207519</v>
      </c>
      <c r="AA63" s="28">
        <v>3954.8494946858164</v>
      </c>
      <c r="AB63" s="28">
        <v>3779.5046086613629</v>
      </c>
      <c r="AC63" s="28">
        <v>453.10511654136411</v>
      </c>
      <c r="AD63" s="28">
        <v>29889.92405167484</v>
      </c>
      <c r="AE63" s="28">
        <v>386.5800825668598</v>
      </c>
      <c r="AF63" s="28">
        <v>3772.1262473482802</v>
      </c>
      <c r="AG63" s="28">
        <v>842.15742890031242</v>
      </c>
      <c r="AH63" s="28">
        <v>17619.428666647331</v>
      </c>
      <c r="AI63" s="28">
        <v>4.322590549891439</v>
      </c>
      <c r="AJ63" s="28">
        <v>479.72460309234572</v>
      </c>
      <c r="AK63" s="28">
        <v>4159.9988954616601</v>
      </c>
      <c r="AL63" s="28">
        <v>3585.3705731329628</v>
      </c>
      <c r="AM63" s="28">
        <v>2274.9933117498572</v>
      </c>
      <c r="AN63" s="28">
        <v>7870.8486763852216</v>
      </c>
      <c r="AO63" s="28">
        <v>4355.4817174646096</v>
      </c>
      <c r="AP63" s="28">
        <v>7572.0578528759597</v>
      </c>
      <c r="AQ63" s="28">
        <v>484.42249224686486</v>
      </c>
      <c r="AR63" s="28">
        <v>2254.0516204655723</v>
      </c>
      <c r="AS63" s="28">
        <v>9931.9388674894326</v>
      </c>
      <c r="AT63" s="28">
        <v>2978.5506437652807</v>
      </c>
      <c r="AU63" s="28">
        <v>582.6406582371385</v>
      </c>
      <c r="AV63" s="28">
        <v>1314.8852915185189</v>
      </c>
      <c r="AW63" s="28">
        <v>337.43987415341394</v>
      </c>
      <c r="AX63" s="28">
        <v>1282.5511950455764</v>
      </c>
      <c r="AY63" s="28">
        <v>4055.8004177675011</v>
      </c>
      <c r="AZ63" s="28">
        <v>1344.9449050233811</v>
      </c>
      <c r="BA63" s="28">
        <v>402.83015280267045</v>
      </c>
      <c r="BB63" s="28">
        <v>6539.8057935246215</v>
      </c>
      <c r="BC63" s="28">
        <v>167.00958742588719</v>
      </c>
      <c r="BD63" s="28">
        <v>1136.3361890068609</v>
      </c>
      <c r="BE63" s="28">
        <v>1204.5039471023665</v>
      </c>
      <c r="BF63" s="28">
        <v>228.80140934817635</v>
      </c>
      <c r="BG63" s="28">
        <v>138.14327602919246</v>
      </c>
      <c r="BH63" s="28">
        <v>1650.4697619068402</v>
      </c>
      <c r="BI63" s="28">
        <v>7334.8031812485351</v>
      </c>
      <c r="BJ63" s="28">
        <v>3463.1871798356228</v>
      </c>
      <c r="BK63" s="28">
        <v>0</v>
      </c>
      <c r="BL63" s="28">
        <v>5509.5987385869466</v>
      </c>
      <c r="BM63" s="28">
        <v>142.32460113148628</v>
      </c>
      <c r="BN63" s="28">
        <v>2115.7932682032606</v>
      </c>
      <c r="BO63" s="28">
        <v>2751.9324682769575</v>
      </c>
      <c r="BP63" s="28">
        <v>291.19612628901052</v>
      </c>
      <c r="BQ63" s="28">
        <v>1761.8886013219314</v>
      </c>
      <c r="BR63" s="28">
        <v>5866.3875825518671</v>
      </c>
      <c r="BS63" s="28">
        <v>5525.1006282622675</v>
      </c>
      <c r="BT63" s="28">
        <v>5716.7782971280903</v>
      </c>
      <c r="BU63" s="28">
        <v>1944.9612217817701</v>
      </c>
      <c r="BV63" s="28">
        <v>34790.182232085797</v>
      </c>
      <c r="BW63" s="28">
        <v>7703.285148155087</v>
      </c>
      <c r="BX63" s="28">
        <v>4288.6197205150474</v>
      </c>
      <c r="BY63" s="28">
        <v>488.43332474720552</v>
      </c>
      <c r="BZ63" s="28">
        <v>595.90127349186071</v>
      </c>
      <c r="CA63" s="28">
        <v>3287.1800896459563</v>
      </c>
      <c r="CB63" s="28">
        <v>935.2588328521249</v>
      </c>
      <c r="CC63" s="28">
        <v>46.428783979564827</v>
      </c>
      <c r="CD63" s="28">
        <v>2773.8472624443721</v>
      </c>
      <c r="CE63" s="28">
        <v>10824.389815449324</v>
      </c>
      <c r="CF63" s="28">
        <v>5343.7189141567524</v>
      </c>
      <c r="CG63" s="28">
        <v>5500.0500447693503</v>
      </c>
      <c r="CH63" s="28">
        <v>3586.2630974166996</v>
      </c>
      <c r="CI63" s="28">
        <v>1649.3003810289456</v>
      </c>
      <c r="CJ63" s="28">
        <v>5328.2171869142148</v>
      </c>
      <c r="CK63" s="28">
        <v>2015.015824609942</v>
      </c>
      <c r="CL63" s="28">
        <v>11856.932914621864</v>
      </c>
      <c r="CM63" s="28">
        <v>12324.524286181593</v>
      </c>
      <c r="CN63" s="28">
        <v>15400.631857723263</v>
      </c>
      <c r="CO63" s="28">
        <v>10859.704828661228</v>
      </c>
      <c r="CP63" s="28">
        <v>103178.89215309365</v>
      </c>
      <c r="CQ63" s="28">
        <v>34601.830397241494</v>
      </c>
      <c r="CR63" s="28">
        <v>9513.9600524041598</v>
      </c>
      <c r="CS63" s="28">
        <v>304.2030710852892</v>
      </c>
      <c r="CT63" s="28">
        <v>57512.825197079794</v>
      </c>
      <c r="CU63" s="28">
        <v>50524.374855407717</v>
      </c>
      <c r="CV63" s="28">
        <v>94442.411942327075</v>
      </c>
      <c r="CW63" s="28">
        <v>25238.929196720328</v>
      </c>
      <c r="CX63" s="28">
        <v>520.94459203702957</v>
      </c>
      <c r="CY63" s="28">
        <v>13979.732398579112</v>
      </c>
      <c r="CZ63" s="28">
        <v>1661.8788418300303</v>
      </c>
      <c r="DA63" s="28">
        <v>7130.8675624382395</v>
      </c>
      <c r="DB63" s="28">
        <v>22614.902638933447</v>
      </c>
      <c r="DC63" s="28">
        <v>486.89274971352438</v>
      </c>
      <c r="DD63" s="28">
        <v>2983.9917053325489</v>
      </c>
      <c r="DE63" s="28">
        <v>1743.6352935756827</v>
      </c>
      <c r="DF63" s="28">
        <v>19.859541625011573</v>
      </c>
      <c r="DG63" s="28">
        <v>883.10622688381238</v>
      </c>
      <c r="DH63" s="28">
        <v>338.44367479437068</v>
      </c>
      <c r="DI63" s="28">
        <v>641.75726771000882</v>
      </c>
      <c r="DJ63" s="28">
        <v>2584.0855049719303</v>
      </c>
      <c r="DK63" s="28">
        <v>6401.6666307791293</v>
      </c>
      <c r="DL63" s="28">
        <v>4346.4882531660442</v>
      </c>
      <c r="DM63" s="28">
        <v>2013.0099630222585</v>
      </c>
      <c r="DN63" s="28">
        <v>1667.1306611475727</v>
      </c>
      <c r="DO63" s="28">
        <v>5960.4973461618056</v>
      </c>
      <c r="DP63" s="28">
        <v>927.02152847025377</v>
      </c>
      <c r="DQ63" s="28">
        <v>2892.9613079068049</v>
      </c>
      <c r="DR63" s="28">
        <v>2485.0464157896513</v>
      </c>
      <c r="DS63" s="28">
        <v>651.35384517457101</v>
      </c>
      <c r="DT63" s="28">
        <v>4360.1908407316741</v>
      </c>
      <c r="DU63" s="28">
        <v>325.28798749660018</v>
      </c>
      <c r="DV63" s="28">
        <v>6444.0249853303103</v>
      </c>
      <c r="DW63" s="28">
        <v>4.462749440062626</v>
      </c>
      <c r="DX63" s="28">
        <v>79.084394246795213</v>
      </c>
      <c r="DY63" s="28">
        <v>5710.7187686682519</v>
      </c>
      <c r="DZ63" s="28">
        <v>2869.8437863655945</v>
      </c>
      <c r="EA63" s="28">
        <v>3461.9051876940352</v>
      </c>
      <c r="EB63" s="28">
        <v>1543.1134708264663</v>
      </c>
      <c r="EC63" s="28">
        <v>4833.2151515087353</v>
      </c>
      <c r="ED63" s="28">
        <v>4637.2478466650373</v>
      </c>
      <c r="EE63" s="28">
        <v>43.563039239528521</v>
      </c>
      <c r="EF63" s="28">
        <v>6943.2682783709206</v>
      </c>
      <c r="EG63" s="28">
        <v>12802.700050516909</v>
      </c>
      <c r="EH63" s="28">
        <v>2531.7565980892259</v>
      </c>
      <c r="EI63" s="28">
        <v>155.90118893905412</v>
      </c>
      <c r="EJ63" s="28">
        <v>192.4931940602238</v>
      </c>
      <c r="EK63" s="28">
        <v>4627.4527022702305</v>
      </c>
      <c r="EL63" s="28">
        <v>2698.3703936007573</v>
      </c>
      <c r="EM63" s="28">
        <v>2866.1790986619571</v>
      </c>
      <c r="EN63" s="28">
        <v>249.66768954078492</v>
      </c>
      <c r="EO63" s="28">
        <v>2481.0181170310489</v>
      </c>
      <c r="EP63" s="28">
        <v>66.876319825626751</v>
      </c>
      <c r="EQ63" s="28">
        <v>966.74789359930651</v>
      </c>
      <c r="ER63" s="28">
        <v>0</v>
      </c>
      <c r="ES63" s="28">
        <f t="shared" si="0"/>
        <v>898256.92224260792</v>
      </c>
      <c r="ET63" s="28">
        <v>588519.28586676554</v>
      </c>
      <c r="EU63" s="28">
        <v>0</v>
      </c>
      <c r="EV63" s="28">
        <v>0</v>
      </c>
      <c r="EW63" s="28">
        <v>0</v>
      </c>
      <c r="EX63" s="28">
        <v>80000</v>
      </c>
      <c r="EY63" s="28">
        <v>0</v>
      </c>
      <c r="EZ63" s="28">
        <v>103202.06621263703</v>
      </c>
      <c r="FA63" s="28">
        <f t="shared" si="1"/>
        <v>1669978.2743220106</v>
      </c>
      <c r="FB63" s="33">
        <f>+FA63-Cuadro_Oferta_2016!EX63</f>
        <v>0</v>
      </c>
      <c r="AMC63"/>
      <c r="AMD63"/>
      <c r="AME63"/>
      <c r="AMF63"/>
      <c r="AMG63"/>
      <c r="AMH63"/>
      <c r="AMI63"/>
      <c r="AMJ63"/>
    </row>
    <row r="64" spans="1:1024" s="5" customFormat="1" ht="51" x14ac:dyDescent="0.25">
      <c r="A64" s="9">
        <v>60</v>
      </c>
      <c r="B64" s="22"/>
      <c r="C64" s="24" t="s">
        <v>407</v>
      </c>
      <c r="D64" s="25" t="s">
        <v>408</v>
      </c>
      <c r="E64" s="28">
        <v>3852.4878500640402</v>
      </c>
      <c r="F64" s="28">
        <v>855.60210472245524</v>
      </c>
      <c r="G64" s="28">
        <v>1168.6372010605558</v>
      </c>
      <c r="H64" s="28">
        <v>15239.775694697237</v>
      </c>
      <c r="I64" s="28">
        <v>3410.9894481892752</v>
      </c>
      <c r="J64" s="28">
        <v>2819.0141350769086</v>
      </c>
      <c r="K64" s="28">
        <v>1782.9920225776543</v>
      </c>
      <c r="L64" s="28">
        <v>5669.6479223559063</v>
      </c>
      <c r="M64" s="28">
        <v>6238.63375161158</v>
      </c>
      <c r="N64" s="28">
        <v>10729.652012374741</v>
      </c>
      <c r="O64" s="28">
        <v>6716.3609033727471</v>
      </c>
      <c r="P64" s="28">
        <v>1500.741422402619</v>
      </c>
      <c r="Q64" s="28">
        <v>3444.4147835709523</v>
      </c>
      <c r="R64" s="28">
        <v>25956.242140081504</v>
      </c>
      <c r="S64" s="28">
        <v>2512.3626664433546</v>
      </c>
      <c r="T64" s="28">
        <v>41767.111285770327</v>
      </c>
      <c r="U64" s="28">
        <v>8765.7111173921094</v>
      </c>
      <c r="V64" s="28">
        <v>16492.055492082567</v>
      </c>
      <c r="W64" s="28">
        <v>11198.408451248066</v>
      </c>
      <c r="X64" s="28">
        <v>1150.791002414514</v>
      </c>
      <c r="Y64" s="28">
        <v>4088.2869629046704</v>
      </c>
      <c r="Z64" s="28">
        <v>10128.501649428643</v>
      </c>
      <c r="AA64" s="28">
        <v>1776.5006388288377</v>
      </c>
      <c r="AB64" s="28">
        <v>2572.3451052920791</v>
      </c>
      <c r="AC64" s="28">
        <v>250.69652691368702</v>
      </c>
      <c r="AD64" s="28">
        <v>1253.3965264171784</v>
      </c>
      <c r="AE64" s="28">
        <v>414.19271655760838</v>
      </c>
      <c r="AF64" s="28">
        <v>238.82137222794</v>
      </c>
      <c r="AG64" s="28">
        <v>340.44803647895174</v>
      </c>
      <c r="AH64" s="28">
        <v>1792.2548717292684</v>
      </c>
      <c r="AI64" s="28">
        <v>0</v>
      </c>
      <c r="AJ64" s="28">
        <v>179.13580462329011</v>
      </c>
      <c r="AK64" s="28">
        <v>1851.009606815074</v>
      </c>
      <c r="AL64" s="28">
        <v>1626.6735829401914</v>
      </c>
      <c r="AM64" s="28">
        <v>967.57516677577132</v>
      </c>
      <c r="AN64" s="28">
        <v>3375.9774501248999</v>
      </c>
      <c r="AO64" s="28">
        <v>2760.4043836451401</v>
      </c>
      <c r="AP64" s="28">
        <v>9600.5013437910638</v>
      </c>
      <c r="AQ64" s="28">
        <v>380.32503038805453</v>
      </c>
      <c r="AR64" s="28">
        <v>1812.5617227265375</v>
      </c>
      <c r="AS64" s="28">
        <v>4354.178660405767</v>
      </c>
      <c r="AT64" s="28">
        <v>4402.1115459737384</v>
      </c>
      <c r="AU64" s="28">
        <v>526.47663385688134</v>
      </c>
      <c r="AV64" s="28">
        <v>553.38695446058057</v>
      </c>
      <c r="AW64" s="28">
        <v>370.01071580209657</v>
      </c>
      <c r="AX64" s="28">
        <v>197.88226181097534</v>
      </c>
      <c r="AY64" s="28">
        <v>8226.8866048902055</v>
      </c>
      <c r="AZ64" s="28">
        <v>1306.1343207349112</v>
      </c>
      <c r="BA64" s="28">
        <v>2868.5781094266122</v>
      </c>
      <c r="BB64" s="28">
        <v>3625.6973005572036</v>
      </c>
      <c r="BC64" s="28">
        <v>60.553943810909765</v>
      </c>
      <c r="BD64" s="28">
        <v>816.11214246220538</v>
      </c>
      <c r="BE64" s="28">
        <v>463.42458961184855</v>
      </c>
      <c r="BF64" s="28">
        <v>61.912469899935346</v>
      </c>
      <c r="BG64" s="28">
        <v>62.845322887845349</v>
      </c>
      <c r="BH64" s="28">
        <v>477.25363820364424</v>
      </c>
      <c r="BI64" s="28">
        <v>3134.8361078741877</v>
      </c>
      <c r="BJ64" s="28">
        <v>1132.94201221657</v>
      </c>
      <c r="BK64" s="28">
        <v>0</v>
      </c>
      <c r="BL64" s="28">
        <v>80706.704791710727</v>
      </c>
      <c r="BM64" s="28">
        <v>1107.8701979933553</v>
      </c>
      <c r="BN64" s="28">
        <v>10859.704496569346</v>
      </c>
      <c r="BO64" s="28">
        <v>15341.16481962348</v>
      </c>
      <c r="BP64" s="28">
        <v>2199.9682809687215</v>
      </c>
      <c r="BQ64" s="28">
        <v>9455.4485085559591</v>
      </c>
      <c r="BR64" s="28">
        <v>2386.861097502353</v>
      </c>
      <c r="BS64" s="28">
        <v>7887.9346913192421</v>
      </c>
      <c r="BT64" s="28">
        <v>1717.9037321323656</v>
      </c>
      <c r="BU64" s="28">
        <v>0</v>
      </c>
      <c r="BV64" s="28">
        <v>2852.6884585875537</v>
      </c>
      <c r="BW64" s="28">
        <v>1494.3474300194384</v>
      </c>
      <c r="BX64" s="28">
        <v>1175.9910084978098</v>
      </c>
      <c r="BY64" s="28">
        <v>237.59447174387171</v>
      </c>
      <c r="BZ64" s="28">
        <v>353.01024815055968</v>
      </c>
      <c r="CA64" s="28">
        <v>2838.8914532333356</v>
      </c>
      <c r="CB64" s="28">
        <v>184.43923754796734</v>
      </c>
      <c r="CC64" s="28">
        <v>23.303249916653943</v>
      </c>
      <c r="CD64" s="28">
        <v>1078.6288021919802</v>
      </c>
      <c r="CE64" s="28">
        <v>10506.252794665397</v>
      </c>
      <c r="CF64" s="28">
        <v>899.55638831492297</v>
      </c>
      <c r="CG64" s="28">
        <v>1369.6615942842914</v>
      </c>
      <c r="CH64" s="28">
        <v>645.79042790635947</v>
      </c>
      <c r="CI64" s="28">
        <v>2170.2495549968821</v>
      </c>
      <c r="CJ64" s="28">
        <v>305.19618296909243</v>
      </c>
      <c r="CK64" s="28">
        <v>331.54828022853883</v>
      </c>
      <c r="CL64" s="28">
        <v>0</v>
      </c>
      <c r="CM64" s="28">
        <v>0</v>
      </c>
      <c r="CN64" s="28">
        <v>1951.070846458128</v>
      </c>
      <c r="CO64" s="28">
        <v>3545.4113613876552</v>
      </c>
      <c r="CP64" s="28">
        <v>5979.8806896809674</v>
      </c>
      <c r="CQ64" s="28">
        <v>5911.7481893212444</v>
      </c>
      <c r="CR64" s="28">
        <v>2107.0430877664917</v>
      </c>
      <c r="CS64" s="28">
        <v>0</v>
      </c>
      <c r="CT64" s="28">
        <v>0</v>
      </c>
      <c r="CU64" s="28">
        <v>2573.6150321822688</v>
      </c>
      <c r="CV64" s="28">
        <v>0</v>
      </c>
      <c r="CW64" s="28">
        <v>0</v>
      </c>
      <c r="CX64" s="28">
        <v>90.320835715082012</v>
      </c>
      <c r="CY64" s="28">
        <v>646.40167435680189</v>
      </c>
      <c r="CZ64" s="28">
        <v>0</v>
      </c>
      <c r="DA64" s="28">
        <v>1409.8823481487507</v>
      </c>
      <c r="DB64" s="28">
        <v>5002.9374723580704</v>
      </c>
      <c r="DC64" s="28">
        <v>132.21371107052826</v>
      </c>
      <c r="DD64" s="28">
        <v>440.52431176716613</v>
      </c>
      <c r="DE64" s="28">
        <v>314.2438174830292</v>
      </c>
      <c r="DF64" s="28">
        <v>0</v>
      </c>
      <c r="DG64" s="28">
        <v>241.75975989312826</v>
      </c>
      <c r="DH64" s="28">
        <v>0</v>
      </c>
      <c r="DI64" s="28">
        <v>145.92419340112593</v>
      </c>
      <c r="DJ64" s="28">
        <v>121.53829539260501</v>
      </c>
      <c r="DK64" s="28">
        <v>2223.663906281196</v>
      </c>
      <c r="DL64" s="28">
        <v>0</v>
      </c>
      <c r="DM64" s="28">
        <v>302.12862176329816</v>
      </c>
      <c r="DN64" s="28">
        <v>784.9591573083062</v>
      </c>
      <c r="DO64" s="28">
        <v>1292.7746181842372</v>
      </c>
      <c r="DP64" s="28">
        <v>1129.7567852788254</v>
      </c>
      <c r="DQ64" s="28">
        <v>0</v>
      </c>
      <c r="DR64" s="28">
        <v>483.30317084105525</v>
      </c>
      <c r="DS64" s="28">
        <v>0</v>
      </c>
      <c r="DT64" s="28">
        <v>209.94957169891191</v>
      </c>
      <c r="DU64" s="28">
        <v>28.386398526495611</v>
      </c>
      <c r="DV64" s="28">
        <v>306.26837762700239</v>
      </c>
      <c r="DW64" s="28">
        <v>0</v>
      </c>
      <c r="DX64" s="28">
        <v>15.531961764716772</v>
      </c>
      <c r="DY64" s="28">
        <v>0</v>
      </c>
      <c r="DZ64" s="28">
        <v>0</v>
      </c>
      <c r="EA64" s="28">
        <v>1219.9485363597828</v>
      </c>
      <c r="EB64" s="28">
        <v>272.36555324042843</v>
      </c>
      <c r="EC64" s="28">
        <v>2098.9542747842452</v>
      </c>
      <c r="ED64" s="28">
        <v>988.48418323695819</v>
      </c>
      <c r="EE64" s="28">
        <v>8.9184794171056367</v>
      </c>
      <c r="EF64" s="28">
        <v>2983.3377115297872</v>
      </c>
      <c r="EG64" s="28">
        <v>26719.396534475029</v>
      </c>
      <c r="EH64" s="28">
        <v>222.65466777931485</v>
      </c>
      <c r="EI64" s="28">
        <v>33.70893133586803</v>
      </c>
      <c r="EJ64" s="28">
        <v>0</v>
      </c>
      <c r="EK64" s="28">
        <v>729.50980591218536</v>
      </c>
      <c r="EL64" s="28">
        <v>469.61938252895936</v>
      </c>
      <c r="EM64" s="28">
        <v>0</v>
      </c>
      <c r="EN64" s="28">
        <v>0</v>
      </c>
      <c r="EO64" s="28">
        <v>1615.8465123179051</v>
      </c>
      <c r="EP64" s="28">
        <v>19.309165332558557</v>
      </c>
      <c r="EQ64" s="28">
        <v>58.659588320532606</v>
      </c>
      <c r="ER64" s="28">
        <v>0</v>
      </c>
      <c r="ES64" s="28">
        <f t="shared" si="0"/>
        <v>482285.12496286206</v>
      </c>
      <c r="ET64" s="28">
        <v>19175.760561449162</v>
      </c>
      <c r="EU64" s="28">
        <v>0</v>
      </c>
      <c r="EV64" s="28">
        <v>0</v>
      </c>
      <c r="EW64" s="28">
        <v>0</v>
      </c>
      <c r="EX64" s="28">
        <v>-15000</v>
      </c>
      <c r="EY64" s="28">
        <v>0</v>
      </c>
      <c r="EZ64" s="28">
        <v>85233.434181120043</v>
      </c>
      <c r="FA64" s="28">
        <f t="shared" si="1"/>
        <v>571694.31970543123</v>
      </c>
      <c r="FB64" s="33">
        <f>+FA64-Cuadro_Oferta_2016!EX64</f>
        <v>0</v>
      </c>
      <c r="AMC64"/>
      <c r="AMD64"/>
      <c r="AME64"/>
      <c r="AMF64"/>
      <c r="AMG64"/>
      <c r="AMH64"/>
      <c r="AMI64"/>
      <c r="AMJ64"/>
    </row>
    <row r="65" spans="1:1024" s="5" customFormat="1" ht="25.5" x14ac:dyDescent="0.25">
      <c r="A65" s="9">
        <v>61</v>
      </c>
      <c r="B65" s="22"/>
      <c r="C65" s="24" t="s">
        <v>409</v>
      </c>
      <c r="D65" s="25" t="s">
        <v>410</v>
      </c>
      <c r="E65" s="28">
        <v>0</v>
      </c>
      <c r="F65" s="28">
        <v>17.69763726444473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168.69143145605102</v>
      </c>
      <c r="AL65" s="28">
        <v>0</v>
      </c>
      <c r="AM65" s="28">
        <v>0</v>
      </c>
      <c r="AN65" s="28">
        <v>0</v>
      </c>
      <c r="AO65" s="28">
        <v>2013.5662127391074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185.59172081780025</v>
      </c>
      <c r="AV65" s="28">
        <v>0</v>
      </c>
      <c r="AW65" s="28">
        <v>0</v>
      </c>
      <c r="AX65" s="28">
        <v>0</v>
      </c>
      <c r="AY65" s="28">
        <v>604.98225757856244</v>
      </c>
      <c r="AZ65" s="28">
        <v>0</v>
      </c>
      <c r="BA65" s="28">
        <v>27.625817246678373</v>
      </c>
      <c r="BB65" s="28">
        <v>9365.913256379461</v>
      </c>
      <c r="BC65" s="28">
        <v>0</v>
      </c>
      <c r="BD65" s="28">
        <v>2687.877958738768</v>
      </c>
      <c r="BE65" s="28">
        <v>0</v>
      </c>
      <c r="BF65" s="28">
        <v>54.213795836428616</v>
      </c>
      <c r="BG65" s="28">
        <v>271.76550723647983</v>
      </c>
      <c r="BH65" s="28">
        <v>0</v>
      </c>
      <c r="BI65" s="28">
        <v>7138.3410030691957</v>
      </c>
      <c r="BJ65" s="28">
        <v>524.32955696087834</v>
      </c>
      <c r="BK65" s="28">
        <v>0</v>
      </c>
      <c r="BL65" s="28">
        <v>608.88967115233788</v>
      </c>
      <c r="BM65" s="28">
        <v>2622.8999705166593</v>
      </c>
      <c r="BN65" s="28">
        <v>18194.339377907054</v>
      </c>
      <c r="BO65" s="28">
        <v>4031.5901495565713</v>
      </c>
      <c r="BP65" s="28">
        <v>2415.6770295533238</v>
      </c>
      <c r="BQ65" s="28">
        <v>1162.3671049966397</v>
      </c>
      <c r="BR65" s="28">
        <v>20499.466630952586</v>
      </c>
      <c r="BS65" s="28">
        <v>110257.52090495313</v>
      </c>
      <c r="BT65" s="28">
        <v>198.82088627615093</v>
      </c>
      <c r="BU65" s="28">
        <v>2290.500218191251</v>
      </c>
      <c r="BV65" s="28">
        <v>343.33030155096947</v>
      </c>
      <c r="BW65" s="28">
        <v>258.48460016572909</v>
      </c>
      <c r="BX65" s="28">
        <v>3283.6938273237179</v>
      </c>
      <c r="BY65" s="28">
        <v>93.086612228196131</v>
      </c>
      <c r="BZ65" s="28">
        <v>171.4189097854354</v>
      </c>
      <c r="CA65" s="28">
        <v>9308.83965841602</v>
      </c>
      <c r="CB65" s="28">
        <v>221.81604383666152</v>
      </c>
      <c r="CC65" s="28">
        <v>149.26306222449782</v>
      </c>
      <c r="CD65" s="28">
        <v>648.8664096503237</v>
      </c>
      <c r="CE65" s="28">
        <v>39265.542304340728</v>
      </c>
      <c r="CF65" s="28">
        <v>248.89060190735262</v>
      </c>
      <c r="CG65" s="28">
        <v>236.44768091944033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1236.2932875331921</v>
      </c>
      <c r="CN65" s="28">
        <v>1177.0868502289693</v>
      </c>
      <c r="CO65" s="28">
        <v>733.2442022417024</v>
      </c>
      <c r="CP65" s="28">
        <v>1242.2399460218533</v>
      </c>
      <c r="CQ65" s="28">
        <v>587.31107649388798</v>
      </c>
      <c r="CR65" s="28">
        <v>718.00601516732445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8">
        <v>0</v>
      </c>
      <c r="DE65" s="28">
        <v>0</v>
      </c>
      <c r="DF65" s="28">
        <v>0</v>
      </c>
      <c r="DG65" s="28">
        <v>0</v>
      </c>
      <c r="DH65" s="28">
        <v>0</v>
      </c>
      <c r="DI65" s="28">
        <v>0</v>
      </c>
      <c r="DJ65" s="28">
        <v>0</v>
      </c>
      <c r="DK65" s="28">
        <v>0</v>
      </c>
      <c r="DL65" s="28">
        <v>0</v>
      </c>
      <c r="DM65" s="28">
        <v>0</v>
      </c>
      <c r="DN65" s="28">
        <v>0</v>
      </c>
      <c r="DO65" s="28">
        <v>0</v>
      </c>
      <c r="DP65" s="28">
        <v>0</v>
      </c>
      <c r="DQ65" s="28">
        <v>0</v>
      </c>
      <c r="DR65" s="28">
        <v>97.295582119702772</v>
      </c>
      <c r="DS65" s="28">
        <v>0</v>
      </c>
      <c r="DT65" s="28">
        <v>0</v>
      </c>
      <c r="DU65" s="28">
        <v>0</v>
      </c>
      <c r="DV65" s="28">
        <v>0</v>
      </c>
      <c r="DW65" s="28">
        <v>0</v>
      </c>
      <c r="DX65" s="28">
        <v>0</v>
      </c>
      <c r="DY65" s="28">
        <v>0</v>
      </c>
      <c r="DZ65" s="28">
        <v>0</v>
      </c>
      <c r="EA65" s="28">
        <v>0</v>
      </c>
      <c r="EB65" s="28">
        <v>0</v>
      </c>
      <c r="EC65" s="28">
        <v>103.61361982245445</v>
      </c>
      <c r="ED65" s="28">
        <v>0</v>
      </c>
      <c r="EE65" s="28">
        <v>0</v>
      </c>
      <c r="EF65" s="28">
        <v>0</v>
      </c>
      <c r="EG65" s="28">
        <v>0</v>
      </c>
      <c r="EH65" s="28">
        <v>0</v>
      </c>
      <c r="EI65" s="28">
        <v>0</v>
      </c>
      <c r="EJ65" s="28">
        <v>0</v>
      </c>
      <c r="EK65" s="28">
        <v>0</v>
      </c>
      <c r="EL65" s="28">
        <v>0</v>
      </c>
      <c r="EM65" s="28">
        <v>0</v>
      </c>
      <c r="EN65" s="28">
        <v>0</v>
      </c>
      <c r="EO65" s="28">
        <v>1898.878514699577</v>
      </c>
      <c r="EP65" s="28">
        <v>0</v>
      </c>
      <c r="EQ65" s="28">
        <v>0</v>
      </c>
      <c r="ER65" s="28">
        <v>0</v>
      </c>
      <c r="ES65" s="28">
        <f t="shared" si="0"/>
        <v>247366.31720605731</v>
      </c>
      <c r="ET65" s="28">
        <v>60.775007925839873</v>
      </c>
      <c r="EU65" s="28">
        <v>0</v>
      </c>
      <c r="EV65" s="28">
        <v>0</v>
      </c>
      <c r="EW65" s="28">
        <v>0</v>
      </c>
      <c r="EX65" s="28">
        <v>358.96939759456518</v>
      </c>
      <c r="EY65" s="28">
        <v>0</v>
      </c>
      <c r="EZ65" s="28">
        <v>8045.9251929200009</v>
      </c>
      <c r="FA65" s="28">
        <f t="shared" si="1"/>
        <v>255831.98680449772</v>
      </c>
      <c r="FB65" s="33">
        <f>+FA65-Cuadro_Oferta_2016!EX65</f>
        <v>0</v>
      </c>
      <c r="AMC65"/>
      <c r="AMD65"/>
      <c r="AME65"/>
      <c r="AMF65"/>
      <c r="AMG65"/>
      <c r="AMH65"/>
      <c r="AMI65"/>
      <c r="AMJ65"/>
    </row>
    <row r="66" spans="1:1024" s="5" customFormat="1" ht="25.5" x14ac:dyDescent="0.25">
      <c r="A66" s="9">
        <v>62</v>
      </c>
      <c r="B66" s="22"/>
      <c r="C66" s="24" t="s">
        <v>411</v>
      </c>
      <c r="D66" s="25" t="s">
        <v>412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91.818153673477383</v>
      </c>
      <c r="Q66" s="28">
        <v>105.41047804060399</v>
      </c>
      <c r="R66" s="28">
        <v>910.14280784319749</v>
      </c>
      <c r="S66" s="28">
        <v>0</v>
      </c>
      <c r="T66" s="28">
        <v>2029.8677703424312</v>
      </c>
      <c r="U66" s="28">
        <v>0</v>
      </c>
      <c r="V66" s="28">
        <v>0</v>
      </c>
      <c r="W66" s="28">
        <v>243.0383317837705</v>
      </c>
      <c r="X66" s="28">
        <v>0</v>
      </c>
      <c r="Y66" s="28">
        <v>194.8860810587876</v>
      </c>
      <c r="Z66" s="28">
        <v>1232.7595309673118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132.17081837517523</v>
      </c>
      <c r="AG66" s="28">
        <v>120.51094728070602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461.22338512656313</v>
      </c>
      <c r="AN66" s="28">
        <v>1146.7114687402577</v>
      </c>
      <c r="AO66" s="28">
        <v>949.07103612001447</v>
      </c>
      <c r="AP66" s="28">
        <v>1089.4602826052492</v>
      </c>
      <c r="AQ66" s="28">
        <v>0</v>
      </c>
      <c r="AR66" s="28">
        <v>359.30519966003459</v>
      </c>
      <c r="AS66" s="28">
        <v>1509.7168767251026</v>
      </c>
      <c r="AT66" s="28">
        <v>221.16824603310479</v>
      </c>
      <c r="AU66" s="28">
        <v>120.3751215167748</v>
      </c>
      <c r="AV66" s="28">
        <v>311.50901743708556</v>
      </c>
      <c r="AW66" s="28">
        <v>56.987077357332346</v>
      </c>
      <c r="AX66" s="28">
        <v>0</v>
      </c>
      <c r="AY66" s="28">
        <v>828.85283714372588</v>
      </c>
      <c r="AZ66" s="28">
        <v>220.12635938172147</v>
      </c>
      <c r="BA66" s="28">
        <v>91.599751343138166</v>
      </c>
      <c r="BB66" s="28">
        <v>1386.5107359827612</v>
      </c>
      <c r="BC66" s="28">
        <v>0</v>
      </c>
      <c r="BD66" s="28">
        <v>327.53715001069253</v>
      </c>
      <c r="BE66" s="28">
        <v>281.65749731901451</v>
      </c>
      <c r="BF66" s="28">
        <v>45.194462232331354</v>
      </c>
      <c r="BG66" s="28">
        <v>43.204743319705017</v>
      </c>
      <c r="BH66" s="28">
        <v>641.07278740312938</v>
      </c>
      <c r="BI66" s="28">
        <v>2304.8653629539231</v>
      </c>
      <c r="BJ66" s="28">
        <v>5086.5858752043696</v>
      </c>
      <c r="BK66" s="28">
        <v>0</v>
      </c>
      <c r="BL66" s="28">
        <v>1157.9738905378078</v>
      </c>
      <c r="BM66" s="28">
        <v>37.755046266989602</v>
      </c>
      <c r="BN66" s="28">
        <v>8777.1826135904994</v>
      </c>
      <c r="BO66" s="28">
        <v>703.45605412360487</v>
      </c>
      <c r="BP66" s="28">
        <v>0</v>
      </c>
      <c r="BQ66" s="28">
        <v>374.86033855764032</v>
      </c>
      <c r="BR66" s="28">
        <v>8741.6374165872694</v>
      </c>
      <c r="BS66" s="28">
        <v>5921.2002562088192</v>
      </c>
      <c r="BT66" s="28">
        <v>253.34336537327411</v>
      </c>
      <c r="BU66" s="28">
        <v>856.55072458623113</v>
      </c>
      <c r="BV66" s="28">
        <v>1061.6007506990072</v>
      </c>
      <c r="BW66" s="28">
        <v>1815.1571325676066</v>
      </c>
      <c r="BX66" s="28">
        <v>5966.9571905156472</v>
      </c>
      <c r="BY66" s="28">
        <v>177.34046356944043</v>
      </c>
      <c r="BZ66" s="28">
        <v>0</v>
      </c>
      <c r="CA66" s="28">
        <v>1686.9855465713122</v>
      </c>
      <c r="CB66" s="28">
        <v>217.93765702189552</v>
      </c>
      <c r="CC66" s="28">
        <v>32.228135581753875</v>
      </c>
      <c r="CD66" s="28">
        <v>6161.3576853371133</v>
      </c>
      <c r="CE66" s="28">
        <v>3572.7694759383853</v>
      </c>
      <c r="CF66" s="28">
        <v>1540.5901486821094</v>
      </c>
      <c r="CG66" s="28">
        <v>946.29832514860857</v>
      </c>
      <c r="CH66" s="28">
        <v>366.96859891109665</v>
      </c>
      <c r="CI66" s="28">
        <v>280.12004800449182</v>
      </c>
      <c r="CJ66" s="28">
        <v>124.44144661535792</v>
      </c>
      <c r="CK66" s="28">
        <v>171.76454263095314</v>
      </c>
      <c r="CL66" s="28">
        <v>22780.129236554152</v>
      </c>
      <c r="CM66" s="28">
        <v>12541.31575660827</v>
      </c>
      <c r="CN66" s="28">
        <v>1780.6621399318246</v>
      </c>
      <c r="CO66" s="28">
        <v>6261.6057554142008</v>
      </c>
      <c r="CP66" s="28">
        <v>10052.543118365895</v>
      </c>
      <c r="CQ66" s="28">
        <v>3710.9754937717544</v>
      </c>
      <c r="CR66" s="28">
        <v>24459.764513579637</v>
      </c>
      <c r="CS66" s="28">
        <v>0</v>
      </c>
      <c r="CT66" s="28">
        <v>0</v>
      </c>
      <c r="CU66" s="28">
        <v>0</v>
      </c>
      <c r="CV66" s="28">
        <v>2722.6201574745273</v>
      </c>
      <c r="CW66" s="28">
        <v>0</v>
      </c>
      <c r="CX66" s="28">
        <v>75.913893253385154</v>
      </c>
      <c r="CY66" s="28">
        <v>493.25115751674389</v>
      </c>
      <c r="CZ66" s="28">
        <v>145.5283538886631</v>
      </c>
      <c r="DA66" s="28">
        <v>1039.7674717201453</v>
      </c>
      <c r="DB66" s="28">
        <v>3466.2612136334319</v>
      </c>
      <c r="DC66" s="28">
        <v>90.385062128458571</v>
      </c>
      <c r="DD66" s="28">
        <v>301.17314452669189</v>
      </c>
      <c r="DE66" s="28">
        <v>703.85662451653695</v>
      </c>
      <c r="DF66" s="28">
        <v>16.320128008311478</v>
      </c>
      <c r="DG66" s="28">
        <v>257.22368230962462</v>
      </c>
      <c r="DH66" s="28">
        <v>0</v>
      </c>
      <c r="DI66" s="28">
        <v>0</v>
      </c>
      <c r="DJ66" s="28">
        <v>106.3961311901883</v>
      </c>
      <c r="DK66" s="28">
        <v>16628.648251895367</v>
      </c>
      <c r="DL66" s="28">
        <v>506.87976269931937</v>
      </c>
      <c r="DM66" s="28">
        <v>198.26818219375093</v>
      </c>
      <c r="DN66" s="28">
        <v>261.40496801959011</v>
      </c>
      <c r="DO66" s="28">
        <v>1139.3711961358395</v>
      </c>
      <c r="DP66" s="28">
        <v>168.71764590286685</v>
      </c>
      <c r="DQ66" s="28">
        <v>808.6154927182647</v>
      </c>
      <c r="DR66" s="28">
        <v>260.87642033202161</v>
      </c>
      <c r="DS66" s="28">
        <v>0</v>
      </c>
      <c r="DT66" s="28">
        <v>158.98073114258702</v>
      </c>
      <c r="DU66" s="28">
        <v>21.783486966366951</v>
      </c>
      <c r="DV66" s="28">
        <v>221.98739024507853</v>
      </c>
      <c r="DW66" s="28">
        <v>0</v>
      </c>
      <c r="DX66" s="28">
        <v>7.856267416939227</v>
      </c>
      <c r="DY66" s="28">
        <v>297.56896075973083</v>
      </c>
      <c r="DZ66" s="28">
        <v>0</v>
      </c>
      <c r="EA66" s="28">
        <v>274.91718487183147</v>
      </c>
      <c r="EB66" s="28">
        <v>302.39561871367079</v>
      </c>
      <c r="EC66" s="28">
        <v>1336.8805572500039</v>
      </c>
      <c r="ED66" s="28">
        <v>649.11961354639993</v>
      </c>
      <c r="EE66" s="28">
        <v>84.067995104602488</v>
      </c>
      <c r="EF66" s="28">
        <v>3590.2912551464078</v>
      </c>
      <c r="EG66" s="28">
        <v>3707.3535933172561</v>
      </c>
      <c r="EH66" s="28">
        <v>1032.6340909414691</v>
      </c>
      <c r="EI66" s="28">
        <v>171.774920903733</v>
      </c>
      <c r="EJ66" s="28">
        <v>71.829896468169309</v>
      </c>
      <c r="EK66" s="28">
        <v>244.01997019676028</v>
      </c>
      <c r="EL66" s="28">
        <v>336.23944990953856</v>
      </c>
      <c r="EM66" s="28">
        <v>248.36416335273634</v>
      </c>
      <c r="EN66" s="28">
        <v>0</v>
      </c>
      <c r="EO66" s="28">
        <v>1837.9112151122463</v>
      </c>
      <c r="EP66" s="28">
        <v>21.599622859597375</v>
      </c>
      <c r="EQ66" s="28">
        <v>60.994512824675468</v>
      </c>
      <c r="ER66" s="28">
        <v>0</v>
      </c>
      <c r="ES66" s="28">
        <f t="shared" si="0"/>
        <v>199146.86249794767</v>
      </c>
      <c r="ET66" s="28">
        <v>9534.8304663265153</v>
      </c>
      <c r="EU66" s="28">
        <v>0</v>
      </c>
      <c r="EV66" s="28">
        <v>0</v>
      </c>
      <c r="EW66" s="28">
        <v>0</v>
      </c>
      <c r="EX66" s="28">
        <v>1469.8673584537464</v>
      </c>
      <c r="EY66" s="28">
        <v>0</v>
      </c>
      <c r="EZ66" s="28">
        <v>41749.005128831021</v>
      </c>
      <c r="FA66" s="28">
        <f t="shared" si="1"/>
        <v>251900.56545155897</v>
      </c>
      <c r="FB66" s="33">
        <f>+FA66-Cuadro_Oferta_2016!EX66</f>
        <v>0</v>
      </c>
      <c r="AMC66"/>
      <c r="AMD66"/>
      <c r="AME66"/>
      <c r="AMF66"/>
      <c r="AMG66"/>
      <c r="AMH66"/>
      <c r="AMI66"/>
      <c r="AMJ66"/>
    </row>
    <row r="67" spans="1:1024" s="5" customFormat="1" ht="25.5" x14ac:dyDescent="0.25">
      <c r="A67" s="9">
        <v>63</v>
      </c>
      <c r="B67" s="22"/>
      <c r="C67" s="24" t="s">
        <v>413</v>
      </c>
      <c r="D67" s="25" t="s">
        <v>414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45.939462755919998</v>
      </c>
      <c r="L67" s="28">
        <v>0</v>
      </c>
      <c r="M67" s="28">
        <v>128.87513197385459</v>
      </c>
      <c r="N67" s="28">
        <v>0</v>
      </c>
      <c r="O67" s="28">
        <v>0</v>
      </c>
      <c r="P67" s="28">
        <v>39.54307447836581</v>
      </c>
      <c r="Q67" s="28">
        <v>43.40624437989571</v>
      </c>
      <c r="R67" s="28">
        <v>480.46935580119526</v>
      </c>
      <c r="S67" s="28">
        <v>0</v>
      </c>
      <c r="T67" s="28">
        <v>929.31633945994031</v>
      </c>
      <c r="U67" s="28">
        <v>83.288716304705602</v>
      </c>
      <c r="V67" s="28">
        <v>0</v>
      </c>
      <c r="W67" s="28">
        <v>112.39656728082166</v>
      </c>
      <c r="X67" s="28">
        <v>0</v>
      </c>
      <c r="Y67" s="28">
        <v>173.02126788806478</v>
      </c>
      <c r="Z67" s="28">
        <v>487.87243035867988</v>
      </c>
      <c r="AA67" s="28">
        <v>0</v>
      </c>
      <c r="AB67" s="28">
        <v>678.23976465936028</v>
      </c>
      <c r="AC67" s="28">
        <v>36.878751333105399</v>
      </c>
      <c r="AD67" s="28">
        <v>354.55371981900743</v>
      </c>
      <c r="AE67" s="28">
        <v>22.955919827159246</v>
      </c>
      <c r="AF67" s="28">
        <v>93.867465797319994</v>
      </c>
      <c r="AG67" s="28">
        <v>91.028491618092488</v>
      </c>
      <c r="AH67" s="28">
        <v>311.73294563150989</v>
      </c>
      <c r="AI67" s="28">
        <v>0</v>
      </c>
      <c r="AJ67" s="28">
        <v>0</v>
      </c>
      <c r="AK67" s="28">
        <v>416.44369022050853</v>
      </c>
      <c r="AL67" s="28">
        <v>380.59438592267645</v>
      </c>
      <c r="AM67" s="28">
        <v>291.94205344193892</v>
      </c>
      <c r="AN67" s="28">
        <v>839.80228756643112</v>
      </c>
      <c r="AO67" s="28">
        <v>523.4794582712525</v>
      </c>
      <c r="AP67" s="28">
        <v>1044.9640223969079</v>
      </c>
      <c r="AQ67" s="28">
        <v>29.833755997613618</v>
      </c>
      <c r="AR67" s="28">
        <v>233.67619167611326</v>
      </c>
      <c r="AS67" s="28">
        <v>1176.3259454952954</v>
      </c>
      <c r="AT67" s="28">
        <v>111.50045341215495</v>
      </c>
      <c r="AU67" s="28">
        <v>67.989617771432279</v>
      </c>
      <c r="AV67" s="28">
        <v>132.0705416528468</v>
      </c>
      <c r="AW67" s="28">
        <v>31.393333398280927</v>
      </c>
      <c r="AX67" s="28">
        <v>57.640109990236411</v>
      </c>
      <c r="AY67" s="28">
        <v>815.76019755827292</v>
      </c>
      <c r="AZ67" s="28">
        <v>100.42254369343361</v>
      </c>
      <c r="BA67" s="28">
        <v>45.480009262644806</v>
      </c>
      <c r="BB67" s="28">
        <v>600.09435750336593</v>
      </c>
      <c r="BC67" s="28">
        <v>31.996712802710874</v>
      </c>
      <c r="BD67" s="28">
        <v>143.39007490844358</v>
      </c>
      <c r="BE67" s="28">
        <v>132.85008765771462</v>
      </c>
      <c r="BF67" s="28">
        <v>36.648052226426728</v>
      </c>
      <c r="BG67" s="28">
        <v>20.200594953156859</v>
      </c>
      <c r="BH67" s="28">
        <v>126.19479312665274</v>
      </c>
      <c r="BI67" s="28">
        <v>2831.5091421115876</v>
      </c>
      <c r="BJ67" s="28">
        <v>342.73862936001694</v>
      </c>
      <c r="BK67" s="28">
        <v>0</v>
      </c>
      <c r="BL67" s="28">
        <v>1472.5120271529668</v>
      </c>
      <c r="BM67" s="28">
        <v>18.716497068814075</v>
      </c>
      <c r="BN67" s="28">
        <v>322.92421345033102</v>
      </c>
      <c r="BO67" s="28">
        <v>634.95832871235348</v>
      </c>
      <c r="BP67" s="28">
        <v>25.134912772752628</v>
      </c>
      <c r="BQ67" s="28">
        <v>280.58484918529712</v>
      </c>
      <c r="BR67" s="28">
        <v>263.72178883644108</v>
      </c>
      <c r="BS67" s="28">
        <v>641.00509524028416</v>
      </c>
      <c r="BT67" s="28">
        <v>108.53912509972716</v>
      </c>
      <c r="BU67" s="28">
        <v>90.783387050983777</v>
      </c>
      <c r="BV67" s="28">
        <v>520.72345947720066</v>
      </c>
      <c r="BW67" s="28">
        <v>308.5650802711466</v>
      </c>
      <c r="BX67" s="28">
        <v>331.07633641039507</v>
      </c>
      <c r="BY67" s="28">
        <v>69.66929979933397</v>
      </c>
      <c r="BZ67" s="28">
        <v>79.642549025693484</v>
      </c>
      <c r="CA67" s="28">
        <v>449.32460683129182</v>
      </c>
      <c r="CB67" s="28">
        <v>46.931246974842608</v>
      </c>
      <c r="CC67" s="28">
        <v>10.596272216821017</v>
      </c>
      <c r="CD67" s="28">
        <v>231.73786276262729</v>
      </c>
      <c r="CE67" s="28">
        <v>1879.2580013220349</v>
      </c>
      <c r="CF67" s="28">
        <v>266.27259665555431</v>
      </c>
      <c r="CG67" s="28">
        <v>467.86813737106741</v>
      </c>
      <c r="CH67" s="28">
        <v>342.55468389300722</v>
      </c>
      <c r="CI67" s="28">
        <v>216.04192128991957</v>
      </c>
      <c r="CJ67" s="28">
        <v>265.36650950096117</v>
      </c>
      <c r="CK67" s="28">
        <v>544.03907753575902</v>
      </c>
      <c r="CL67" s="28">
        <v>1618.0814926854373</v>
      </c>
      <c r="CM67" s="28">
        <v>1681.2369870989769</v>
      </c>
      <c r="CN67" s="28">
        <v>573.11433342853286</v>
      </c>
      <c r="CO67" s="28">
        <v>1146.2405846441479</v>
      </c>
      <c r="CP67" s="28">
        <v>1913.7511805501567</v>
      </c>
      <c r="CQ67" s="28">
        <v>6908.3159954235525</v>
      </c>
      <c r="CR67" s="28">
        <v>6023.4222816603697</v>
      </c>
      <c r="CS67" s="28">
        <v>0</v>
      </c>
      <c r="CT67" s="28">
        <v>964.59772727755831</v>
      </c>
      <c r="CU67" s="28">
        <v>911.34348450760683</v>
      </c>
      <c r="CV67" s="28">
        <v>1476.6636046910528</v>
      </c>
      <c r="CW67" s="28">
        <v>428.63678521398901</v>
      </c>
      <c r="CX67" s="28">
        <v>185.33694894289113</v>
      </c>
      <c r="CY67" s="28">
        <v>278.77323103430655</v>
      </c>
      <c r="CZ67" s="28">
        <v>70.924054399808682</v>
      </c>
      <c r="DA67" s="28">
        <v>7148.9029560988893</v>
      </c>
      <c r="DB67" s="28">
        <v>7461.3748146675307</v>
      </c>
      <c r="DC67" s="28">
        <v>67.055045257021078</v>
      </c>
      <c r="DD67" s="28">
        <v>290.7524902192813</v>
      </c>
      <c r="DE67" s="28">
        <v>297.95845538660762</v>
      </c>
      <c r="DF67" s="28">
        <v>8.0118036758859201</v>
      </c>
      <c r="DG67" s="28">
        <v>395.15685864507333</v>
      </c>
      <c r="DH67" s="28">
        <v>46.319951459634126</v>
      </c>
      <c r="DI67" s="28">
        <v>250.96792043517689</v>
      </c>
      <c r="DJ67" s="28">
        <v>38.050094762627516</v>
      </c>
      <c r="DK67" s="28">
        <v>2449.3110337259413</v>
      </c>
      <c r="DL67" s="28">
        <v>337.59705519218005</v>
      </c>
      <c r="DM67" s="28">
        <v>148.56529379074834</v>
      </c>
      <c r="DN67" s="28">
        <v>254.8453798103061</v>
      </c>
      <c r="DO67" s="28">
        <v>503.9705831527661</v>
      </c>
      <c r="DP67" s="28">
        <v>125.78626358316396</v>
      </c>
      <c r="DQ67" s="28">
        <v>442.54159190873054</v>
      </c>
      <c r="DR67" s="28">
        <v>383.35520317686098</v>
      </c>
      <c r="DS67" s="28">
        <v>726.23825373180898</v>
      </c>
      <c r="DT67" s="28">
        <v>88.697684446071747</v>
      </c>
      <c r="DU67" s="28">
        <v>17.610898469384495</v>
      </c>
      <c r="DV67" s="28">
        <v>130.13257999036318</v>
      </c>
      <c r="DW67" s="28">
        <v>0.22383882402164978</v>
      </c>
      <c r="DX67" s="28">
        <v>25.30712920707721</v>
      </c>
      <c r="DY67" s="28">
        <v>190.3672428990767</v>
      </c>
      <c r="DZ67" s="28">
        <v>195.3997828263916</v>
      </c>
      <c r="EA67" s="28">
        <v>5607.1319996975953</v>
      </c>
      <c r="EB67" s="28">
        <v>414.28529849908801</v>
      </c>
      <c r="EC67" s="28">
        <v>546.29488962596679</v>
      </c>
      <c r="ED67" s="28">
        <v>258.53718185475685</v>
      </c>
      <c r="EE67" s="28">
        <v>9.9190370812010222</v>
      </c>
      <c r="EF67" s="28">
        <v>5768.9236973302577</v>
      </c>
      <c r="EG67" s="28">
        <v>6771.2628372508862</v>
      </c>
      <c r="EH67" s="28">
        <v>191.95736726915646</v>
      </c>
      <c r="EI67" s="28">
        <v>29.499174752847008</v>
      </c>
      <c r="EJ67" s="28">
        <v>37.403814517739058</v>
      </c>
      <c r="EK67" s="28">
        <v>622.26570485418858</v>
      </c>
      <c r="EL67" s="28">
        <v>1313.1379152982754</v>
      </c>
      <c r="EM67" s="28">
        <v>231.6874123881837</v>
      </c>
      <c r="EN67" s="28">
        <v>320.07622079346731</v>
      </c>
      <c r="EO67" s="28">
        <v>17994.059372427895</v>
      </c>
      <c r="EP67" s="28">
        <v>14.7684190318685</v>
      </c>
      <c r="EQ67" s="28">
        <v>460.28712757212651</v>
      </c>
      <c r="ER67" s="28">
        <v>0</v>
      </c>
      <c r="ES67" s="28">
        <f t="shared" si="0"/>
        <v>111363.3109247992</v>
      </c>
      <c r="ET67" s="28">
        <v>419541.5399221073</v>
      </c>
      <c r="EU67" s="28">
        <v>0</v>
      </c>
      <c r="EV67" s="28">
        <v>0</v>
      </c>
      <c r="EW67" s="28">
        <v>0</v>
      </c>
      <c r="EX67" s="28">
        <v>0</v>
      </c>
      <c r="EY67" s="28">
        <v>0</v>
      </c>
      <c r="EZ67" s="28">
        <v>28849.506688256257</v>
      </c>
      <c r="FA67" s="28">
        <f t="shared" si="1"/>
        <v>559754.35753516282</v>
      </c>
      <c r="FB67" s="33">
        <f>+FA67-Cuadro_Oferta_2016!EX67</f>
        <v>0</v>
      </c>
      <c r="AMC67"/>
      <c r="AMD67"/>
      <c r="AME67"/>
      <c r="AMF67"/>
      <c r="AMG67"/>
      <c r="AMH67"/>
      <c r="AMI67"/>
      <c r="AMJ67"/>
    </row>
    <row r="68" spans="1:1024" s="5" customFormat="1" ht="25.5" x14ac:dyDescent="0.25">
      <c r="A68" s="9">
        <v>64</v>
      </c>
      <c r="B68" s="22"/>
      <c r="C68" s="24" t="s">
        <v>415</v>
      </c>
      <c r="D68" s="25" t="s">
        <v>416</v>
      </c>
      <c r="E68" s="28">
        <v>0</v>
      </c>
      <c r="F68" s="28">
        <v>0</v>
      </c>
      <c r="G68" s="28">
        <v>0</v>
      </c>
      <c r="H68" s="28">
        <v>0</v>
      </c>
      <c r="I68" s="28">
        <v>288.10450484509954</v>
      </c>
      <c r="J68" s="28">
        <v>0</v>
      </c>
      <c r="K68" s="28">
        <v>10.010903495246575</v>
      </c>
      <c r="L68" s="28">
        <v>0</v>
      </c>
      <c r="M68" s="28">
        <v>0</v>
      </c>
      <c r="N68" s="28">
        <v>0</v>
      </c>
      <c r="O68" s="28">
        <v>0</v>
      </c>
      <c r="P68" s="28">
        <v>25.301138489502964</v>
      </c>
      <c r="Q68" s="28">
        <v>0</v>
      </c>
      <c r="R68" s="28">
        <v>262.83502966770311</v>
      </c>
      <c r="S68" s="28">
        <v>0</v>
      </c>
      <c r="T68" s="28">
        <v>1106.664070903329</v>
      </c>
      <c r="U68" s="28">
        <v>0</v>
      </c>
      <c r="V68" s="28">
        <v>0</v>
      </c>
      <c r="W68" s="28">
        <v>356.27743820585044</v>
      </c>
      <c r="X68" s="28">
        <v>0</v>
      </c>
      <c r="Y68" s="28">
        <v>0</v>
      </c>
      <c r="Z68" s="28">
        <v>291.54398476855579</v>
      </c>
      <c r="AA68" s="28">
        <v>0</v>
      </c>
      <c r="AB68" s="28">
        <v>0</v>
      </c>
      <c r="AC68" s="28">
        <v>22.103863959831273</v>
      </c>
      <c r="AD68" s="28">
        <v>191.83548059571632</v>
      </c>
      <c r="AE68" s="28">
        <v>0</v>
      </c>
      <c r="AF68" s="28">
        <v>68.123053056153609</v>
      </c>
      <c r="AG68" s="28">
        <v>0</v>
      </c>
      <c r="AH68" s="28">
        <v>3240.0629131483165</v>
      </c>
      <c r="AI68" s="28">
        <v>8.64910132346247E-2</v>
      </c>
      <c r="AJ68" s="28">
        <v>183.73339863478429</v>
      </c>
      <c r="AK68" s="28">
        <v>945.58080244996006</v>
      </c>
      <c r="AL68" s="28">
        <v>150.77440432209545</v>
      </c>
      <c r="AM68" s="28">
        <v>95.636438154434828</v>
      </c>
      <c r="AN68" s="28">
        <v>518.20661428460039</v>
      </c>
      <c r="AO68" s="28">
        <v>202.71892833827516</v>
      </c>
      <c r="AP68" s="28">
        <v>563.5863044342766</v>
      </c>
      <c r="AQ68" s="28">
        <v>12.876249922918694</v>
      </c>
      <c r="AR68" s="28">
        <v>212.16332224161684</v>
      </c>
      <c r="AS68" s="28">
        <v>1706.4051185301391</v>
      </c>
      <c r="AT68" s="28">
        <v>65.550904170185589</v>
      </c>
      <c r="AU68" s="28">
        <v>60.683096255438087</v>
      </c>
      <c r="AV68" s="28">
        <v>80.083172900602051</v>
      </c>
      <c r="AW68" s="28">
        <v>14.418578721892754</v>
      </c>
      <c r="AX68" s="28">
        <v>0</v>
      </c>
      <c r="AY68" s="28">
        <v>14046.795904211715</v>
      </c>
      <c r="AZ68" s="28">
        <v>319.05103537467716</v>
      </c>
      <c r="BA68" s="28">
        <v>0</v>
      </c>
      <c r="BB68" s="28">
        <v>2108.4877824398986</v>
      </c>
      <c r="BC68" s="28">
        <v>40.629628510854921</v>
      </c>
      <c r="BD68" s="28">
        <v>3784.3065003187567</v>
      </c>
      <c r="BE68" s="28">
        <v>720.27600614030518</v>
      </c>
      <c r="BF68" s="28">
        <v>257.70078808573362</v>
      </c>
      <c r="BG68" s="28">
        <v>149.73643483809909</v>
      </c>
      <c r="BH68" s="28">
        <v>85.635941113113972</v>
      </c>
      <c r="BI68" s="28">
        <v>9539.377419366625</v>
      </c>
      <c r="BJ68" s="28">
        <v>356.82053300055122</v>
      </c>
      <c r="BK68" s="28">
        <v>0</v>
      </c>
      <c r="BL68" s="28">
        <v>5418.8018520532669</v>
      </c>
      <c r="BM68" s="28">
        <v>522.58322290394779</v>
      </c>
      <c r="BN68" s="28">
        <v>10131.707471601412</v>
      </c>
      <c r="BO68" s="28">
        <v>19963.507639478568</v>
      </c>
      <c r="BP68" s="28">
        <v>1250.5584784130799</v>
      </c>
      <c r="BQ68" s="28">
        <v>4062.2731468114512</v>
      </c>
      <c r="BR68" s="28">
        <v>1703.7377623945406</v>
      </c>
      <c r="BS68" s="28">
        <v>14153.426875239917</v>
      </c>
      <c r="BT68" s="28">
        <v>39.009293844672221</v>
      </c>
      <c r="BU68" s="28">
        <v>53.698622969165221</v>
      </c>
      <c r="BV68" s="28">
        <v>1314.3459626720414</v>
      </c>
      <c r="BW68" s="28">
        <v>133.42070622165332</v>
      </c>
      <c r="BX68" s="28">
        <v>796.39000041128679</v>
      </c>
      <c r="BY68" s="28">
        <v>97.484778010620303</v>
      </c>
      <c r="BZ68" s="28">
        <v>120.21854317561986</v>
      </c>
      <c r="CA68" s="28">
        <v>1264.4312089591192</v>
      </c>
      <c r="CB68" s="28">
        <v>170.21432817066426</v>
      </c>
      <c r="CC68" s="28">
        <v>6.2401818627740555</v>
      </c>
      <c r="CD68" s="28">
        <v>1109.7538233588557</v>
      </c>
      <c r="CE68" s="28">
        <v>6095.9809685902355</v>
      </c>
      <c r="CF68" s="28">
        <v>730.66622670644927</v>
      </c>
      <c r="CG68" s="28">
        <v>472.74663140212238</v>
      </c>
      <c r="CH68" s="28">
        <v>71.874943206119269</v>
      </c>
      <c r="CI68" s="28">
        <v>0</v>
      </c>
      <c r="CJ68" s="28">
        <v>0</v>
      </c>
      <c r="CK68" s="28">
        <v>65.787057038732797</v>
      </c>
      <c r="CL68" s="28">
        <v>1776.2865075361428</v>
      </c>
      <c r="CM68" s="28">
        <v>3792.0752090001124</v>
      </c>
      <c r="CN68" s="28">
        <v>407.93856654894108</v>
      </c>
      <c r="CO68" s="28">
        <v>1159.9445823957158</v>
      </c>
      <c r="CP68" s="28">
        <v>917.45185313820593</v>
      </c>
      <c r="CQ68" s="28">
        <v>830.43627853640965</v>
      </c>
      <c r="CR68" s="28">
        <v>1050.5091682697723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>
        <v>17.534769675766256</v>
      </c>
      <c r="CY68" s="28">
        <v>93.964377637014906</v>
      </c>
      <c r="CZ68" s="28">
        <v>0</v>
      </c>
      <c r="DA68" s="28">
        <v>323.62060467978137</v>
      </c>
      <c r="DB68" s="28">
        <v>685.80581282997059</v>
      </c>
      <c r="DC68" s="28">
        <v>17.55923782445748</v>
      </c>
      <c r="DD68" s="28">
        <v>0</v>
      </c>
      <c r="DE68" s="28">
        <v>0</v>
      </c>
      <c r="DF68" s="28">
        <v>1.2163256168186134</v>
      </c>
      <c r="DG68" s="28">
        <v>36.954030041317019</v>
      </c>
      <c r="DH68" s="28">
        <v>73.34446726943591</v>
      </c>
      <c r="DI68" s="28">
        <v>0</v>
      </c>
      <c r="DJ68" s="28">
        <v>16.522679305417846</v>
      </c>
      <c r="DK68" s="28">
        <v>342.90319772325478</v>
      </c>
      <c r="DL68" s="28">
        <v>0</v>
      </c>
      <c r="DM68" s="28">
        <v>36.835412079355528</v>
      </c>
      <c r="DN68" s="28">
        <v>0</v>
      </c>
      <c r="DO68" s="28">
        <v>0</v>
      </c>
      <c r="DP68" s="28">
        <v>1165.4392231955701</v>
      </c>
      <c r="DQ68" s="28">
        <v>76.144646650641462</v>
      </c>
      <c r="DR68" s="28">
        <v>304.49852458968394</v>
      </c>
      <c r="DS68" s="28">
        <v>0</v>
      </c>
      <c r="DT68" s="28">
        <v>34.555957705954121</v>
      </c>
      <c r="DU68" s="28">
        <v>5.6572724749841807</v>
      </c>
      <c r="DV68" s="28">
        <v>0</v>
      </c>
      <c r="DW68" s="28">
        <v>0</v>
      </c>
      <c r="DX68" s="28">
        <v>0</v>
      </c>
      <c r="DY68" s="28">
        <v>0</v>
      </c>
      <c r="DZ68" s="28">
        <v>0</v>
      </c>
      <c r="EA68" s="28">
        <v>0</v>
      </c>
      <c r="EB68" s="28">
        <v>166.11740279617413</v>
      </c>
      <c r="EC68" s="28">
        <v>200.44124361869774</v>
      </c>
      <c r="ED68" s="28">
        <v>124.72774642963768</v>
      </c>
      <c r="EE68" s="28">
        <v>0</v>
      </c>
      <c r="EF68" s="28">
        <v>957.82093226493714</v>
      </c>
      <c r="EG68" s="28">
        <v>10607.615604082557</v>
      </c>
      <c r="EH68" s="28">
        <v>0</v>
      </c>
      <c r="EI68" s="28">
        <v>0</v>
      </c>
      <c r="EJ68" s="28">
        <v>13.240501632374556</v>
      </c>
      <c r="EK68" s="28">
        <v>43.228019554634912</v>
      </c>
      <c r="EL68" s="28">
        <v>1901.2581314255576</v>
      </c>
      <c r="EM68" s="28">
        <v>462.68591138938268</v>
      </c>
      <c r="EN68" s="28">
        <v>0</v>
      </c>
      <c r="EO68" s="28">
        <v>484.49493863005148</v>
      </c>
      <c r="EP68" s="28">
        <v>0</v>
      </c>
      <c r="EQ68" s="28">
        <v>167.53017907658625</v>
      </c>
      <c r="ER68" s="28">
        <v>0</v>
      </c>
      <c r="ES68" s="28">
        <f t="shared" si="0"/>
        <v>140129.40322003173</v>
      </c>
      <c r="ET68" s="28">
        <v>40792.031372540187</v>
      </c>
      <c r="EU68" s="28">
        <v>0</v>
      </c>
      <c r="EV68" s="28">
        <v>0</v>
      </c>
      <c r="EW68" s="28">
        <v>0</v>
      </c>
      <c r="EX68" s="28">
        <v>0</v>
      </c>
      <c r="EY68" s="28">
        <v>0</v>
      </c>
      <c r="EZ68" s="28">
        <v>31638.796273430002</v>
      </c>
      <c r="FA68" s="28">
        <f t="shared" si="1"/>
        <v>212560.23086600192</v>
      </c>
      <c r="FB68" s="33">
        <f>+FA68-Cuadro_Oferta_2016!EX68</f>
        <v>0</v>
      </c>
      <c r="AMC68"/>
      <c r="AMD68"/>
      <c r="AME68"/>
      <c r="AMF68"/>
      <c r="AMG68"/>
      <c r="AMH68"/>
      <c r="AMI68"/>
      <c r="AMJ68"/>
    </row>
    <row r="69" spans="1:1024" s="5" customFormat="1" ht="25.5" x14ac:dyDescent="0.25">
      <c r="A69" s="9">
        <v>65</v>
      </c>
      <c r="B69" s="22"/>
      <c r="C69" s="24" t="s">
        <v>417</v>
      </c>
      <c r="D69" s="25" t="s">
        <v>418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46.047695303074974</v>
      </c>
      <c r="Q69" s="28">
        <v>66.362038825032798</v>
      </c>
      <c r="R69" s="28">
        <v>192.47684206669592</v>
      </c>
      <c r="S69" s="28">
        <v>0</v>
      </c>
      <c r="T69" s="28">
        <v>445.71409390030783</v>
      </c>
      <c r="U69" s="28">
        <v>46.300845905237523</v>
      </c>
      <c r="V69" s="28">
        <v>0</v>
      </c>
      <c r="W69" s="28">
        <v>59.931526792626187</v>
      </c>
      <c r="X69" s="28">
        <v>0</v>
      </c>
      <c r="Y69" s="28">
        <v>27.809852696243084</v>
      </c>
      <c r="Z69" s="28">
        <v>29077.808276689768</v>
      </c>
      <c r="AA69" s="28">
        <v>3685.7046225326076</v>
      </c>
      <c r="AB69" s="28">
        <v>2919.1899360361722</v>
      </c>
      <c r="AC69" s="28">
        <v>816.69575372405154</v>
      </c>
      <c r="AD69" s="28">
        <v>2219.734803285663</v>
      </c>
      <c r="AE69" s="28">
        <v>0</v>
      </c>
      <c r="AF69" s="28">
        <v>50.612670988528819</v>
      </c>
      <c r="AG69" s="28">
        <v>95.262196274004694</v>
      </c>
      <c r="AH69" s="28">
        <v>556.28512404645221</v>
      </c>
      <c r="AI69" s="28">
        <v>0</v>
      </c>
      <c r="AJ69" s="28">
        <v>0</v>
      </c>
      <c r="AK69" s="28">
        <v>839.23214760370115</v>
      </c>
      <c r="AL69" s="28">
        <v>422.69338846976098</v>
      </c>
      <c r="AM69" s="28">
        <v>118.87717859781553</v>
      </c>
      <c r="AN69" s="28">
        <v>534.09396024736077</v>
      </c>
      <c r="AO69" s="28">
        <v>301.89618456352838</v>
      </c>
      <c r="AP69" s="28">
        <v>3853.3642118441398</v>
      </c>
      <c r="AQ69" s="28">
        <v>173.17207962205222</v>
      </c>
      <c r="AR69" s="28">
        <v>421.4371367726165</v>
      </c>
      <c r="AS69" s="28">
        <v>489.82347567880055</v>
      </c>
      <c r="AT69" s="28">
        <v>49.476818951938661</v>
      </c>
      <c r="AU69" s="28">
        <v>45.019712194711175</v>
      </c>
      <c r="AV69" s="28">
        <v>81.37633658863426</v>
      </c>
      <c r="AW69" s="28">
        <v>10.527500900371912</v>
      </c>
      <c r="AX69" s="28">
        <v>44.777583191551507</v>
      </c>
      <c r="AY69" s="28">
        <v>2065.9759316143427</v>
      </c>
      <c r="AZ69" s="28">
        <v>3410.6214735360822</v>
      </c>
      <c r="BA69" s="28">
        <v>22.517530619236808</v>
      </c>
      <c r="BB69" s="28">
        <v>799.55003744504211</v>
      </c>
      <c r="BC69" s="28">
        <v>8.8326170711985572</v>
      </c>
      <c r="BD69" s="28">
        <v>183.7060558705289</v>
      </c>
      <c r="BE69" s="28">
        <v>60.967171362147937</v>
      </c>
      <c r="BF69" s="28">
        <v>9.106555137632375</v>
      </c>
      <c r="BG69" s="28">
        <v>13.622202213915001</v>
      </c>
      <c r="BH69" s="28">
        <v>62.960739442063641</v>
      </c>
      <c r="BI69" s="28">
        <v>321.42476203023745</v>
      </c>
      <c r="BJ69" s="28">
        <v>157.3123827473209</v>
      </c>
      <c r="BK69" s="28">
        <v>0</v>
      </c>
      <c r="BL69" s="28">
        <v>2073.24312719913</v>
      </c>
      <c r="BM69" s="28">
        <v>0</v>
      </c>
      <c r="BN69" s="28">
        <v>148.59705137097041</v>
      </c>
      <c r="BO69" s="28">
        <v>846.40196245498737</v>
      </c>
      <c r="BP69" s="28">
        <v>0</v>
      </c>
      <c r="BQ69" s="28">
        <v>15092.608443614959</v>
      </c>
      <c r="BR69" s="28">
        <v>128.55795070296006</v>
      </c>
      <c r="BS69" s="28">
        <v>252.63753650055395</v>
      </c>
      <c r="BT69" s="28">
        <v>48.94459713577173</v>
      </c>
      <c r="BU69" s="28">
        <v>0</v>
      </c>
      <c r="BV69" s="28">
        <v>184.03954503759081</v>
      </c>
      <c r="BW69" s="28">
        <v>154.9370889382196</v>
      </c>
      <c r="BX69" s="28">
        <v>141.07900926372105</v>
      </c>
      <c r="BY69" s="28">
        <v>0</v>
      </c>
      <c r="BZ69" s="28">
        <v>39.068953566953653</v>
      </c>
      <c r="CA69" s="28">
        <v>197.35698065562323</v>
      </c>
      <c r="CB69" s="28">
        <v>16.118906845782899</v>
      </c>
      <c r="CC69" s="28">
        <v>3.8759687872956281</v>
      </c>
      <c r="CD69" s="28">
        <v>99.42563811690809</v>
      </c>
      <c r="CE69" s="28">
        <v>4027.8873282964869</v>
      </c>
      <c r="CF69" s="28">
        <v>142.5482436027184</v>
      </c>
      <c r="CG69" s="28">
        <v>223.57480493076071</v>
      </c>
      <c r="CH69" s="28">
        <v>145.73482949620364</v>
      </c>
      <c r="CI69" s="28">
        <v>132.45022473721059</v>
      </c>
      <c r="CJ69" s="28">
        <v>50.50760515563563</v>
      </c>
      <c r="CK69" s="28">
        <v>34.46691425586522</v>
      </c>
      <c r="CL69" s="28">
        <v>831.45108412546767</v>
      </c>
      <c r="CM69" s="28">
        <v>0</v>
      </c>
      <c r="CN69" s="28">
        <v>287.29162474297266</v>
      </c>
      <c r="CO69" s="28">
        <v>554.15322647589528</v>
      </c>
      <c r="CP69" s="28">
        <v>907.36734920348033</v>
      </c>
      <c r="CQ69" s="28">
        <v>1225.2140518998058</v>
      </c>
      <c r="CR69" s="28">
        <v>283.00659338646858</v>
      </c>
      <c r="CS69" s="28">
        <v>0</v>
      </c>
      <c r="CT69" s="28">
        <v>394.34149957797121</v>
      </c>
      <c r="CU69" s="28">
        <v>0</v>
      </c>
      <c r="CV69" s="28">
        <v>572.10509168262217</v>
      </c>
      <c r="CW69" s="28">
        <v>0</v>
      </c>
      <c r="CX69" s="28">
        <v>27.083562962285914</v>
      </c>
      <c r="CY69" s="28">
        <v>196.2686121484756</v>
      </c>
      <c r="CZ69" s="28">
        <v>28.224855447363389</v>
      </c>
      <c r="DA69" s="28">
        <v>310.40920424497131</v>
      </c>
      <c r="DB69" s="28">
        <v>958.61652534532436</v>
      </c>
      <c r="DC69" s="28">
        <v>21.417586784880235</v>
      </c>
      <c r="DD69" s="28">
        <v>102.35514539972955</v>
      </c>
      <c r="DE69" s="28">
        <v>45.865076627382052</v>
      </c>
      <c r="DF69" s="28">
        <v>4.4061285406754731</v>
      </c>
      <c r="DG69" s="28">
        <v>47.002561740794796</v>
      </c>
      <c r="DH69" s="28">
        <v>26.230109804834328</v>
      </c>
      <c r="DI69" s="28">
        <v>106.13694774791175</v>
      </c>
      <c r="DJ69" s="28">
        <v>18.525767918639136</v>
      </c>
      <c r="DK69" s="28">
        <v>346.18964236145769</v>
      </c>
      <c r="DL69" s="28">
        <v>0</v>
      </c>
      <c r="DM69" s="28">
        <v>0</v>
      </c>
      <c r="DN69" s="28">
        <v>263.3520363958819</v>
      </c>
      <c r="DO69" s="28">
        <v>186.63933080520198</v>
      </c>
      <c r="DP69" s="28">
        <v>225.0365794676473</v>
      </c>
      <c r="DQ69" s="28">
        <v>73.387228955395926</v>
      </c>
      <c r="DR69" s="28">
        <v>85.385441081751466</v>
      </c>
      <c r="DS69" s="28">
        <v>1960.8615517883754</v>
      </c>
      <c r="DT69" s="28">
        <v>43.796885706524563</v>
      </c>
      <c r="DU69" s="28">
        <v>8.4737537616025325</v>
      </c>
      <c r="DV69" s="28">
        <v>64.444966673296506</v>
      </c>
      <c r="DW69" s="28">
        <v>0.10695508711216761</v>
      </c>
      <c r="DX69" s="28">
        <v>0</v>
      </c>
      <c r="DY69" s="28">
        <v>84.573683046380381</v>
      </c>
      <c r="DZ69" s="28">
        <v>51.08249419010393</v>
      </c>
      <c r="EA69" s="28">
        <v>74.283902315366532</v>
      </c>
      <c r="EB69" s="28">
        <v>209.21746043253307</v>
      </c>
      <c r="EC69" s="28">
        <v>1229.9131232454333</v>
      </c>
      <c r="ED69" s="28">
        <v>367.83790368569828</v>
      </c>
      <c r="EE69" s="28">
        <v>2.2777730746613454</v>
      </c>
      <c r="EF69" s="28">
        <v>1296.7262933273378</v>
      </c>
      <c r="EG69" s="28">
        <v>32307.435797107937</v>
      </c>
      <c r="EH69" s="28">
        <v>36.769826290754409</v>
      </c>
      <c r="EI69" s="28">
        <v>19.128673421586285</v>
      </c>
      <c r="EJ69" s="28">
        <v>14.458735656900341</v>
      </c>
      <c r="EK69" s="28">
        <v>45.840462295670228</v>
      </c>
      <c r="EL69" s="28">
        <v>323.38657258070492</v>
      </c>
      <c r="EM69" s="28">
        <v>43.329002171694668</v>
      </c>
      <c r="EN69" s="28">
        <v>6.6508031554946943</v>
      </c>
      <c r="EO69" s="28">
        <v>384.15744617217604</v>
      </c>
      <c r="EP69" s="28">
        <v>3.1169662045816535</v>
      </c>
      <c r="EQ69" s="28">
        <v>37.302821905983571</v>
      </c>
      <c r="ER69" s="28">
        <v>0</v>
      </c>
      <c r="ES69" s="28">
        <f t="shared" ref="ES69:ES132" si="2">SUM(E69:ER69)</f>
        <v>125735.00088222274</v>
      </c>
      <c r="ET69" s="28">
        <v>357420.74636858271</v>
      </c>
      <c r="EU69" s="28">
        <v>0</v>
      </c>
      <c r="EV69" s="28">
        <v>146176.48065430787</v>
      </c>
      <c r="EW69" s="28">
        <v>0</v>
      </c>
      <c r="EX69" s="28">
        <v>-554.90115765365977</v>
      </c>
      <c r="EY69" s="28">
        <v>0</v>
      </c>
      <c r="EZ69" s="28">
        <v>158724.74005492788</v>
      </c>
      <c r="FA69" s="28">
        <f t="shared" si="1"/>
        <v>787502.06680238748</v>
      </c>
      <c r="FB69" s="33">
        <f>+FA69-Cuadro_Oferta_2016!EX69</f>
        <v>0</v>
      </c>
      <c r="AMC69"/>
      <c r="AMD69"/>
      <c r="AME69"/>
      <c r="AMF69"/>
      <c r="AMG69"/>
      <c r="AMH69"/>
      <c r="AMI69"/>
      <c r="AMJ69"/>
    </row>
    <row r="70" spans="1:1024" s="5" customFormat="1" x14ac:dyDescent="0.25">
      <c r="A70" s="9">
        <v>66</v>
      </c>
      <c r="B70" s="22"/>
      <c r="C70" s="24" t="s">
        <v>419</v>
      </c>
      <c r="D70" s="25" t="s">
        <v>420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43.603791399002723</v>
      </c>
      <c r="L70" s="28">
        <v>0</v>
      </c>
      <c r="M70" s="28">
        <v>14.020546495086451</v>
      </c>
      <c r="N70" s="28">
        <v>0</v>
      </c>
      <c r="O70" s="28">
        <v>0</v>
      </c>
      <c r="P70" s="28">
        <v>609.2556852231105</v>
      </c>
      <c r="Q70" s="28">
        <v>204.26837566581236</v>
      </c>
      <c r="R70" s="28">
        <v>894.20437011580771</v>
      </c>
      <c r="S70" s="28">
        <v>0</v>
      </c>
      <c r="T70" s="28">
        <v>225.68721298215627</v>
      </c>
      <c r="U70" s="28">
        <v>0</v>
      </c>
      <c r="V70" s="28">
        <v>50.797340376200353</v>
      </c>
      <c r="W70" s="28">
        <v>117.91826579395942</v>
      </c>
      <c r="X70" s="28">
        <v>24.502932282819202</v>
      </c>
      <c r="Y70" s="28">
        <v>13.002081173738549</v>
      </c>
      <c r="Z70" s="28">
        <v>505.15030711065759</v>
      </c>
      <c r="AA70" s="28">
        <v>0</v>
      </c>
      <c r="AB70" s="28">
        <v>175.98555527990624</v>
      </c>
      <c r="AC70" s="28">
        <v>7.1484704120876268</v>
      </c>
      <c r="AD70" s="28">
        <v>0</v>
      </c>
      <c r="AE70" s="28">
        <v>0</v>
      </c>
      <c r="AF70" s="28">
        <v>71.173910083549686</v>
      </c>
      <c r="AG70" s="28">
        <v>6.961893133792854</v>
      </c>
      <c r="AH70" s="28">
        <v>306.37548155454772</v>
      </c>
      <c r="AI70" s="28">
        <v>0</v>
      </c>
      <c r="AJ70" s="28">
        <v>8.6474212785916063</v>
      </c>
      <c r="AK70" s="28">
        <v>35.152919931878209</v>
      </c>
      <c r="AL70" s="28">
        <v>60.992024737092272</v>
      </c>
      <c r="AM70" s="28">
        <v>42.363709296962163</v>
      </c>
      <c r="AN70" s="28">
        <v>125.11337744611656</v>
      </c>
      <c r="AO70" s="28">
        <v>70.815427388200078</v>
      </c>
      <c r="AP70" s="28">
        <v>577.58337168581647</v>
      </c>
      <c r="AQ70" s="28">
        <v>3.0428095746449317</v>
      </c>
      <c r="AR70" s="28">
        <v>0</v>
      </c>
      <c r="AS70" s="28">
        <v>66.783076006328514</v>
      </c>
      <c r="AT70" s="28">
        <v>10.249098422384574</v>
      </c>
      <c r="AU70" s="28">
        <v>0</v>
      </c>
      <c r="AV70" s="28">
        <v>0</v>
      </c>
      <c r="AW70" s="28">
        <v>0</v>
      </c>
      <c r="AX70" s="28">
        <v>0</v>
      </c>
      <c r="AY70" s="28">
        <v>63.288897210385713</v>
      </c>
      <c r="AZ70" s="28">
        <v>20.946674201255323</v>
      </c>
      <c r="BA70" s="28">
        <v>4.1854957987789634</v>
      </c>
      <c r="BB70" s="28">
        <v>0</v>
      </c>
      <c r="BC70" s="28">
        <v>0</v>
      </c>
      <c r="BD70" s="28">
        <v>92.873240772754528</v>
      </c>
      <c r="BE70" s="28">
        <v>12.510468996589173</v>
      </c>
      <c r="BF70" s="28">
        <v>8.5664513358388117</v>
      </c>
      <c r="BG70" s="28">
        <v>394.05658876603871</v>
      </c>
      <c r="BH70" s="28">
        <v>0</v>
      </c>
      <c r="BI70" s="28">
        <v>265.86833103624957</v>
      </c>
      <c r="BJ70" s="28">
        <v>0</v>
      </c>
      <c r="BK70" s="28">
        <v>0</v>
      </c>
      <c r="BL70" s="28">
        <v>53.966858671423729</v>
      </c>
      <c r="BM70" s="28">
        <v>0</v>
      </c>
      <c r="BN70" s="28">
        <v>28.806484857378248</v>
      </c>
      <c r="BO70" s="28">
        <v>50.308734668839492</v>
      </c>
      <c r="BP70" s="28">
        <v>63.92885330556247</v>
      </c>
      <c r="BQ70" s="28">
        <v>31.715852759494844</v>
      </c>
      <c r="BR70" s="28">
        <v>4528.0188940518792</v>
      </c>
      <c r="BS70" s="28">
        <v>310.63252237259445</v>
      </c>
      <c r="BT70" s="28">
        <v>14.097410759533792</v>
      </c>
      <c r="BU70" s="28">
        <v>0</v>
      </c>
      <c r="BV70" s="28">
        <v>148.72460374746319</v>
      </c>
      <c r="BW70" s="28">
        <v>213.1416563299255</v>
      </c>
      <c r="BX70" s="28">
        <v>31.867089858020623</v>
      </c>
      <c r="BY70" s="28">
        <v>43.805973114198444</v>
      </c>
      <c r="BZ70" s="28">
        <v>114.16219092926048</v>
      </c>
      <c r="CA70" s="28">
        <v>94.169744609480489</v>
      </c>
      <c r="CB70" s="28">
        <v>180.76887772733929</v>
      </c>
      <c r="CC70" s="28">
        <v>15.413431266984364</v>
      </c>
      <c r="CD70" s="28">
        <v>77.274487607567679</v>
      </c>
      <c r="CE70" s="28">
        <v>1951.2555242981275</v>
      </c>
      <c r="CF70" s="28">
        <v>1502.9780700542744</v>
      </c>
      <c r="CG70" s="28">
        <v>289.68256347582133</v>
      </c>
      <c r="CH70" s="28">
        <v>23.610354956525519</v>
      </c>
      <c r="CI70" s="28">
        <v>0</v>
      </c>
      <c r="CJ70" s="28">
        <v>177.05118482702892</v>
      </c>
      <c r="CK70" s="28">
        <v>52.280760855492382</v>
      </c>
      <c r="CL70" s="28">
        <v>0</v>
      </c>
      <c r="CM70" s="28">
        <v>344.36519159762946</v>
      </c>
      <c r="CN70" s="28">
        <v>2096.542957767294</v>
      </c>
      <c r="CO70" s="28">
        <v>266.5705778342047</v>
      </c>
      <c r="CP70" s="28">
        <v>622.41720537074104</v>
      </c>
      <c r="CQ70" s="28">
        <v>256.7926377250414</v>
      </c>
      <c r="CR70" s="28">
        <v>279.6654711199298</v>
      </c>
      <c r="CS70" s="28">
        <v>0</v>
      </c>
      <c r="CT70" s="28">
        <v>3084.8371942080353</v>
      </c>
      <c r="CU70" s="28">
        <v>1449.0383749436837</v>
      </c>
      <c r="CV70" s="28">
        <v>4240.4994171167646</v>
      </c>
      <c r="CW70" s="28">
        <v>0</v>
      </c>
      <c r="CX70" s="28">
        <v>139.43012775692205</v>
      </c>
      <c r="CY70" s="28">
        <v>81.782232930347263</v>
      </c>
      <c r="CZ70" s="28">
        <v>0</v>
      </c>
      <c r="DA70" s="28">
        <v>45.249362453862332</v>
      </c>
      <c r="DB70" s="28">
        <v>154.96857798255476</v>
      </c>
      <c r="DC70" s="28">
        <v>0</v>
      </c>
      <c r="DD70" s="28">
        <v>0</v>
      </c>
      <c r="DE70" s="28">
        <v>188.99025210638047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7.6372511566856272</v>
      </c>
      <c r="DQ70" s="28">
        <v>0</v>
      </c>
      <c r="DR70" s="28">
        <v>11.656911913399721</v>
      </c>
      <c r="DS70" s="28">
        <v>867.13112667397093</v>
      </c>
      <c r="DT70" s="28">
        <v>68.472718438861904</v>
      </c>
      <c r="DU70" s="28">
        <v>21.204387218978091</v>
      </c>
      <c r="DV70" s="28">
        <v>101.30956909934777</v>
      </c>
      <c r="DW70" s="28">
        <v>0</v>
      </c>
      <c r="DX70" s="28">
        <v>0</v>
      </c>
      <c r="DY70" s="28">
        <v>0</v>
      </c>
      <c r="DZ70" s="28">
        <v>0</v>
      </c>
      <c r="EA70" s="28">
        <v>139.46501692707579</v>
      </c>
      <c r="EB70" s="28">
        <v>0</v>
      </c>
      <c r="EC70" s="28">
        <v>38.664244230398552</v>
      </c>
      <c r="ED70" s="28">
        <v>0</v>
      </c>
      <c r="EE70" s="28">
        <v>0.30647379940323155</v>
      </c>
      <c r="EF70" s="28">
        <v>72.058335830930559</v>
      </c>
      <c r="EG70" s="28">
        <v>987.10566486911569</v>
      </c>
      <c r="EH70" s="28">
        <v>0</v>
      </c>
      <c r="EI70" s="28">
        <v>0</v>
      </c>
      <c r="EJ70" s="28">
        <v>0</v>
      </c>
      <c r="EK70" s="28">
        <v>0</v>
      </c>
      <c r="EL70" s="28">
        <v>0</v>
      </c>
      <c r="EM70" s="28">
        <v>10.826856196885666</v>
      </c>
      <c r="EN70" s="28">
        <v>0</v>
      </c>
      <c r="EO70" s="28">
        <v>29.088735123846295</v>
      </c>
      <c r="EP70" s="28">
        <v>0</v>
      </c>
      <c r="EQ70" s="28">
        <v>0</v>
      </c>
      <c r="ER70" s="28">
        <v>0</v>
      </c>
      <c r="ES70" s="28">
        <f t="shared" si="2"/>
        <v>30736.834600464648</v>
      </c>
      <c r="ET70" s="28">
        <v>99503.427482447456</v>
      </c>
      <c r="EU70" s="28">
        <v>0</v>
      </c>
      <c r="EV70" s="28">
        <v>0</v>
      </c>
      <c r="EW70" s="28">
        <v>5844.9352552822502</v>
      </c>
      <c r="EX70" s="28">
        <v>0</v>
      </c>
      <c r="EY70" s="28">
        <v>0</v>
      </c>
      <c r="EZ70" s="28">
        <v>119487.23593448999</v>
      </c>
      <c r="FA70" s="28">
        <f t="shared" ref="FA70:FA133" si="3">SUM(ES70:EZ70)</f>
        <v>255572.43327268434</v>
      </c>
      <c r="FB70" s="33">
        <f>+FA70-Cuadro_Oferta_2016!EX70</f>
        <v>0</v>
      </c>
      <c r="AMC70"/>
      <c r="AMD70"/>
      <c r="AME70"/>
      <c r="AMF70"/>
      <c r="AMG70"/>
      <c r="AMH70"/>
      <c r="AMI70"/>
      <c r="AMJ70"/>
    </row>
    <row r="71" spans="1:1024" s="5" customFormat="1" x14ac:dyDescent="0.25">
      <c r="A71" s="9">
        <v>67</v>
      </c>
      <c r="B71" s="22"/>
      <c r="C71" s="24" t="s">
        <v>421</v>
      </c>
      <c r="D71" s="25" t="s">
        <v>422</v>
      </c>
      <c r="E71" s="28">
        <v>310.46030944537199</v>
      </c>
      <c r="F71" s="28">
        <v>43.326714965956278</v>
      </c>
      <c r="G71" s="28">
        <v>69.699206346381786</v>
      </c>
      <c r="H71" s="28">
        <v>407.52083621532779</v>
      </c>
      <c r="I71" s="28">
        <v>1490.5504278482229</v>
      </c>
      <c r="J71" s="28">
        <v>242.6873643692625</v>
      </c>
      <c r="K71" s="28">
        <v>332.67838613288325</v>
      </c>
      <c r="L71" s="28">
        <v>0</v>
      </c>
      <c r="M71" s="28">
        <v>858.03013096941481</v>
      </c>
      <c r="N71" s="28">
        <v>2534.5366366181652</v>
      </c>
      <c r="O71" s="28">
        <v>1035.1644046564072</v>
      </c>
      <c r="P71" s="28">
        <v>2082.6314454416647</v>
      </c>
      <c r="Q71" s="28">
        <v>970.0139797461735</v>
      </c>
      <c r="R71" s="28">
        <v>12235.220189705926</v>
      </c>
      <c r="S71" s="28">
        <v>616.41373923279264</v>
      </c>
      <c r="T71" s="28">
        <v>7626.7351937347285</v>
      </c>
      <c r="U71" s="28">
        <v>369.31131880015067</v>
      </c>
      <c r="V71" s="28">
        <v>671.50554929390444</v>
      </c>
      <c r="W71" s="28">
        <v>811.31590848752205</v>
      </c>
      <c r="X71" s="28">
        <v>51.899886401674962</v>
      </c>
      <c r="Y71" s="28">
        <v>561.652106381046</v>
      </c>
      <c r="Z71" s="28">
        <v>2866.5974269412964</v>
      </c>
      <c r="AA71" s="28">
        <v>0</v>
      </c>
      <c r="AB71" s="28">
        <v>0</v>
      </c>
      <c r="AC71" s="28">
        <v>117.00193713267852</v>
      </c>
      <c r="AD71" s="28">
        <v>834.33122320868176</v>
      </c>
      <c r="AE71" s="28">
        <v>355.97733043964809</v>
      </c>
      <c r="AF71" s="28">
        <v>172.89892224543198</v>
      </c>
      <c r="AG71" s="28">
        <v>127.8469464989183</v>
      </c>
      <c r="AH71" s="28">
        <v>701.35113750141443</v>
      </c>
      <c r="AI71" s="28">
        <v>0</v>
      </c>
      <c r="AJ71" s="28">
        <v>59.105501976894239</v>
      </c>
      <c r="AK71" s="28">
        <v>6466.1621922048062</v>
      </c>
      <c r="AL71" s="28">
        <v>10596.680726865327</v>
      </c>
      <c r="AM71" s="28">
        <v>1898.5529706601255</v>
      </c>
      <c r="AN71" s="28">
        <v>14309.15452466864</v>
      </c>
      <c r="AO71" s="28">
        <v>5509.6011957599349</v>
      </c>
      <c r="AP71" s="28">
        <v>14870.902400066849</v>
      </c>
      <c r="AQ71" s="28">
        <v>984.51818163476878</v>
      </c>
      <c r="AR71" s="28">
        <v>5360.0285664221547</v>
      </c>
      <c r="AS71" s="28">
        <v>8921.7615912919282</v>
      </c>
      <c r="AT71" s="28">
        <v>730.84192155675237</v>
      </c>
      <c r="AU71" s="28">
        <v>3200.2415573028479</v>
      </c>
      <c r="AV71" s="28">
        <v>1533.2323529279672</v>
      </c>
      <c r="AW71" s="28">
        <v>436.78820388158488</v>
      </c>
      <c r="AX71" s="28">
        <v>1716.6909570834721</v>
      </c>
      <c r="AY71" s="28">
        <v>18985.357213262476</v>
      </c>
      <c r="AZ71" s="28">
        <v>1348.6043477594992</v>
      </c>
      <c r="BA71" s="28">
        <v>214.67644807993506</v>
      </c>
      <c r="BB71" s="28">
        <v>43842.248914239382</v>
      </c>
      <c r="BC71" s="28">
        <v>875.99378925997496</v>
      </c>
      <c r="BD71" s="28">
        <v>1340.4929106613415</v>
      </c>
      <c r="BE71" s="28">
        <v>1080.2503335056499</v>
      </c>
      <c r="BF71" s="28">
        <v>438.16173265755839</v>
      </c>
      <c r="BG71" s="28">
        <v>189.95863332453399</v>
      </c>
      <c r="BH71" s="28">
        <v>634.23505664031745</v>
      </c>
      <c r="BI71" s="28">
        <v>11890.40010759168</v>
      </c>
      <c r="BJ71" s="28">
        <v>4708.3003436602385</v>
      </c>
      <c r="BK71" s="28">
        <v>0</v>
      </c>
      <c r="BL71" s="28">
        <v>7616.8388037974619</v>
      </c>
      <c r="BM71" s="28">
        <v>56.656841434005585</v>
      </c>
      <c r="BN71" s="28">
        <v>5717.7755564286763</v>
      </c>
      <c r="BO71" s="28">
        <v>11183.22733068892</v>
      </c>
      <c r="BP71" s="28">
        <v>224.72373690049139</v>
      </c>
      <c r="BQ71" s="28">
        <v>5836.9651405866471</v>
      </c>
      <c r="BR71" s="28">
        <v>1198.4491744315558</v>
      </c>
      <c r="BS71" s="28">
        <v>33950.001622446696</v>
      </c>
      <c r="BT71" s="28">
        <v>2051.5170959190632</v>
      </c>
      <c r="BU71" s="28">
        <v>1620.2290952142821</v>
      </c>
      <c r="BV71" s="28">
        <v>2703.0689506999224</v>
      </c>
      <c r="BW71" s="28">
        <v>2105.064482973205</v>
      </c>
      <c r="BX71" s="28">
        <v>4001.956018672432</v>
      </c>
      <c r="BY71" s="28">
        <v>909.52645961450321</v>
      </c>
      <c r="BZ71" s="28">
        <v>1196.6163902455701</v>
      </c>
      <c r="CA71" s="28">
        <v>11282.318878234439</v>
      </c>
      <c r="CB71" s="28">
        <v>183.60430351692244</v>
      </c>
      <c r="CC71" s="28">
        <v>107.41215283855684</v>
      </c>
      <c r="CD71" s="28">
        <v>6663.2019963676412</v>
      </c>
      <c r="CE71" s="28">
        <v>162828.29825276017</v>
      </c>
      <c r="CF71" s="28">
        <v>2425.6688633407412</v>
      </c>
      <c r="CG71" s="28">
        <v>2311.2579655749</v>
      </c>
      <c r="CH71" s="28">
        <v>971.71229432687085</v>
      </c>
      <c r="CI71" s="28">
        <v>3271.9455465435776</v>
      </c>
      <c r="CJ71" s="28">
        <v>230.00902589309362</v>
      </c>
      <c r="CK71" s="28">
        <v>254.40675976071108</v>
      </c>
      <c r="CL71" s="28">
        <v>26813.191997293863</v>
      </c>
      <c r="CM71" s="28">
        <v>26011.763471842591</v>
      </c>
      <c r="CN71" s="28">
        <v>1544.3651091927698</v>
      </c>
      <c r="CO71" s="28">
        <v>11709.16790198655</v>
      </c>
      <c r="CP71" s="28">
        <v>25859.775468435695</v>
      </c>
      <c r="CQ71" s="28">
        <v>27078.548244215948</v>
      </c>
      <c r="CR71" s="28">
        <v>1857.6851410957645</v>
      </c>
      <c r="CS71" s="28">
        <v>0</v>
      </c>
      <c r="CT71" s="28">
        <v>1529.1432212081563</v>
      </c>
      <c r="CU71" s="28">
        <v>0</v>
      </c>
      <c r="CV71" s="28">
        <v>4865.7461533620008</v>
      </c>
      <c r="CW71" s="28">
        <v>0</v>
      </c>
      <c r="CX71" s="28">
        <v>546.68129954174731</v>
      </c>
      <c r="CY71" s="28">
        <v>1196.6043973335002</v>
      </c>
      <c r="CZ71" s="28">
        <v>304.58656778192022</v>
      </c>
      <c r="DA71" s="28">
        <v>4694.1971938749484</v>
      </c>
      <c r="DB71" s="28">
        <v>20561.977213277216</v>
      </c>
      <c r="DC71" s="28">
        <v>431.6130561880409</v>
      </c>
      <c r="DD71" s="28">
        <v>742.18014447583766</v>
      </c>
      <c r="DE71" s="28">
        <v>1010.1556780838788</v>
      </c>
      <c r="DF71" s="28">
        <v>5.3707430832300789</v>
      </c>
      <c r="DG71" s="28">
        <v>536.29967935853006</v>
      </c>
      <c r="DH71" s="28">
        <v>104.09344820366047</v>
      </c>
      <c r="DI71" s="28">
        <v>90.164734042481655</v>
      </c>
      <c r="DJ71" s="28">
        <v>78.948316132847324</v>
      </c>
      <c r="DK71" s="28">
        <v>5334.2005326791614</v>
      </c>
      <c r="DL71" s="28">
        <v>387.86436362714801</v>
      </c>
      <c r="DM71" s="28">
        <v>242.3718571857014</v>
      </c>
      <c r="DN71" s="28">
        <v>1158.118555408714</v>
      </c>
      <c r="DO71" s="28">
        <v>2343.5392342110722</v>
      </c>
      <c r="DP71" s="28">
        <v>296.09214485055611</v>
      </c>
      <c r="DQ71" s="28">
        <v>467.36641069611375</v>
      </c>
      <c r="DR71" s="28">
        <v>630.94917433226703</v>
      </c>
      <c r="DS71" s="28">
        <v>1423.5181616719894</v>
      </c>
      <c r="DT71" s="28">
        <v>438.26715213926633</v>
      </c>
      <c r="DU71" s="28">
        <v>140.01663674225821</v>
      </c>
      <c r="DV71" s="28">
        <v>664.73553926587942</v>
      </c>
      <c r="DW71" s="28">
        <v>1.6006077688891425</v>
      </c>
      <c r="DX71" s="28">
        <v>11.660407791015562</v>
      </c>
      <c r="DY71" s="28">
        <v>217.88915830204462</v>
      </c>
      <c r="DZ71" s="28">
        <v>212.19287654662435</v>
      </c>
      <c r="EA71" s="28">
        <v>1553.2808818066906</v>
      </c>
      <c r="EB71" s="28">
        <v>362.67303419056026</v>
      </c>
      <c r="EC71" s="28">
        <v>1371.2511649955031</v>
      </c>
      <c r="ED71" s="28">
        <v>404.01896322908527</v>
      </c>
      <c r="EE71" s="28">
        <v>5.8408045681312011</v>
      </c>
      <c r="EF71" s="28">
        <v>2699.7728645214979</v>
      </c>
      <c r="EG71" s="28">
        <v>5817.2437749829332</v>
      </c>
      <c r="EH71" s="28">
        <v>372.26817182716007</v>
      </c>
      <c r="EI71" s="28">
        <v>49.519647621725809</v>
      </c>
      <c r="EJ71" s="28">
        <v>41.752192003059072</v>
      </c>
      <c r="EK71" s="28">
        <v>438.42828164225546</v>
      </c>
      <c r="EL71" s="28">
        <v>463.70969816446188</v>
      </c>
      <c r="EM71" s="28">
        <v>389.71118671231352</v>
      </c>
      <c r="EN71" s="28">
        <v>140.15919360924511</v>
      </c>
      <c r="EO71" s="28">
        <v>873.98493840161416</v>
      </c>
      <c r="EP71" s="28">
        <v>14.688206798208515</v>
      </c>
      <c r="EQ71" s="28">
        <v>61.854850645477264</v>
      </c>
      <c r="ER71" s="28">
        <v>0</v>
      </c>
      <c r="ES71" s="28">
        <f t="shared" si="2"/>
        <v>658145.55392186844</v>
      </c>
      <c r="ET71" s="28">
        <v>139086.81476046957</v>
      </c>
      <c r="EU71" s="28">
        <v>0</v>
      </c>
      <c r="EV71" s="28">
        <v>0</v>
      </c>
      <c r="EW71" s="28">
        <v>39807.591466104815</v>
      </c>
      <c r="EX71" s="28">
        <v>0</v>
      </c>
      <c r="EY71" s="28">
        <v>0</v>
      </c>
      <c r="EZ71" s="28">
        <v>175508.80542814895</v>
      </c>
      <c r="FA71" s="28">
        <f t="shared" si="3"/>
        <v>1012548.7655765918</v>
      </c>
      <c r="FB71" s="33">
        <f>+FA71-Cuadro_Oferta_2016!EX71</f>
        <v>0</v>
      </c>
      <c r="AMC71"/>
      <c r="AMD71"/>
      <c r="AME71"/>
      <c r="AMF71"/>
      <c r="AMG71"/>
      <c r="AMH71"/>
      <c r="AMI71"/>
      <c r="AMJ71"/>
    </row>
    <row r="72" spans="1:1024" s="5" customFormat="1" x14ac:dyDescent="0.25">
      <c r="A72" s="9">
        <v>68</v>
      </c>
      <c r="B72" s="22"/>
      <c r="C72" s="24" t="s">
        <v>423</v>
      </c>
      <c r="D72" s="25" t="s">
        <v>424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13.738961262069527</v>
      </c>
      <c r="Q72" s="28">
        <v>14.76517740506837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30.017248163341765</v>
      </c>
      <c r="Z72" s="28">
        <v>157.79866857884659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18.656967979342756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77.914762929368223</v>
      </c>
      <c r="AN72" s="28">
        <v>1097.0524550129148</v>
      </c>
      <c r="AO72" s="28">
        <v>158.03527631973219</v>
      </c>
      <c r="AP72" s="28">
        <v>0</v>
      </c>
      <c r="AQ72" s="28">
        <v>0</v>
      </c>
      <c r="AR72" s="28">
        <v>64.481263070379867</v>
      </c>
      <c r="AS72" s="28">
        <v>212.4028696064145</v>
      </c>
      <c r="AT72" s="28">
        <v>0</v>
      </c>
      <c r="AU72" s="28">
        <v>28.749470251135158</v>
      </c>
      <c r="AV72" s="28">
        <v>47.721410051216971</v>
      </c>
      <c r="AW72" s="28">
        <v>16.564570928768301</v>
      </c>
      <c r="AX72" s="28">
        <v>0</v>
      </c>
      <c r="AY72" s="28">
        <v>518.01651506582562</v>
      </c>
      <c r="AZ72" s="28">
        <v>35.240255562879042</v>
      </c>
      <c r="BA72" s="28">
        <v>943.88185688828514</v>
      </c>
      <c r="BB72" s="28">
        <v>3193.5464815218184</v>
      </c>
      <c r="BC72" s="28">
        <v>0</v>
      </c>
      <c r="BD72" s="28">
        <v>0</v>
      </c>
      <c r="BE72" s="28">
        <v>42.575414006101163</v>
      </c>
      <c r="BF72" s="28">
        <v>10.450638281059572</v>
      </c>
      <c r="BG72" s="28">
        <v>0</v>
      </c>
      <c r="BH72" s="28">
        <v>92.290225507423429</v>
      </c>
      <c r="BI72" s="28">
        <v>302.62885719959843</v>
      </c>
      <c r="BJ72" s="28">
        <v>100.00148992510098</v>
      </c>
      <c r="BK72" s="28">
        <v>0</v>
      </c>
      <c r="BL72" s="28">
        <v>193.35283108363114</v>
      </c>
      <c r="BM72" s="28">
        <v>0</v>
      </c>
      <c r="BN72" s="28">
        <v>86.21279818987415</v>
      </c>
      <c r="BO72" s="28">
        <v>678.28681806143356</v>
      </c>
      <c r="BP72" s="28">
        <v>0</v>
      </c>
      <c r="BQ72" s="28">
        <v>676.86168638924767</v>
      </c>
      <c r="BR72" s="28">
        <v>0</v>
      </c>
      <c r="BS72" s="28">
        <v>338.56469968097849</v>
      </c>
      <c r="BT72" s="28">
        <v>2451.6850276489959</v>
      </c>
      <c r="BU72" s="28">
        <v>40.42752364165807</v>
      </c>
      <c r="BV72" s="28">
        <v>157.27789664829194</v>
      </c>
      <c r="BW72" s="28">
        <v>2209.0836816767537</v>
      </c>
      <c r="BX72" s="28">
        <v>105.11755453741624</v>
      </c>
      <c r="BY72" s="28">
        <v>0</v>
      </c>
      <c r="BZ72" s="28">
        <v>31.524287399962237</v>
      </c>
      <c r="CA72" s="28">
        <v>412.35526295980753</v>
      </c>
      <c r="CB72" s="28">
        <v>419.81476260727067</v>
      </c>
      <c r="CC72" s="28">
        <v>16.187156015190361</v>
      </c>
      <c r="CD72" s="28">
        <v>196.01983161600879</v>
      </c>
      <c r="CE72" s="28">
        <v>744.46140317419122</v>
      </c>
      <c r="CF72" s="28">
        <v>191.66319263148489</v>
      </c>
      <c r="CG72" s="28">
        <v>331.66498453669919</v>
      </c>
      <c r="CH72" s="28">
        <v>44.060418462128759</v>
      </c>
      <c r="CI72" s="28">
        <v>26.388224909316122</v>
      </c>
      <c r="CJ72" s="28">
        <v>0</v>
      </c>
      <c r="CK72" s="28">
        <v>25.430180988744574</v>
      </c>
      <c r="CL72" s="28">
        <v>698.0927540555997</v>
      </c>
      <c r="CM72" s="28">
        <v>6927.491420308349</v>
      </c>
      <c r="CN72" s="28">
        <v>200.88051495696163</v>
      </c>
      <c r="CO72" s="28">
        <v>801.1289923234749</v>
      </c>
      <c r="CP72" s="28">
        <v>17734.765795407464</v>
      </c>
      <c r="CQ72" s="28">
        <v>735.91132419516555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19.943677048727455</v>
      </c>
      <c r="CY72" s="28">
        <v>120.44519802954525</v>
      </c>
      <c r="CZ72" s="28">
        <v>0</v>
      </c>
      <c r="DA72" s="28">
        <v>575.08113405658912</v>
      </c>
      <c r="DB72" s="28">
        <v>910.24814587960191</v>
      </c>
      <c r="DC72" s="28">
        <v>0</v>
      </c>
      <c r="DD72" s="28">
        <v>41.430601596541486</v>
      </c>
      <c r="DE72" s="28">
        <v>0</v>
      </c>
      <c r="DF72" s="28">
        <v>1.1423749295683714</v>
      </c>
      <c r="DG72" s="28">
        <v>0</v>
      </c>
      <c r="DH72" s="28">
        <v>13.654340957219953</v>
      </c>
      <c r="DI72" s="28">
        <v>0</v>
      </c>
      <c r="DJ72" s="28">
        <v>12.206615211954036</v>
      </c>
      <c r="DK72" s="28">
        <v>1805.967751930674</v>
      </c>
      <c r="DL72" s="28">
        <v>0</v>
      </c>
      <c r="DM72" s="28">
        <v>0</v>
      </c>
      <c r="DN72" s="28">
        <v>0</v>
      </c>
      <c r="DO72" s="28">
        <v>466.73316550884601</v>
      </c>
      <c r="DP72" s="28">
        <v>127.70017522941529</v>
      </c>
      <c r="DQ72" s="28">
        <v>285.68980308623702</v>
      </c>
      <c r="DR72" s="28">
        <v>81.893357563616433</v>
      </c>
      <c r="DS72" s="28">
        <v>0</v>
      </c>
      <c r="DT72" s="28">
        <v>24.133930044949199</v>
      </c>
      <c r="DU72" s="28">
        <v>6.3126917159885405</v>
      </c>
      <c r="DV72" s="28">
        <v>32.937679758808869</v>
      </c>
      <c r="DW72" s="28">
        <v>0</v>
      </c>
      <c r="DX72" s="28">
        <v>0</v>
      </c>
      <c r="DY72" s="28">
        <v>76.300494046090037</v>
      </c>
      <c r="DZ72" s="28">
        <v>29.925327540301414</v>
      </c>
      <c r="EA72" s="28">
        <v>41.695561921482394</v>
      </c>
      <c r="EB72" s="28">
        <v>0</v>
      </c>
      <c r="EC72" s="28">
        <v>66.722602387765207</v>
      </c>
      <c r="ED72" s="28">
        <v>45.855592610156066</v>
      </c>
      <c r="EE72" s="28">
        <v>0</v>
      </c>
      <c r="EF72" s="28">
        <v>391.48577872885807</v>
      </c>
      <c r="EG72" s="28">
        <v>2600.9351004100413</v>
      </c>
      <c r="EH72" s="28">
        <v>0</v>
      </c>
      <c r="EI72" s="28">
        <v>5.7783747944506105</v>
      </c>
      <c r="EJ72" s="28">
        <v>0</v>
      </c>
      <c r="EK72" s="28">
        <v>0</v>
      </c>
      <c r="EL72" s="28">
        <v>87.557575862398011</v>
      </c>
      <c r="EM72" s="28">
        <v>0</v>
      </c>
      <c r="EN72" s="28">
        <v>83.878992687649685</v>
      </c>
      <c r="EO72" s="28">
        <v>83.953567513584119</v>
      </c>
      <c r="EP72" s="28">
        <v>0</v>
      </c>
      <c r="EQ72" s="28">
        <v>8.3549810927235377</v>
      </c>
      <c r="ER72" s="28">
        <v>0</v>
      </c>
      <c r="ES72" s="28">
        <f t="shared" si="2"/>
        <v>51699.206451766571</v>
      </c>
      <c r="ET72" s="28">
        <v>5714.5408119062622</v>
      </c>
      <c r="EU72" s="28">
        <v>0</v>
      </c>
      <c r="EV72" s="28">
        <v>0</v>
      </c>
      <c r="EW72" s="28">
        <v>9297.2716016365775</v>
      </c>
      <c r="EX72" s="28">
        <v>6293.8678200273716</v>
      </c>
      <c r="EY72" s="28">
        <v>0</v>
      </c>
      <c r="EZ72" s="28">
        <v>38064.939392219996</v>
      </c>
      <c r="FA72" s="28">
        <f t="shared" si="3"/>
        <v>111069.82607755678</v>
      </c>
      <c r="FB72" s="33">
        <f>+FA72-Cuadro_Oferta_2016!EX72</f>
        <v>0</v>
      </c>
      <c r="AMC72"/>
      <c r="AMD72"/>
      <c r="AME72"/>
      <c r="AMF72"/>
      <c r="AMG72"/>
      <c r="AMH72"/>
      <c r="AMI72"/>
      <c r="AMJ72"/>
    </row>
    <row r="73" spans="1:1024" s="5" customFormat="1" ht="38.25" x14ac:dyDescent="0.25">
      <c r="A73" s="9">
        <v>69</v>
      </c>
      <c r="B73" s="22"/>
      <c r="C73" s="24" t="s">
        <v>425</v>
      </c>
      <c r="D73" s="25" t="s">
        <v>426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26.058228940951544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461.99584678220771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380.71166285023173</v>
      </c>
      <c r="AO73" s="28">
        <v>0</v>
      </c>
      <c r="AP73" s="28">
        <v>0</v>
      </c>
      <c r="AQ73" s="28">
        <v>0</v>
      </c>
      <c r="AR73" s="28">
        <v>0</v>
      </c>
      <c r="AS73" s="28">
        <v>429.76878887798352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243.67000539396733</v>
      </c>
      <c r="AZ73" s="28">
        <v>74.917931796159493</v>
      </c>
      <c r="BA73" s="28">
        <v>0</v>
      </c>
      <c r="BB73" s="28">
        <v>0</v>
      </c>
      <c r="BC73" s="28">
        <v>0</v>
      </c>
      <c r="BD73" s="28">
        <v>0</v>
      </c>
      <c r="BE73" s="28">
        <v>86.345834217904397</v>
      </c>
      <c r="BF73" s="28">
        <v>13.933673587724583</v>
      </c>
      <c r="BG73" s="28">
        <v>0</v>
      </c>
      <c r="BH73" s="28">
        <v>121.51967487354858</v>
      </c>
      <c r="BI73" s="28">
        <v>485.95153122917731</v>
      </c>
      <c r="BJ73" s="28">
        <v>194.941506598578</v>
      </c>
      <c r="BK73" s="28">
        <v>0</v>
      </c>
      <c r="BL73" s="28">
        <v>0</v>
      </c>
      <c r="BM73" s="28">
        <v>0</v>
      </c>
      <c r="BN73" s="28">
        <v>168.47135686629443</v>
      </c>
      <c r="BO73" s="28">
        <v>195.45973072256572</v>
      </c>
      <c r="BP73" s="28">
        <v>0</v>
      </c>
      <c r="BQ73" s="28">
        <v>0</v>
      </c>
      <c r="BR73" s="28">
        <v>0</v>
      </c>
      <c r="BS73" s="28">
        <v>371.98606795835155</v>
      </c>
      <c r="BT73" s="28">
        <v>251.94036040881275</v>
      </c>
      <c r="BU73" s="28">
        <v>3337.384146952616</v>
      </c>
      <c r="BV73" s="28">
        <v>844.80844955991631</v>
      </c>
      <c r="BW73" s="28">
        <v>190.37058432000012</v>
      </c>
      <c r="BX73" s="28">
        <v>220.66916071330357</v>
      </c>
      <c r="BY73" s="28">
        <v>0</v>
      </c>
      <c r="BZ73" s="28">
        <v>159.11704081793215</v>
      </c>
      <c r="CA73" s="28">
        <v>2015.9603968370234</v>
      </c>
      <c r="CB73" s="28">
        <v>0</v>
      </c>
      <c r="CC73" s="28">
        <v>6.5779160809057151</v>
      </c>
      <c r="CD73" s="28">
        <v>146.35890009985255</v>
      </c>
      <c r="CE73" s="28">
        <v>1902.887793348101</v>
      </c>
      <c r="CF73" s="28">
        <v>192.39197971362921</v>
      </c>
      <c r="CG73" s="28">
        <v>0</v>
      </c>
      <c r="CH73" s="28">
        <v>137.84192311536779</v>
      </c>
      <c r="CI73" s="28">
        <v>71.869602241261916</v>
      </c>
      <c r="CJ73" s="28">
        <v>0</v>
      </c>
      <c r="CK73" s="28">
        <v>282.92073119092839</v>
      </c>
      <c r="CL73" s="28">
        <v>35679.687860157966</v>
      </c>
      <c r="CM73" s="28">
        <v>20777.296891690432</v>
      </c>
      <c r="CN73" s="28">
        <v>458.63045808577488</v>
      </c>
      <c r="CO73" s="28">
        <v>1323.7171289222533</v>
      </c>
      <c r="CP73" s="28">
        <v>18139.336471099472</v>
      </c>
      <c r="CQ73" s="28">
        <v>1285.5603504596461</v>
      </c>
      <c r="CR73" s="28">
        <v>0</v>
      </c>
      <c r="CS73" s="28">
        <v>19.162313414045798</v>
      </c>
      <c r="CT73" s="28">
        <v>0</v>
      </c>
      <c r="CU73" s="28">
        <v>0</v>
      </c>
      <c r="CV73" s="28">
        <v>0</v>
      </c>
      <c r="CW73" s="28">
        <v>403.74005134680573</v>
      </c>
      <c r="CX73" s="28">
        <v>0</v>
      </c>
      <c r="CY73" s="28">
        <v>334.99395582580689</v>
      </c>
      <c r="CZ73" s="28">
        <v>96.183169407944092</v>
      </c>
      <c r="DA73" s="28">
        <v>613.60032451885274</v>
      </c>
      <c r="DB73" s="28">
        <v>1155.4666464868476</v>
      </c>
      <c r="DC73" s="28">
        <v>0</v>
      </c>
      <c r="DD73" s="28">
        <v>0</v>
      </c>
      <c r="DE73" s="28">
        <v>0</v>
      </c>
      <c r="DF73" s="28">
        <v>0</v>
      </c>
      <c r="DG73" s="28">
        <v>0</v>
      </c>
      <c r="DH73" s="28">
        <v>0</v>
      </c>
      <c r="DI73" s="28">
        <v>0</v>
      </c>
      <c r="DJ73" s="28">
        <v>0</v>
      </c>
      <c r="DK73" s="28">
        <v>2178.5767465294366</v>
      </c>
      <c r="DL73" s="28">
        <v>0</v>
      </c>
      <c r="DM73" s="28">
        <v>0</v>
      </c>
      <c r="DN73" s="28">
        <v>0</v>
      </c>
      <c r="DO73" s="28">
        <v>143.11160330158793</v>
      </c>
      <c r="DP73" s="28">
        <v>57.191121358004239</v>
      </c>
      <c r="DQ73" s="28">
        <v>0</v>
      </c>
      <c r="DR73" s="28">
        <v>0</v>
      </c>
      <c r="DS73" s="28">
        <v>0</v>
      </c>
      <c r="DT73" s="28">
        <v>43.299161947484848</v>
      </c>
      <c r="DU73" s="28">
        <v>15.544050166943034</v>
      </c>
      <c r="DV73" s="28">
        <v>69.127054074122583</v>
      </c>
      <c r="DW73" s="28">
        <v>0</v>
      </c>
      <c r="DX73" s="28">
        <v>0</v>
      </c>
      <c r="DY73" s="28">
        <v>0</v>
      </c>
      <c r="DZ73" s="28">
        <v>0</v>
      </c>
      <c r="EA73" s="28">
        <v>190.05338819188529</v>
      </c>
      <c r="EB73" s="28">
        <v>0</v>
      </c>
      <c r="EC73" s="28">
        <v>368.13573127018407</v>
      </c>
      <c r="ED73" s="28">
        <v>222.48060989164691</v>
      </c>
      <c r="EE73" s="28">
        <v>2.7447311800325376</v>
      </c>
      <c r="EF73" s="28">
        <v>15853.979637736933</v>
      </c>
      <c r="EG73" s="28">
        <v>1686.0928518833182</v>
      </c>
      <c r="EH73" s="28">
        <v>0</v>
      </c>
      <c r="EI73" s="28">
        <v>35.476896220480867</v>
      </c>
      <c r="EJ73" s="28">
        <v>0</v>
      </c>
      <c r="EK73" s="28">
        <v>0</v>
      </c>
      <c r="EL73" s="28">
        <v>0</v>
      </c>
      <c r="EM73" s="28">
        <v>0</v>
      </c>
      <c r="EN73" s="28">
        <v>0</v>
      </c>
      <c r="EO73" s="28">
        <v>0</v>
      </c>
      <c r="EP73" s="28">
        <v>131.83309386041694</v>
      </c>
      <c r="EQ73" s="28">
        <v>40.500041446888588</v>
      </c>
      <c r="ER73" s="28">
        <v>0</v>
      </c>
      <c r="ES73" s="28">
        <f t="shared" si="2"/>
        <v>114342.35316657048</v>
      </c>
      <c r="ET73" s="28">
        <v>17573.443910081161</v>
      </c>
      <c r="EU73" s="28">
        <v>0</v>
      </c>
      <c r="EV73" s="28">
        <v>0</v>
      </c>
      <c r="EW73" s="28">
        <v>0</v>
      </c>
      <c r="EX73" s="28">
        <v>0</v>
      </c>
      <c r="EY73" s="28">
        <v>0</v>
      </c>
      <c r="EZ73" s="28">
        <v>4071.6089544413385</v>
      </c>
      <c r="FA73" s="28">
        <f t="shared" si="3"/>
        <v>135987.40603109298</v>
      </c>
      <c r="FB73" s="33">
        <f>+FA73-Cuadro_Oferta_2016!EX73</f>
        <v>0</v>
      </c>
      <c r="AMC73"/>
      <c r="AMD73"/>
      <c r="AME73"/>
      <c r="AMF73"/>
      <c r="AMG73"/>
      <c r="AMH73"/>
      <c r="AMI73"/>
      <c r="AMJ73"/>
    </row>
    <row r="74" spans="1:1024" s="5" customFormat="1" ht="51" x14ac:dyDescent="0.25">
      <c r="A74" s="9">
        <v>70</v>
      </c>
      <c r="B74" s="22"/>
      <c r="C74" s="24" t="s">
        <v>427</v>
      </c>
      <c r="D74" s="25" t="s">
        <v>428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72.102584271431184</v>
      </c>
      <c r="L74" s="28">
        <v>0</v>
      </c>
      <c r="M74" s="28">
        <v>0</v>
      </c>
      <c r="N74" s="28">
        <v>0</v>
      </c>
      <c r="O74" s="28">
        <v>0</v>
      </c>
      <c r="P74" s="28">
        <v>220.73917435454126</v>
      </c>
      <c r="Q74" s="28">
        <v>136.63364496980611</v>
      </c>
      <c r="R74" s="28">
        <v>1860.2424024608281</v>
      </c>
      <c r="S74" s="28">
        <v>97.884280641178677</v>
      </c>
      <c r="T74" s="28">
        <v>3387.9289718784476</v>
      </c>
      <c r="U74" s="28">
        <v>0</v>
      </c>
      <c r="V74" s="28">
        <v>0</v>
      </c>
      <c r="W74" s="28">
        <v>0</v>
      </c>
      <c r="X74" s="28">
        <v>79.771380776648101</v>
      </c>
      <c r="Y74" s="28">
        <v>381.34711384910912</v>
      </c>
      <c r="Z74" s="28">
        <v>2707.6788393288125</v>
      </c>
      <c r="AA74" s="28">
        <v>0</v>
      </c>
      <c r="AB74" s="28">
        <v>1917.0038036511096</v>
      </c>
      <c r="AC74" s="28">
        <v>0</v>
      </c>
      <c r="AD74" s="28">
        <v>1141.2741309428875</v>
      </c>
      <c r="AE74" s="28">
        <v>0</v>
      </c>
      <c r="AF74" s="28">
        <v>190.11332589010595</v>
      </c>
      <c r="AG74" s="28">
        <v>281.54142966465787</v>
      </c>
      <c r="AH74" s="28">
        <v>1279.8907099959983</v>
      </c>
      <c r="AI74" s="28">
        <v>0</v>
      </c>
      <c r="AJ74" s="28">
        <v>0</v>
      </c>
      <c r="AK74" s="28">
        <v>0</v>
      </c>
      <c r="AL74" s="28">
        <v>0</v>
      </c>
      <c r="AM74" s="28">
        <v>671.22004946473737</v>
      </c>
      <c r="AN74" s="28">
        <v>1750.1341662829909</v>
      </c>
      <c r="AO74" s="28">
        <v>1296.6737003305479</v>
      </c>
      <c r="AP74" s="28">
        <v>0</v>
      </c>
      <c r="AQ74" s="28">
        <v>147.96038686446161</v>
      </c>
      <c r="AR74" s="28">
        <v>596.15974393089493</v>
      </c>
      <c r="AS74" s="28">
        <v>1995.8464395439651</v>
      </c>
      <c r="AT74" s="28">
        <v>481.12792059302632</v>
      </c>
      <c r="AU74" s="28">
        <v>0</v>
      </c>
      <c r="AV74" s="28">
        <v>0</v>
      </c>
      <c r="AW74" s="28">
        <v>161.89760016069022</v>
      </c>
      <c r="AX74" s="28">
        <v>0</v>
      </c>
      <c r="AY74" s="28">
        <v>0</v>
      </c>
      <c r="AZ74" s="28">
        <v>340.35465977346473</v>
      </c>
      <c r="BA74" s="28">
        <v>0</v>
      </c>
      <c r="BB74" s="28">
        <v>2017.7934299179888</v>
      </c>
      <c r="BC74" s="28">
        <v>0</v>
      </c>
      <c r="BD74" s="28">
        <v>0</v>
      </c>
      <c r="BE74" s="28">
        <v>0</v>
      </c>
      <c r="BF74" s="28">
        <v>62.65762106711874</v>
      </c>
      <c r="BG74" s="28">
        <v>64.282045257312717</v>
      </c>
      <c r="BH74" s="28">
        <v>647.39001908453417</v>
      </c>
      <c r="BI74" s="28">
        <v>2221.9726658133845</v>
      </c>
      <c r="BJ74" s="28">
        <v>929.19032457272988</v>
      </c>
      <c r="BK74" s="28">
        <v>0</v>
      </c>
      <c r="BL74" s="28">
        <v>1728.3865437006734</v>
      </c>
      <c r="BM74" s="28">
        <v>0</v>
      </c>
      <c r="BN74" s="28">
        <v>802.53446123288097</v>
      </c>
      <c r="BO74" s="28">
        <v>912.28211404879062</v>
      </c>
      <c r="BP74" s="28">
        <v>89.183469751085354</v>
      </c>
      <c r="BQ74" s="28">
        <v>523.75823660124126</v>
      </c>
      <c r="BR74" s="28">
        <v>792.19283707844397</v>
      </c>
      <c r="BS74" s="28">
        <v>1619.5909516714219</v>
      </c>
      <c r="BT74" s="28">
        <v>406.14111861986038</v>
      </c>
      <c r="BU74" s="28">
        <v>3596.1032468698359</v>
      </c>
      <c r="BV74" s="28">
        <v>29368.756572243776</v>
      </c>
      <c r="BW74" s="28">
        <v>1059.9852766789425</v>
      </c>
      <c r="BX74" s="28">
        <v>1016.075750166778</v>
      </c>
      <c r="BY74" s="28">
        <v>226.30045599593197</v>
      </c>
      <c r="BZ74" s="28">
        <v>461.66730044528242</v>
      </c>
      <c r="CA74" s="28">
        <v>2559.6561769157861</v>
      </c>
      <c r="CB74" s="28">
        <v>169.91674321863417</v>
      </c>
      <c r="CC74" s="28">
        <v>23.496858528346941</v>
      </c>
      <c r="CD74" s="28">
        <v>1168.9682969553587</v>
      </c>
      <c r="CE74" s="28">
        <v>5390.4504172164116</v>
      </c>
      <c r="CF74" s="28">
        <v>459.99148803271476</v>
      </c>
      <c r="CG74" s="28">
        <v>1229.5746683355533</v>
      </c>
      <c r="CH74" s="28">
        <v>800.18759168257634</v>
      </c>
      <c r="CI74" s="28">
        <v>1050.4937771015227</v>
      </c>
      <c r="CJ74" s="28">
        <v>195.25014769052319</v>
      </c>
      <c r="CK74" s="28">
        <v>0</v>
      </c>
      <c r="CL74" s="28">
        <v>132716.99860938868</v>
      </c>
      <c r="CM74" s="28">
        <v>142954.09037237449</v>
      </c>
      <c r="CN74" s="28">
        <v>45212.445759205708</v>
      </c>
      <c r="CO74" s="28">
        <v>36592.637758212346</v>
      </c>
      <c r="CP74" s="28">
        <v>42997.970865783187</v>
      </c>
      <c r="CQ74" s="28">
        <v>16792.097040697456</v>
      </c>
      <c r="CR74" s="28">
        <v>4760.5113616602021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7165.5107611301892</v>
      </c>
      <c r="CZ74" s="28">
        <v>0</v>
      </c>
      <c r="DA74" s="28">
        <v>1516.2918731772579</v>
      </c>
      <c r="DB74" s="28">
        <v>5071.6033256051314</v>
      </c>
      <c r="DC74" s="28">
        <v>0</v>
      </c>
      <c r="DD74" s="28">
        <v>403.23189239218152</v>
      </c>
      <c r="DE74" s="28">
        <v>0</v>
      </c>
      <c r="DF74" s="28">
        <v>0</v>
      </c>
      <c r="DG74" s="28">
        <v>0</v>
      </c>
      <c r="DH74" s="28">
        <v>117.79562615675262</v>
      </c>
      <c r="DI74" s="28">
        <v>0</v>
      </c>
      <c r="DJ74" s="28">
        <v>0</v>
      </c>
      <c r="DK74" s="28">
        <v>47827.071154032477</v>
      </c>
      <c r="DL74" s="28">
        <v>0</v>
      </c>
      <c r="DM74" s="28">
        <v>0</v>
      </c>
      <c r="DN74" s="28">
        <v>0</v>
      </c>
      <c r="DO74" s="28">
        <v>4327.7837126370941</v>
      </c>
      <c r="DP74" s="28">
        <v>225.63899309617295</v>
      </c>
      <c r="DQ74" s="28">
        <v>1010.9475260711075</v>
      </c>
      <c r="DR74" s="28">
        <v>0</v>
      </c>
      <c r="DS74" s="28">
        <v>0</v>
      </c>
      <c r="DT74" s="28">
        <v>0</v>
      </c>
      <c r="DU74" s="28">
        <v>105.8076353549127</v>
      </c>
      <c r="DV74" s="28">
        <v>0</v>
      </c>
      <c r="DW74" s="28">
        <v>0</v>
      </c>
      <c r="DX74" s="28">
        <v>0</v>
      </c>
      <c r="DY74" s="28">
        <v>380.86783326876525</v>
      </c>
      <c r="DZ74" s="28">
        <v>268.25802722405393</v>
      </c>
      <c r="EA74" s="28">
        <v>391.8513351137488</v>
      </c>
      <c r="EB74" s="28">
        <v>266.06118747646224</v>
      </c>
      <c r="EC74" s="28">
        <v>1496.7355797367561</v>
      </c>
      <c r="ED74" s="28">
        <v>489.03058584042611</v>
      </c>
      <c r="EE74" s="28">
        <v>0</v>
      </c>
      <c r="EF74" s="28">
        <v>1944.8638945030948</v>
      </c>
      <c r="EG74" s="28">
        <v>3114.4874711406628</v>
      </c>
      <c r="EH74" s="28">
        <v>244.53694105084298</v>
      </c>
      <c r="EI74" s="28">
        <v>83.809228204165549</v>
      </c>
      <c r="EJ74" s="28">
        <v>75.143905764512922</v>
      </c>
      <c r="EK74" s="28">
        <v>0</v>
      </c>
      <c r="EL74" s="28">
        <v>486.90412820286559</v>
      </c>
      <c r="EM74" s="28">
        <v>311.84748803303182</v>
      </c>
      <c r="EN74" s="28">
        <v>0</v>
      </c>
      <c r="EO74" s="28">
        <v>1254.7146439477938</v>
      </c>
      <c r="EP74" s="28">
        <v>92.416160006469113</v>
      </c>
      <c r="EQ74" s="28">
        <v>58.46264426357483</v>
      </c>
      <c r="ER74" s="28">
        <v>0</v>
      </c>
      <c r="ES74" s="28">
        <f t="shared" si="2"/>
        <v>583548.18238686852</v>
      </c>
      <c r="ET74" s="28">
        <v>8477.7366713127576</v>
      </c>
      <c r="EU74" s="28">
        <v>0</v>
      </c>
      <c r="EV74" s="28">
        <v>0</v>
      </c>
      <c r="EW74" s="28">
        <v>0</v>
      </c>
      <c r="EX74" s="28">
        <v>3347.6052146845032</v>
      </c>
      <c r="EY74" s="28">
        <v>0</v>
      </c>
      <c r="EZ74" s="28">
        <v>28071.339551340199</v>
      </c>
      <c r="FA74" s="28">
        <f t="shared" si="3"/>
        <v>623444.86382420594</v>
      </c>
      <c r="FB74" s="33">
        <f>+FA74-Cuadro_Oferta_2016!EX74</f>
        <v>0</v>
      </c>
      <c r="AMC74"/>
      <c r="AMD74"/>
      <c r="AME74"/>
      <c r="AMF74"/>
      <c r="AMG74"/>
      <c r="AMH74"/>
      <c r="AMI74"/>
      <c r="AMJ74"/>
    </row>
    <row r="75" spans="1:1024" s="5" customFormat="1" ht="63.75" x14ac:dyDescent="0.25">
      <c r="A75" s="9">
        <v>71</v>
      </c>
      <c r="B75" s="22"/>
      <c r="C75" s="24" t="s">
        <v>429</v>
      </c>
      <c r="D75" s="25" t="s">
        <v>430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132.94662098805188</v>
      </c>
      <c r="Q75" s="28">
        <v>268.8699944740481</v>
      </c>
      <c r="R75" s="28">
        <v>1235.827090052147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71.131051391669487</v>
      </c>
      <c r="Y75" s="28">
        <v>142.45692174838774</v>
      </c>
      <c r="Z75" s="28">
        <v>1273.4565851490104</v>
      </c>
      <c r="AA75" s="28">
        <v>0</v>
      </c>
      <c r="AB75" s="28">
        <v>0</v>
      </c>
      <c r="AC75" s="28">
        <v>0</v>
      </c>
      <c r="AD75" s="28">
        <v>760.98147966912347</v>
      </c>
      <c r="AE75" s="28">
        <v>0</v>
      </c>
      <c r="AF75" s="28">
        <v>111.19131203626361</v>
      </c>
      <c r="AG75" s="28">
        <v>112.16946081607036</v>
      </c>
      <c r="AH75" s="28">
        <v>806.04165116639683</v>
      </c>
      <c r="AI75" s="28">
        <v>0</v>
      </c>
      <c r="AJ75" s="28">
        <v>0</v>
      </c>
      <c r="AK75" s="28">
        <v>0</v>
      </c>
      <c r="AL75" s="28">
        <v>570.76932549453954</v>
      </c>
      <c r="AM75" s="28">
        <v>0</v>
      </c>
      <c r="AN75" s="28">
        <v>1338.1246342476757</v>
      </c>
      <c r="AO75" s="28">
        <v>930.71844772804241</v>
      </c>
      <c r="AP75" s="28">
        <v>1423.8685243286498</v>
      </c>
      <c r="AQ75" s="28">
        <v>81.477514016195002</v>
      </c>
      <c r="AR75" s="28">
        <v>0</v>
      </c>
      <c r="AS75" s="28">
        <v>1353.9319169929968</v>
      </c>
      <c r="AT75" s="28">
        <v>317.78526631601687</v>
      </c>
      <c r="AU75" s="28">
        <v>0</v>
      </c>
      <c r="AV75" s="28">
        <v>0</v>
      </c>
      <c r="AW75" s="28">
        <v>0</v>
      </c>
      <c r="AX75" s="28">
        <v>0</v>
      </c>
      <c r="AY75" s="28">
        <v>764.1146174498333</v>
      </c>
      <c r="AZ75" s="28">
        <v>239.72642813465978</v>
      </c>
      <c r="BA75" s="28">
        <v>0</v>
      </c>
      <c r="BB75" s="28">
        <v>0</v>
      </c>
      <c r="BC75" s="28">
        <v>276.65629763777304</v>
      </c>
      <c r="BD75" s="28">
        <v>287.60916394334043</v>
      </c>
      <c r="BE75" s="28">
        <v>0</v>
      </c>
      <c r="BF75" s="28">
        <v>41.469101998072766</v>
      </c>
      <c r="BG75" s="28">
        <v>0</v>
      </c>
      <c r="BH75" s="28">
        <v>305.10271905772697</v>
      </c>
      <c r="BI75" s="28">
        <v>1528.4845982949316</v>
      </c>
      <c r="BJ75" s="28">
        <v>1429.8345940105032</v>
      </c>
      <c r="BK75" s="28">
        <v>0</v>
      </c>
      <c r="BL75" s="28">
        <v>1287.8111650921173</v>
      </c>
      <c r="BM75" s="28">
        <v>0</v>
      </c>
      <c r="BN75" s="28">
        <v>539.38444627738704</v>
      </c>
      <c r="BO75" s="28">
        <v>606.96631231460572</v>
      </c>
      <c r="BP75" s="28">
        <v>108.69201155361783</v>
      </c>
      <c r="BQ75" s="28">
        <v>1304.5858487043654</v>
      </c>
      <c r="BR75" s="28">
        <v>5872.2036429932632</v>
      </c>
      <c r="BS75" s="28">
        <v>3111.9425325607385</v>
      </c>
      <c r="BT75" s="28">
        <v>287.81572210957211</v>
      </c>
      <c r="BU75" s="28">
        <v>0</v>
      </c>
      <c r="BV75" s="28">
        <v>4528.6125260738154</v>
      </c>
      <c r="BW75" s="28">
        <v>97786.87627108267</v>
      </c>
      <c r="BX75" s="28">
        <v>43378.101591357728</v>
      </c>
      <c r="BY75" s="28">
        <v>186.08041236510707</v>
      </c>
      <c r="BZ75" s="28">
        <v>897.78472938718949</v>
      </c>
      <c r="CA75" s="28">
        <v>49589.32231719674</v>
      </c>
      <c r="CB75" s="28">
        <v>2262.2228823306118</v>
      </c>
      <c r="CC75" s="28">
        <v>43.590992723225597</v>
      </c>
      <c r="CD75" s="28">
        <v>9193.6194351292579</v>
      </c>
      <c r="CE75" s="28">
        <v>67129.809694810465</v>
      </c>
      <c r="CF75" s="28">
        <v>1122.8184202947145</v>
      </c>
      <c r="CG75" s="28">
        <v>5488.2562787907982</v>
      </c>
      <c r="CH75" s="28">
        <v>1995.5487410207068</v>
      </c>
      <c r="CI75" s="28">
        <v>145.00005760567939</v>
      </c>
      <c r="CJ75" s="28">
        <v>0</v>
      </c>
      <c r="CK75" s="28">
        <v>0</v>
      </c>
      <c r="CL75" s="28">
        <v>48272.021567990952</v>
      </c>
      <c r="CM75" s="28">
        <v>53050.381419665136</v>
      </c>
      <c r="CN75" s="28">
        <v>8636.4303730271822</v>
      </c>
      <c r="CO75" s="28">
        <v>25018.385539999195</v>
      </c>
      <c r="CP75" s="28">
        <v>58956.405620126556</v>
      </c>
      <c r="CQ75" s="28">
        <v>3166.1989460122368</v>
      </c>
      <c r="CR75" s="28">
        <v>2144.628776860407</v>
      </c>
      <c r="CS75" s="28">
        <v>500.50101915010077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859.45047154656231</v>
      </c>
      <c r="CZ75" s="28">
        <v>0</v>
      </c>
      <c r="DA75" s="28">
        <v>934.90687480312806</v>
      </c>
      <c r="DB75" s="28">
        <v>3244.2575761512003</v>
      </c>
      <c r="DC75" s="28">
        <v>0</v>
      </c>
      <c r="DD75" s="28">
        <v>626.35908587713584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15908.224452692017</v>
      </c>
      <c r="DL75" s="28">
        <v>0</v>
      </c>
      <c r="DM75" s="28">
        <v>0</v>
      </c>
      <c r="DN75" s="28">
        <v>0</v>
      </c>
      <c r="DO75" s="28">
        <v>3444.6057238708481</v>
      </c>
      <c r="DP75" s="28">
        <v>153.13673440693987</v>
      </c>
      <c r="DQ75" s="28">
        <v>777.76547964323845</v>
      </c>
      <c r="DR75" s="28">
        <v>0</v>
      </c>
      <c r="DS75" s="28">
        <v>0</v>
      </c>
      <c r="DT75" s="28">
        <v>0</v>
      </c>
      <c r="DU75" s="28">
        <v>39.404621546280637</v>
      </c>
      <c r="DV75" s="28">
        <v>209.60578165724311</v>
      </c>
      <c r="DW75" s="28">
        <v>0</v>
      </c>
      <c r="DX75" s="28">
        <v>0</v>
      </c>
      <c r="DY75" s="28">
        <v>278.92957438587132</v>
      </c>
      <c r="DZ75" s="28">
        <v>179.60095395943131</v>
      </c>
      <c r="EA75" s="28">
        <v>260.25156929553151</v>
      </c>
      <c r="EB75" s="28">
        <v>0</v>
      </c>
      <c r="EC75" s="28">
        <v>825.32575588982036</v>
      </c>
      <c r="ED75" s="28">
        <v>250.47826254266906</v>
      </c>
      <c r="EE75" s="28">
        <v>5.4878960624629194</v>
      </c>
      <c r="EF75" s="28">
        <v>2146.5613602857757</v>
      </c>
      <c r="EG75" s="28">
        <v>2174.0731655154168</v>
      </c>
      <c r="EH75" s="28">
        <v>162.12107394934529</v>
      </c>
      <c r="EI75" s="28">
        <v>70.484820599602926</v>
      </c>
      <c r="EJ75" s="28">
        <v>0</v>
      </c>
      <c r="EK75" s="28">
        <v>0</v>
      </c>
      <c r="EL75" s="28">
        <v>324.73912814312575</v>
      </c>
      <c r="EM75" s="28">
        <v>0</v>
      </c>
      <c r="EN75" s="28">
        <v>0</v>
      </c>
      <c r="EO75" s="28">
        <v>0</v>
      </c>
      <c r="EP75" s="28">
        <v>76.309229160686485</v>
      </c>
      <c r="EQ75" s="28">
        <v>0</v>
      </c>
      <c r="ER75" s="28">
        <v>0</v>
      </c>
      <c r="ES75" s="28">
        <f t="shared" si="2"/>
        <v>545368.82420373254</v>
      </c>
      <c r="ET75" s="28">
        <v>14800.487255058262</v>
      </c>
      <c r="EU75" s="28">
        <v>0</v>
      </c>
      <c r="EV75" s="28">
        <v>0</v>
      </c>
      <c r="EW75" s="28">
        <v>40130.220641214488</v>
      </c>
      <c r="EX75" s="28">
        <v>12418.768487909707</v>
      </c>
      <c r="EY75" s="28">
        <v>0</v>
      </c>
      <c r="EZ75" s="28">
        <v>103543.5172343</v>
      </c>
      <c r="FA75" s="28">
        <f t="shared" si="3"/>
        <v>716261.81782221503</v>
      </c>
      <c r="FB75" s="33">
        <f>+FA75-Cuadro_Oferta_2016!EX75</f>
        <v>0</v>
      </c>
      <c r="AMC75"/>
      <c r="AMD75"/>
      <c r="AME75"/>
      <c r="AMF75"/>
      <c r="AMG75"/>
      <c r="AMH75"/>
      <c r="AMI75"/>
      <c r="AMJ75"/>
    </row>
    <row r="76" spans="1:1024" s="5" customFormat="1" x14ac:dyDescent="0.25">
      <c r="A76" s="9">
        <v>72</v>
      </c>
      <c r="B76" s="22"/>
      <c r="C76" s="24" t="s">
        <v>431</v>
      </c>
      <c r="D76" s="25" t="s">
        <v>432</v>
      </c>
      <c r="E76" s="28">
        <v>0</v>
      </c>
      <c r="F76" s="28">
        <v>0</v>
      </c>
      <c r="G76" s="28">
        <v>0</v>
      </c>
      <c r="H76" s="28">
        <v>457.71429950038555</v>
      </c>
      <c r="I76" s="28">
        <v>221.11560329465217</v>
      </c>
      <c r="J76" s="28">
        <v>214.59819282410149</v>
      </c>
      <c r="K76" s="28">
        <v>335.294053205804</v>
      </c>
      <c r="L76" s="28">
        <v>495.32146150530116</v>
      </c>
      <c r="M76" s="28">
        <v>443.17460691790114</v>
      </c>
      <c r="N76" s="28">
        <v>455.7114053432656</v>
      </c>
      <c r="O76" s="28">
        <v>1524.4910444221941</v>
      </c>
      <c r="P76" s="28">
        <v>198.11896817230121</v>
      </c>
      <c r="Q76" s="28">
        <v>191.37904686603216</v>
      </c>
      <c r="R76" s="28">
        <v>2393.2782516342754</v>
      </c>
      <c r="S76" s="28">
        <v>70.361834152863764</v>
      </c>
      <c r="T76" s="28">
        <v>2836.1180544320141</v>
      </c>
      <c r="U76" s="28">
        <v>362.86044497201163</v>
      </c>
      <c r="V76" s="28">
        <v>2648.13117569517</v>
      </c>
      <c r="W76" s="28">
        <v>269.58188243770803</v>
      </c>
      <c r="X76" s="28">
        <v>63.206122922837167</v>
      </c>
      <c r="Y76" s="28">
        <v>247.01183266523054</v>
      </c>
      <c r="Z76" s="28">
        <v>3331.093924104362</v>
      </c>
      <c r="AA76" s="28">
        <v>0</v>
      </c>
      <c r="AB76" s="28">
        <v>1027.9025436959619</v>
      </c>
      <c r="AC76" s="28">
        <v>114.79584778728014</v>
      </c>
      <c r="AD76" s="28">
        <v>1623.3592845566363</v>
      </c>
      <c r="AE76" s="28">
        <v>58.002878687257869</v>
      </c>
      <c r="AF76" s="28">
        <v>336.94034033850858</v>
      </c>
      <c r="AG76" s="28">
        <v>129.60581912442976</v>
      </c>
      <c r="AH76" s="28">
        <v>3419.1307871050199</v>
      </c>
      <c r="AI76" s="28">
        <v>0</v>
      </c>
      <c r="AJ76" s="28">
        <v>566.83775559116941</v>
      </c>
      <c r="AK76" s="28">
        <v>1138.3603403908908</v>
      </c>
      <c r="AL76" s="28">
        <v>874.11039521058717</v>
      </c>
      <c r="AM76" s="28">
        <v>8125.9477563453111</v>
      </c>
      <c r="AN76" s="28">
        <v>9072.36597539383</v>
      </c>
      <c r="AO76" s="28">
        <v>970.63540762558398</v>
      </c>
      <c r="AP76" s="28">
        <v>1154.0461864708941</v>
      </c>
      <c r="AQ76" s="28">
        <v>131.13833877154042</v>
      </c>
      <c r="AR76" s="28">
        <v>473.81630808518821</v>
      </c>
      <c r="AS76" s="28">
        <v>2722.3863478901012</v>
      </c>
      <c r="AT76" s="28">
        <v>1229.5675513377771</v>
      </c>
      <c r="AU76" s="28">
        <v>129.18577758884658</v>
      </c>
      <c r="AV76" s="28">
        <v>285.1202343664138</v>
      </c>
      <c r="AW76" s="28">
        <v>123.70529562806563</v>
      </c>
      <c r="AX76" s="28">
        <v>141.74760109010515</v>
      </c>
      <c r="AY76" s="28">
        <v>1303.8406069479033</v>
      </c>
      <c r="AZ76" s="28">
        <v>398.16731566226525</v>
      </c>
      <c r="BA76" s="28">
        <v>115.86175159331063</v>
      </c>
      <c r="BB76" s="28">
        <v>14129.431046502239</v>
      </c>
      <c r="BC76" s="28">
        <v>39.161743402447378</v>
      </c>
      <c r="BD76" s="28">
        <v>943.70996054667944</v>
      </c>
      <c r="BE76" s="28">
        <v>836.7454855369665</v>
      </c>
      <c r="BF76" s="28">
        <v>315.73270798666164</v>
      </c>
      <c r="BG76" s="28">
        <v>47.203015056477327</v>
      </c>
      <c r="BH76" s="28">
        <v>1343.4231351499216</v>
      </c>
      <c r="BI76" s="28">
        <v>3944.015880862054</v>
      </c>
      <c r="BJ76" s="28">
        <v>915.67206208828986</v>
      </c>
      <c r="BK76" s="28">
        <v>0</v>
      </c>
      <c r="BL76" s="28">
        <v>1153.9658662819263</v>
      </c>
      <c r="BM76" s="28">
        <v>45.321024389738447</v>
      </c>
      <c r="BN76" s="28">
        <v>5041.5119786422665</v>
      </c>
      <c r="BO76" s="28">
        <v>1454.8452931473694</v>
      </c>
      <c r="BP76" s="28">
        <v>92.178783752372283</v>
      </c>
      <c r="BQ76" s="28">
        <v>429.98674461060733</v>
      </c>
      <c r="BR76" s="28">
        <v>2352.4091227953227</v>
      </c>
      <c r="BS76" s="28">
        <v>4460.6490130709599</v>
      </c>
      <c r="BT76" s="28">
        <v>798.88551929256391</v>
      </c>
      <c r="BU76" s="28">
        <v>245.08392981741278</v>
      </c>
      <c r="BV76" s="28">
        <v>4139.8954480958582</v>
      </c>
      <c r="BW76" s="28">
        <v>3188.8215636102418</v>
      </c>
      <c r="BX76" s="28">
        <v>18023.738536776491</v>
      </c>
      <c r="BY76" s="28">
        <v>1199.0477738866541</v>
      </c>
      <c r="BZ76" s="28">
        <v>1233.5040891779408</v>
      </c>
      <c r="CA76" s="28">
        <v>9694.8701103704516</v>
      </c>
      <c r="CB76" s="28">
        <v>1725.9356793708992</v>
      </c>
      <c r="CC76" s="28">
        <v>120.98872725213782</v>
      </c>
      <c r="CD76" s="28">
        <v>3825.0161041849005</v>
      </c>
      <c r="CE76" s="28">
        <v>52428.827899545344</v>
      </c>
      <c r="CF76" s="28">
        <v>3395.9847599335858</v>
      </c>
      <c r="CG76" s="28">
        <v>8738.4467559632303</v>
      </c>
      <c r="CH76" s="28">
        <v>1709.5909764475903</v>
      </c>
      <c r="CI76" s="28">
        <v>924.88835021757427</v>
      </c>
      <c r="CJ76" s="28">
        <v>148.95389578945989</v>
      </c>
      <c r="CK76" s="28">
        <v>322.53070908944051</v>
      </c>
      <c r="CL76" s="28">
        <v>22958.518154285357</v>
      </c>
      <c r="CM76" s="28">
        <v>20369.691636254738</v>
      </c>
      <c r="CN76" s="28">
        <v>1500.6905791045872</v>
      </c>
      <c r="CO76" s="28">
        <v>19834.132877536209</v>
      </c>
      <c r="CP76" s="28">
        <v>74124.460431039595</v>
      </c>
      <c r="CQ76" s="28">
        <v>12722.725174107822</v>
      </c>
      <c r="CR76" s="28">
        <v>18076.016146482696</v>
      </c>
      <c r="CS76" s="28">
        <v>0</v>
      </c>
      <c r="CT76" s="28">
        <v>1993.3792569055629</v>
      </c>
      <c r="CU76" s="28">
        <v>2054.3205611587841</v>
      </c>
      <c r="CV76" s="28">
        <v>6815.2005779804695</v>
      </c>
      <c r="CW76" s="28">
        <v>3544.8709504235476</v>
      </c>
      <c r="CX76" s="28">
        <v>322.85269035561618</v>
      </c>
      <c r="CY76" s="28">
        <v>1045.3584425376791</v>
      </c>
      <c r="CZ76" s="28">
        <v>257.22031681858385</v>
      </c>
      <c r="DA76" s="28">
        <v>2349.9270952092088</v>
      </c>
      <c r="DB76" s="28">
        <v>6203.1721752022277</v>
      </c>
      <c r="DC76" s="28">
        <v>89.429904373592521</v>
      </c>
      <c r="DD76" s="28">
        <v>736.3818899937778</v>
      </c>
      <c r="DE76" s="28">
        <v>343.43057364235108</v>
      </c>
      <c r="DF76" s="28">
        <v>7.6465224897850055</v>
      </c>
      <c r="DG76" s="28">
        <v>340.65706248300347</v>
      </c>
      <c r="DH76" s="28">
        <v>86.388580827130639</v>
      </c>
      <c r="DI76" s="28">
        <v>0</v>
      </c>
      <c r="DJ76" s="28">
        <v>76.46143269012012</v>
      </c>
      <c r="DK76" s="28">
        <v>8289.8704615611314</v>
      </c>
      <c r="DL76" s="28">
        <v>376.79285662641979</v>
      </c>
      <c r="DM76" s="28">
        <v>189.243651918854</v>
      </c>
      <c r="DN76" s="28">
        <v>341.7946822351937</v>
      </c>
      <c r="DO76" s="28">
        <v>4290.5484512150988</v>
      </c>
      <c r="DP76" s="28">
        <v>443.68744279595597</v>
      </c>
      <c r="DQ76" s="28">
        <v>810.04596245722553</v>
      </c>
      <c r="DR76" s="28">
        <v>1116.6373627885041</v>
      </c>
      <c r="DS76" s="28">
        <v>0</v>
      </c>
      <c r="DT76" s="28">
        <v>981.81530561016268</v>
      </c>
      <c r="DU76" s="28">
        <v>271.6309553578331</v>
      </c>
      <c r="DV76" s="28">
        <v>4371.9890284042131</v>
      </c>
      <c r="DW76" s="28">
        <v>0</v>
      </c>
      <c r="DX76" s="28">
        <v>7.4299018267500445</v>
      </c>
      <c r="DY76" s="28">
        <v>246.71045846565636</v>
      </c>
      <c r="DZ76" s="28">
        <v>1480.0639136925556</v>
      </c>
      <c r="EA76" s="28">
        <v>1442.6949322402363</v>
      </c>
      <c r="EB76" s="28">
        <v>281.889619408692</v>
      </c>
      <c r="EC76" s="28">
        <v>1227.2736015512014</v>
      </c>
      <c r="ED76" s="28">
        <v>4642.857199534732</v>
      </c>
      <c r="EE76" s="28">
        <v>5.4375779082054763</v>
      </c>
      <c r="EF76" s="28">
        <v>5911.6354355257445</v>
      </c>
      <c r="EG76" s="28">
        <v>10010.022233964799</v>
      </c>
      <c r="EH76" s="28">
        <v>473.15438479895852</v>
      </c>
      <c r="EI76" s="28">
        <v>60.164345257723909</v>
      </c>
      <c r="EJ76" s="28">
        <v>67.802333641826024</v>
      </c>
      <c r="EK76" s="28">
        <v>959.3131727885725</v>
      </c>
      <c r="EL76" s="28">
        <v>4993.3257027900399</v>
      </c>
      <c r="EM76" s="28">
        <v>1174.9980179848453</v>
      </c>
      <c r="EN76" s="28">
        <v>135.42756628560653</v>
      </c>
      <c r="EO76" s="28">
        <v>3248.725127761295</v>
      </c>
      <c r="EP76" s="28">
        <v>29.325399711090466</v>
      </c>
      <c r="EQ76" s="28">
        <v>512.38841348472397</v>
      </c>
      <c r="ER76" s="28">
        <v>0</v>
      </c>
      <c r="ES76" s="28">
        <f t="shared" si="2"/>
        <v>456083.74287649378</v>
      </c>
      <c r="ET76" s="28">
        <v>43402.348310944719</v>
      </c>
      <c r="EU76" s="28">
        <v>0</v>
      </c>
      <c r="EV76" s="28">
        <v>0</v>
      </c>
      <c r="EW76" s="28">
        <v>71195.710752241503</v>
      </c>
      <c r="EX76" s="28">
        <v>2368.5810591490008</v>
      </c>
      <c r="EY76" s="28">
        <v>0</v>
      </c>
      <c r="EZ76" s="28">
        <v>72954.36348834158</v>
      </c>
      <c r="FA76" s="28">
        <f t="shared" si="3"/>
        <v>646004.74648717057</v>
      </c>
      <c r="FB76" s="33">
        <f>+FA76-Cuadro_Oferta_2016!EX76</f>
        <v>0</v>
      </c>
      <c r="AMC76"/>
      <c r="AMD76"/>
      <c r="AME76"/>
      <c r="AMF76"/>
      <c r="AMG76"/>
      <c r="AMH76"/>
      <c r="AMI76"/>
      <c r="AMJ76"/>
    </row>
    <row r="77" spans="1:1024" s="5" customFormat="1" ht="38.25" x14ac:dyDescent="0.25">
      <c r="A77" s="9">
        <v>73</v>
      </c>
      <c r="B77" s="22"/>
      <c r="C77" s="24" t="s">
        <v>433</v>
      </c>
      <c r="D77" s="25" t="s">
        <v>434</v>
      </c>
      <c r="E77" s="28">
        <v>0</v>
      </c>
      <c r="F77" s="28">
        <v>0</v>
      </c>
      <c r="G77" s="28">
        <v>0</v>
      </c>
      <c r="H77" s="28">
        <v>105.96729639901699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26.571376423876153</v>
      </c>
      <c r="Q77" s="28">
        <v>0</v>
      </c>
      <c r="R77" s="28">
        <v>177.3649464968581</v>
      </c>
      <c r="S77" s="28">
        <v>0</v>
      </c>
      <c r="T77" s="28">
        <v>427.16190193080536</v>
      </c>
      <c r="U77" s="28">
        <v>38.711402838366951</v>
      </c>
      <c r="V77" s="28">
        <v>0</v>
      </c>
      <c r="W77" s="28">
        <v>53.0033084939761</v>
      </c>
      <c r="X77" s="28">
        <v>0</v>
      </c>
      <c r="Y77" s="28">
        <v>0</v>
      </c>
      <c r="Z77" s="28">
        <v>220.43019429709642</v>
      </c>
      <c r="AA77" s="28">
        <v>0</v>
      </c>
      <c r="AB77" s="28">
        <v>0</v>
      </c>
      <c r="AC77" s="28">
        <v>0</v>
      </c>
      <c r="AD77" s="28">
        <v>167.93261582019375</v>
      </c>
      <c r="AE77" s="28">
        <v>0</v>
      </c>
      <c r="AF77" s="28">
        <v>0</v>
      </c>
      <c r="AG77" s="28">
        <v>0</v>
      </c>
      <c r="AH77" s="28">
        <v>114.31440920969355</v>
      </c>
      <c r="AI77" s="28">
        <v>0</v>
      </c>
      <c r="AJ77" s="28">
        <v>0</v>
      </c>
      <c r="AK77" s="28">
        <v>0</v>
      </c>
      <c r="AL77" s="28">
        <v>142.62414611800077</v>
      </c>
      <c r="AM77" s="28">
        <v>94.9909732841937</v>
      </c>
      <c r="AN77" s="28">
        <v>268.18225437516645</v>
      </c>
      <c r="AO77" s="28">
        <v>250.97479998202351</v>
      </c>
      <c r="AP77" s="28">
        <v>0</v>
      </c>
      <c r="AQ77" s="28">
        <v>38.322128312938517</v>
      </c>
      <c r="AR77" s="28">
        <v>0</v>
      </c>
      <c r="AS77" s="28">
        <v>334.45611040055911</v>
      </c>
      <c r="AT77" s="28">
        <v>45.361987236557319</v>
      </c>
      <c r="AU77" s="28">
        <v>30.530787809957516</v>
      </c>
      <c r="AV77" s="28">
        <v>110.61887156960714</v>
      </c>
      <c r="AW77" s="28">
        <v>0</v>
      </c>
      <c r="AX77" s="28">
        <v>32.296132566989087</v>
      </c>
      <c r="AY77" s="28">
        <v>193.25025426311149</v>
      </c>
      <c r="AZ77" s="28">
        <v>43.714262413536218</v>
      </c>
      <c r="BA77" s="28">
        <v>36.889717132211601</v>
      </c>
      <c r="BB77" s="28">
        <v>0</v>
      </c>
      <c r="BC77" s="28">
        <v>0</v>
      </c>
      <c r="BD77" s="28">
        <v>61.236487996050897</v>
      </c>
      <c r="BE77" s="28">
        <v>60.598307903163885</v>
      </c>
      <c r="BF77" s="28">
        <v>0</v>
      </c>
      <c r="BG77" s="28">
        <v>0</v>
      </c>
      <c r="BH77" s="28">
        <v>58.270717756583451</v>
      </c>
      <c r="BI77" s="28">
        <v>391.69554293604284</v>
      </c>
      <c r="BJ77" s="28">
        <v>140.25893075239154</v>
      </c>
      <c r="BK77" s="28">
        <v>0</v>
      </c>
      <c r="BL77" s="28">
        <v>236.83603106375148</v>
      </c>
      <c r="BM77" s="28">
        <v>6.7228652184139994</v>
      </c>
      <c r="BN77" s="28">
        <v>120.18530535245345</v>
      </c>
      <c r="BO77" s="28">
        <v>201.44136266602089</v>
      </c>
      <c r="BP77" s="28">
        <v>0</v>
      </c>
      <c r="BQ77" s="28">
        <v>99.237035599065706</v>
      </c>
      <c r="BR77" s="28">
        <v>0</v>
      </c>
      <c r="BS77" s="28">
        <v>263.95472557544088</v>
      </c>
      <c r="BT77" s="28">
        <v>0</v>
      </c>
      <c r="BU77" s="28">
        <v>0</v>
      </c>
      <c r="BV77" s="28">
        <v>161.34372460055013</v>
      </c>
      <c r="BW77" s="28">
        <v>314.21910793799435</v>
      </c>
      <c r="BX77" s="28">
        <v>184.80674411223185</v>
      </c>
      <c r="BY77" s="28">
        <v>4743.2004985081767</v>
      </c>
      <c r="BZ77" s="28">
        <v>648.79979194640737</v>
      </c>
      <c r="CA77" s="28">
        <v>7434.355964381899</v>
      </c>
      <c r="CB77" s="28">
        <v>28.873162051019051</v>
      </c>
      <c r="CC77" s="28">
        <v>4.204953172937806</v>
      </c>
      <c r="CD77" s="28">
        <v>94.371586268054926</v>
      </c>
      <c r="CE77" s="28">
        <v>13172.643900723686</v>
      </c>
      <c r="CF77" s="28">
        <v>56.144531843605911</v>
      </c>
      <c r="CG77" s="28">
        <v>1966.1649683978274</v>
      </c>
      <c r="CH77" s="28">
        <v>259.85126561177219</v>
      </c>
      <c r="CI77" s="28">
        <v>158.18981425442124</v>
      </c>
      <c r="CJ77" s="28">
        <v>0</v>
      </c>
      <c r="CK77" s="28">
        <v>29.794261228640156</v>
      </c>
      <c r="CL77" s="28">
        <v>771.83567431903521</v>
      </c>
      <c r="CM77" s="28">
        <v>919.37811768896483</v>
      </c>
      <c r="CN77" s="28">
        <v>0</v>
      </c>
      <c r="CO77" s="28">
        <v>1003.9835114640073</v>
      </c>
      <c r="CP77" s="28">
        <v>2818.6527962090699</v>
      </c>
      <c r="CQ77" s="28">
        <v>970.18981888929693</v>
      </c>
      <c r="CR77" s="28">
        <v>263.39613340921022</v>
      </c>
      <c r="CS77" s="28">
        <v>0</v>
      </c>
      <c r="CT77" s="28">
        <v>364.78560001962336</v>
      </c>
      <c r="CU77" s="28">
        <v>0</v>
      </c>
      <c r="CV77" s="28">
        <v>560.44195537804273</v>
      </c>
      <c r="CW77" s="28">
        <v>221.14757426216985</v>
      </c>
      <c r="CX77" s="28">
        <v>126.93582255197506</v>
      </c>
      <c r="CY77" s="28">
        <v>114.63468827251401</v>
      </c>
      <c r="CZ77" s="28">
        <v>77.083491452790383</v>
      </c>
      <c r="DA77" s="28">
        <v>263.46404876227251</v>
      </c>
      <c r="DB77" s="28">
        <v>736.60596722390653</v>
      </c>
      <c r="DC77" s="28">
        <v>37.792906158221342</v>
      </c>
      <c r="DD77" s="28">
        <v>1280.7005227644513</v>
      </c>
      <c r="DE77" s="28">
        <v>1435.6667193859164</v>
      </c>
      <c r="DF77" s="28">
        <v>33.380842371491376</v>
      </c>
      <c r="DG77" s="28">
        <v>1646.5557224628178</v>
      </c>
      <c r="DH77" s="28">
        <v>35.669125979482615</v>
      </c>
      <c r="DI77" s="28">
        <v>19.590854686106653</v>
      </c>
      <c r="DJ77" s="28">
        <v>61.023481647128264</v>
      </c>
      <c r="DK77" s="28">
        <v>431.41766070829544</v>
      </c>
      <c r="DL77" s="28">
        <v>89.279158351075878</v>
      </c>
      <c r="DM77" s="28">
        <v>71.237447487433826</v>
      </c>
      <c r="DN77" s="28">
        <v>2877.6922356224145</v>
      </c>
      <c r="DO77" s="28">
        <v>721.2595548247632</v>
      </c>
      <c r="DP77" s="28">
        <v>4058.8472227665025</v>
      </c>
      <c r="DQ77" s="28">
        <v>105.27084920045618</v>
      </c>
      <c r="DR77" s="28">
        <v>115.48287560676252</v>
      </c>
      <c r="DS77" s="28">
        <v>0</v>
      </c>
      <c r="DT77" s="28">
        <v>50.479257948710469</v>
      </c>
      <c r="DU77" s="28">
        <v>11.015452566596354</v>
      </c>
      <c r="DV77" s="28">
        <v>74.25788699245868</v>
      </c>
      <c r="DW77" s="28">
        <v>0.14444980853005651</v>
      </c>
      <c r="DX77" s="28">
        <v>0</v>
      </c>
      <c r="DY77" s="28">
        <v>159.8060046381481</v>
      </c>
      <c r="DZ77" s="28">
        <v>968.865002853428</v>
      </c>
      <c r="EA77" s="28">
        <v>62.756262050575046</v>
      </c>
      <c r="EB77" s="28">
        <v>341.27826872325636</v>
      </c>
      <c r="EC77" s="28">
        <v>0</v>
      </c>
      <c r="ED77" s="28">
        <v>0</v>
      </c>
      <c r="EE77" s="28">
        <v>0</v>
      </c>
      <c r="EF77" s="28">
        <v>1180.4755500391875</v>
      </c>
      <c r="EG77" s="28">
        <v>470.92219321266668</v>
      </c>
      <c r="EH77" s="28">
        <v>0</v>
      </c>
      <c r="EI77" s="28">
        <v>0</v>
      </c>
      <c r="EJ77" s="28">
        <v>34.2587485295048</v>
      </c>
      <c r="EK77" s="28">
        <v>84.456428579911631</v>
      </c>
      <c r="EL77" s="28">
        <v>179.30029369925987</v>
      </c>
      <c r="EM77" s="28">
        <v>100.50010629099646</v>
      </c>
      <c r="EN77" s="28">
        <v>0</v>
      </c>
      <c r="EO77" s="28">
        <v>0</v>
      </c>
      <c r="EP77" s="28">
        <v>4.2709236413920255</v>
      </c>
      <c r="EQ77" s="28">
        <v>0</v>
      </c>
      <c r="ER77" s="28">
        <v>0</v>
      </c>
      <c r="ES77" s="28">
        <f t="shared" si="2"/>
        <v>59807.260674734192</v>
      </c>
      <c r="ET77" s="28">
        <v>65738.974024128926</v>
      </c>
      <c r="EU77" s="28">
        <v>0</v>
      </c>
      <c r="EV77" s="28">
        <v>0</v>
      </c>
      <c r="EW77" s="28">
        <v>223685.41635487656</v>
      </c>
      <c r="EX77" s="28">
        <v>0</v>
      </c>
      <c r="EY77" s="28">
        <v>0</v>
      </c>
      <c r="EZ77" s="28">
        <v>35737.698363346557</v>
      </c>
      <c r="FA77" s="28">
        <f t="shared" si="3"/>
        <v>384969.34941708628</v>
      </c>
      <c r="FB77" s="33">
        <f>+FA77-Cuadro_Oferta_2016!EX77</f>
        <v>0</v>
      </c>
      <c r="AMC77"/>
      <c r="AMD77"/>
      <c r="AME77"/>
      <c r="AMF77"/>
      <c r="AMG77"/>
      <c r="AMH77"/>
      <c r="AMI77"/>
      <c r="AMJ77"/>
    </row>
    <row r="78" spans="1:1024" s="5" customFormat="1" ht="102" x14ac:dyDescent="0.25">
      <c r="A78" s="9">
        <v>74</v>
      </c>
      <c r="B78" s="22"/>
      <c r="C78" s="24" t="s">
        <v>435</v>
      </c>
      <c r="D78" s="25" t="s">
        <v>436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67.447613372900491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35.70798128920454</v>
      </c>
      <c r="Q78" s="28">
        <v>38.479668167341003</v>
      </c>
      <c r="R78" s="28">
        <v>335.24209300559335</v>
      </c>
      <c r="S78" s="28">
        <v>0</v>
      </c>
      <c r="T78" s="28">
        <v>1031.7542912695371</v>
      </c>
      <c r="U78" s="28">
        <v>0</v>
      </c>
      <c r="V78" s="28">
        <v>0</v>
      </c>
      <c r="W78" s="28">
        <v>81.862554701945825</v>
      </c>
      <c r="X78" s="28">
        <v>0</v>
      </c>
      <c r="Y78" s="28">
        <v>0</v>
      </c>
      <c r="Z78" s="28">
        <v>352.2939714109026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42.721749141625665</v>
      </c>
      <c r="AG78" s="28">
        <v>40.453518184855497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172.85332475800811</v>
      </c>
      <c r="AN78" s="28">
        <v>488.80769473975397</v>
      </c>
      <c r="AO78" s="28">
        <v>348.73355801413538</v>
      </c>
      <c r="AP78" s="28">
        <v>0</v>
      </c>
      <c r="AQ78" s="28">
        <v>23.761196475690525</v>
      </c>
      <c r="AR78" s="28">
        <v>140.31825127473564</v>
      </c>
      <c r="AS78" s="28">
        <v>499.37921796841289</v>
      </c>
      <c r="AT78" s="28">
        <v>95.366917478159934</v>
      </c>
      <c r="AU78" s="28">
        <v>45.783313409888478</v>
      </c>
      <c r="AV78" s="28">
        <v>0</v>
      </c>
      <c r="AW78" s="28">
        <v>14.643154744857423</v>
      </c>
      <c r="AX78" s="28">
        <v>0</v>
      </c>
      <c r="AY78" s="28">
        <v>329.44739005522382</v>
      </c>
      <c r="AZ78" s="28">
        <v>77.254653503803823</v>
      </c>
      <c r="BA78" s="28">
        <v>32.076458921472337</v>
      </c>
      <c r="BB78" s="28">
        <v>0</v>
      </c>
      <c r="BC78" s="28">
        <v>0</v>
      </c>
      <c r="BD78" s="28">
        <v>0</v>
      </c>
      <c r="BE78" s="28">
        <v>98.029238570089575</v>
      </c>
      <c r="BF78" s="28">
        <v>29.477868093873173</v>
      </c>
      <c r="BG78" s="28">
        <v>0</v>
      </c>
      <c r="BH78" s="28">
        <v>105.30653913690803</v>
      </c>
      <c r="BI78" s="28">
        <v>703.44511740541407</v>
      </c>
      <c r="BJ78" s="28">
        <v>0</v>
      </c>
      <c r="BK78" s="28">
        <v>0</v>
      </c>
      <c r="BL78" s="28">
        <v>395.92168460078472</v>
      </c>
      <c r="BM78" s="28">
        <v>0</v>
      </c>
      <c r="BN78" s="28">
        <v>259.34648144666045</v>
      </c>
      <c r="BO78" s="28">
        <v>227.22457689477326</v>
      </c>
      <c r="BP78" s="28">
        <v>25.659093616585764</v>
      </c>
      <c r="BQ78" s="28">
        <v>140.96691500971301</v>
      </c>
      <c r="BR78" s="28">
        <v>0</v>
      </c>
      <c r="BS78" s="28">
        <v>665.63763163463386</v>
      </c>
      <c r="BT78" s="28">
        <v>0</v>
      </c>
      <c r="BU78" s="28">
        <v>0</v>
      </c>
      <c r="BV78" s="28">
        <v>272.19189820013617</v>
      </c>
      <c r="BW78" s="28">
        <v>223.96427772734518</v>
      </c>
      <c r="BX78" s="28">
        <v>570.8172084345224</v>
      </c>
      <c r="BY78" s="28">
        <v>644.78710951671985</v>
      </c>
      <c r="BZ78" s="28">
        <v>11072.406644572855</v>
      </c>
      <c r="CA78" s="28">
        <v>433.01652183754192</v>
      </c>
      <c r="CB78" s="28">
        <v>126.88909642186192</v>
      </c>
      <c r="CC78" s="28">
        <v>90.791001037683174</v>
      </c>
      <c r="CD78" s="28">
        <v>164.16231118255303</v>
      </c>
      <c r="CE78" s="28">
        <v>7340.5039803860409</v>
      </c>
      <c r="CF78" s="28">
        <v>104.79301735943653</v>
      </c>
      <c r="CG78" s="28">
        <v>1785.7095160920596</v>
      </c>
      <c r="CH78" s="28">
        <v>195.74625095462574</v>
      </c>
      <c r="CI78" s="28">
        <v>1483.3225726500566</v>
      </c>
      <c r="CJ78" s="28">
        <v>111.307850251498</v>
      </c>
      <c r="CK78" s="28">
        <v>73.29647887139015</v>
      </c>
      <c r="CL78" s="28">
        <v>2884.6900093311051</v>
      </c>
      <c r="CM78" s="28">
        <v>15313.025307163391</v>
      </c>
      <c r="CN78" s="28">
        <v>0</v>
      </c>
      <c r="CO78" s="28">
        <v>50670.479328610847</v>
      </c>
      <c r="CP78" s="28">
        <v>6289.0792010390032</v>
      </c>
      <c r="CQ78" s="28">
        <v>759.46684174139739</v>
      </c>
      <c r="CR78" s="28">
        <v>0</v>
      </c>
      <c r="CS78" s="28">
        <v>0</v>
      </c>
      <c r="CT78" s="28">
        <v>574.73453449294095</v>
      </c>
      <c r="CU78" s="28">
        <v>0</v>
      </c>
      <c r="CV78" s="28">
        <v>949.72337513937123</v>
      </c>
      <c r="CW78" s="28">
        <v>0</v>
      </c>
      <c r="CX78" s="28">
        <v>321.13374129869698</v>
      </c>
      <c r="CY78" s="28">
        <v>167.66061230336908</v>
      </c>
      <c r="CZ78" s="28">
        <v>0</v>
      </c>
      <c r="DA78" s="28">
        <v>677.03966591784274</v>
      </c>
      <c r="DB78" s="28">
        <v>1235.7653650928669</v>
      </c>
      <c r="DC78" s="28">
        <v>34.1321466685011</v>
      </c>
      <c r="DD78" s="28">
        <v>2068.0404830558377</v>
      </c>
      <c r="DE78" s="28">
        <v>2731.5385850430321</v>
      </c>
      <c r="DF78" s="28">
        <v>3.2885644491707504</v>
      </c>
      <c r="DG78" s="28">
        <v>69.278358894193843</v>
      </c>
      <c r="DH78" s="28">
        <v>44.775399411701223</v>
      </c>
      <c r="DI78" s="28">
        <v>109.93789718555524</v>
      </c>
      <c r="DJ78" s="28">
        <v>29.678851795675993</v>
      </c>
      <c r="DK78" s="28">
        <v>0</v>
      </c>
      <c r="DL78" s="28">
        <v>0</v>
      </c>
      <c r="DM78" s="28">
        <v>0</v>
      </c>
      <c r="DN78" s="28">
        <v>66.644534529129757</v>
      </c>
      <c r="DO78" s="28">
        <v>862.51809825355076</v>
      </c>
      <c r="DP78" s="28">
        <v>243.89602130946938</v>
      </c>
      <c r="DQ78" s="28">
        <v>962.88067133031734</v>
      </c>
      <c r="DR78" s="28">
        <v>136.586500218342</v>
      </c>
      <c r="DS78" s="28">
        <v>0</v>
      </c>
      <c r="DT78" s="28">
        <v>54.474526386076917</v>
      </c>
      <c r="DU78" s="28">
        <v>8.0583968273423299</v>
      </c>
      <c r="DV78" s="28">
        <v>79.628063854783662</v>
      </c>
      <c r="DW78" s="28">
        <v>9.2696413796622995E-2</v>
      </c>
      <c r="DX78" s="28">
        <v>0</v>
      </c>
      <c r="DY78" s="28">
        <v>0</v>
      </c>
      <c r="DZ78" s="28">
        <v>296.31392789034743</v>
      </c>
      <c r="EA78" s="28">
        <v>104.8852531384826</v>
      </c>
      <c r="EB78" s="28">
        <v>89.452763323707487</v>
      </c>
      <c r="EC78" s="28">
        <v>109.72092348511347</v>
      </c>
      <c r="ED78" s="28">
        <v>0</v>
      </c>
      <c r="EE78" s="28">
        <v>0</v>
      </c>
      <c r="EF78" s="28">
        <v>733.74928845435727</v>
      </c>
      <c r="EG78" s="28">
        <v>1018.6181886590723</v>
      </c>
      <c r="EH78" s="28">
        <v>0</v>
      </c>
      <c r="EI78" s="28">
        <v>0</v>
      </c>
      <c r="EJ78" s="28">
        <v>0</v>
      </c>
      <c r="EK78" s="28">
        <v>0</v>
      </c>
      <c r="EL78" s="28">
        <v>0</v>
      </c>
      <c r="EM78" s="28">
        <v>0</v>
      </c>
      <c r="EN78" s="28">
        <v>0</v>
      </c>
      <c r="EO78" s="28">
        <v>0</v>
      </c>
      <c r="EP78" s="28">
        <v>0</v>
      </c>
      <c r="EQ78" s="28">
        <v>0</v>
      </c>
      <c r="ER78" s="28">
        <v>0</v>
      </c>
      <c r="ES78" s="28">
        <f t="shared" si="2"/>
        <v>121340.09757650222</v>
      </c>
      <c r="ET78" s="28">
        <v>421148.56714582455</v>
      </c>
      <c r="EU78" s="28">
        <v>0</v>
      </c>
      <c r="EV78" s="28">
        <v>728.8512349838378</v>
      </c>
      <c r="EW78" s="28">
        <v>237962.42983455362</v>
      </c>
      <c r="EX78" s="28">
        <v>20461.018393035163</v>
      </c>
      <c r="EY78" s="28">
        <v>0</v>
      </c>
      <c r="EZ78" s="28">
        <v>44126.532106800107</v>
      </c>
      <c r="FA78" s="28">
        <f t="shared" si="3"/>
        <v>845767.49629169959</v>
      </c>
      <c r="FB78" s="33">
        <f>+FA78-Cuadro_Oferta_2016!EX78</f>
        <v>0</v>
      </c>
      <c r="AMC78"/>
      <c r="AMD78"/>
      <c r="AME78"/>
      <c r="AMF78"/>
      <c r="AMG78"/>
      <c r="AMH78"/>
      <c r="AMI78"/>
      <c r="AMJ78"/>
    </row>
    <row r="79" spans="1:1024" s="5" customFormat="1" ht="29.25" customHeight="1" x14ac:dyDescent="0.25">
      <c r="A79" s="9">
        <v>75</v>
      </c>
      <c r="B79" s="22"/>
      <c r="C79" s="24" t="s">
        <v>437</v>
      </c>
      <c r="D79" s="25" t="s">
        <v>438</v>
      </c>
      <c r="E79" s="28">
        <v>0</v>
      </c>
      <c r="F79" s="28">
        <v>0</v>
      </c>
      <c r="G79" s="28">
        <v>0</v>
      </c>
      <c r="H79" s="28">
        <v>686.48833607706194</v>
      </c>
      <c r="I79" s="28">
        <v>591.55274299489827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2092.8632311821384</v>
      </c>
      <c r="P79" s="28">
        <v>277.4860366449675</v>
      </c>
      <c r="Q79" s="28">
        <v>272.26542349279185</v>
      </c>
      <c r="R79" s="28">
        <v>1918.8348312346125</v>
      </c>
      <c r="S79" s="28">
        <v>0</v>
      </c>
      <c r="T79" s="28">
        <v>5925.5308163454793</v>
      </c>
      <c r="U79" s="28">
        <v>380.52918295451468</v>
      </c>
      <c r="V79" s="28">
        <v>1434.4845745254479</v>
      </c>
      <c r="W79" s="28">
        <v>572.01289969768459</v>
      </c>
      <c r="X79" s="28">
        <v>117.95692851867463</v>
      </c>
      <c r="Y79" s="28">
        <v>454.4636639752199</v>
      </c>
      <c r="Z79" s="28">
        <v>2792.9984990326548</v>
      </c>
      <c r="AA79" s="28">
        <v>0</v>
      </c>
      <c r="AB79" s="28">
        <v>2353.1797136072232</v>
      </c>
      <c r="AC79" s="28">
        <v>0</v>
      </c>
      <c r="AD79" s="28">
        <v>1579.9912595377318</v>
      </c>
      <c r="AE79" s="28">
        <v>0</v>
      </c>
      <c r="AF79" s="28">
        <v>532.48516683422793</v>
      </c>
      <c r="AG79" s="28">
        <v>356.96597126755262</v>
      </c>
      <c r="AH79" s="28">
        <v>1642.2140768978047</v>
      </c>
      <c r="AI79" s="28">
        <v>1.9964201719177799</v>
      </c>
      <c r="AJ79" s="28">
        <v>0</v>
      </c>
      <c r="AK79" s="28">
        <v>5540.1144644870728</v>
      </c>
      <c r="AL79" s="28">
        <v>7729.7668766684701</v>
      </c>
      <c r="AM79" s="28">
        <v>1047.0407116985989</v>
      </c>
      <c r="AN79" s="28">
        <v>4584.7129261713781</v>
      </c>
      <c r="AO79" s="28">
        <v>4247.1179877559944</v>
      </c>
      <c r="AP79" s="28">
        <v>5744.8822343329466</v>
      </c>
      <c r="AQ79" s="28">
        <v>528.38817311281412</v>
      </c>
      <c r="AR79" s="28">
        <v>1512.5461724079018</v>
      </c>
      <c r="AS79" s="28">
        <v>6186.0704604785351</v>
      </c>
      <c r="AT79" s="28">
        <v>6560.8145426009914</v>
      </c>
      <c r="AU79" s="28">
        <v>480.61253806014383</v>
      </c>
      <c r="AV79" s="28">
        <v>636.53349333837355</v>
      </c>
      <c r="AW79" s="28">
        <v>322.68585536673044</v>
      </c>
      <c r="AX79" s="28">
        <v>315.09913266155002</v>
      </c>
      <c r="AY79" s="28">
        <v>2914.8582375185342</v>
      </c>
      <c r="AZ79" s="28">
        <v>1278.4253723151628</v>
      </c>
      <c r="BA79" s="28">
        <v>188.91466249132529</v>
      </c>
      <c r="BB79" s="28">
        <v>3332.2413556600077</v>
      </c>
      <c r="BC79" s="28">
        <v>177.52841907767385</v>
      </c>
      <c r="BD79" s="28">
        <v>1595.4427711527987</v>
      </c>
      <c r="BE79" s="28">
        <v>1085.131612466887</v>
      </c>
      <c r="BF79" s="28">
        <v>114.46787623157375</v>
      </c>
      <c r="BG79" s="28">
        <v>216.66255304079311</v>
      </c>
      <c r="BH79" s="28">
        <v>648.81965596324198</v>
      </c>
      <c r="BI79" s="28">
        <v>7042.3331946506087</v>
      </c>
      <c r="BJ79" s="28">
        <v>3472.5309170769933</v>
      </c>
      <c r="BK79" s="28">
        <v>0</v>
      </c>
      <c r="BL79" s="28">
        <v>3260.5911090488848</v>
      </c>
      <c r="BM79" s="28">
        <v>179.27557979175839</v>
      </c>
      <c r="BN79" s="28">
        <v>1878.7029188027936</v>
      </c>
      <c r="BO79" s="28">
        <v>2303.4579443345156</v>
      </c>
      <c r="BP79" s="28">
        <v>151.64411110596066</v>
      </c>
      <c r="BQ79" s="28">
        <v>1547.7810050790704</v>
      </c>
      <c r="BR79" s="28">
        <v>2203.7937054694894</v>
      </c>
      <c r="BS79" s="28">
        <v>8405.6045287447032</v>
      </c>
      <c r="BT79" s="28">
        <v>515.67889398551051</v>
      </c>
      <c r="BU79" s="28">
        <v>423.11913595552824</v>
      </c>
      <c r="BV79" s="28">
        <v>7443.1188457583312</v>
      </c>
      <c r="BW79" s="28">
        <v>3065.028339946427</v>
      </c>
      <c r="BX79" s="28">
        <v>3510.8732323413374</v>
      </c>
      <c r="BY79" s="28">
        <v>3084.1805298903528</v>
      </c>
      <c r="BZ79" s="28">
        <v>6662.4118729462507</v>
      </c>
      <c r="CA79" s="28">
        <v>26155.032431356314</v>
      </c>
      <c r="CB79" s="28">
        <v>764.37745973680569</v>
      </c>
      <c r="CC79" s="28">
        <v>438.10567303440428</v>
      </c>
      <c r="CD79" s="28">
        <v>1805.6500785914077</v>
      </c>
      <c r="CE79" s="28">
        <v>55315.967607225954</v>
      </c>
      <c r="CF79" s="28">
        <v>819.62755519528116</v>
      </c>
      <c r="CG79" s="28">
        <v>34002.589081842074</v>
      </c>
      <c r="CH79" s="28">
        <v>10540.328481434739</v>
      </c>
      <c r="CI79" s="28">
        <v>2067.6691853445163</v>
      </c>
      <c r="CJ79" s="28">
        <v>315.17277484005075</v>
      </c>
      <c r="CK79" s="28">
        <v>438.49387600292619</v>
      </c>
      <c r="CL79" s="28">
        <v>38188.28829446523</v>
      </c>
      <c r="CM79" s="28">
        <v>46278.377477351787</v>
      </c>
      <c r="CN79" s="28">
        <v>12611.334280157724</v>
      </c>
      <c r="CO79" s="28">
        <v>27678.786805177086</v>
      </c>
      <c r="CP79" s="28">
        <v>25166.16723544916</v>
      </c>
      <c r="CQ79" s="28">
        <v>6200.8991594730905</v>
      </c>
      <c r="CR79" s="28">
        <v>6104.8516262549037</v>
      </c>
      <c r="CS79" s="28">
        <v>70.660976993140181</v>
      </c>
      <c r="CT79" s="28">
        <v>3360.6715106345432</v>
      </c>
      <c r="CU79" s="28">
        <v>3646.483818635948</v>
      </c>
      <c r="CV79" s="28">
        <v>5909.4208433384392</v>
      </c>
      <c r="CW79" s="28">
        <v>4151.5377236178683</v>
      </c>
      <c r="CX79" s="28">
        <v>1619.795957324915</v>
      </c>
      <c r="CY79" s="28">
        <v>1631.2083460764707</v>
      </c>
      <c r="CZ79" s="28">
        <v>268.02556618897358</v>
      </c>
      <c r="DA79" s="28">
        <v>3234.4391786909282</v>
      </c>
      <c r="DB79" s="28">
        <v>8588.1021092702031</v>
      </c>
      <c r="DC79" s="28">
        <v>223.46575412770923</v>
      </c>
      <c r="DD79" s="28">
        <v>9160.0437083927245</v>
      </c>
      <c r="DE79" s="28">
        <v>1576.4245611977065</v>
      </c>
      <c r="DF79" s="28">
        <v>13.181996853592029</v>
      </c>
      <c r="DG79" s="28">
        <v>818.2724662153048</v>
      </c>
      <c r="DH79" s="28">
        <v>436.76331830124627</v>
      </c>
      <c r="DI79" s="28">
        <v>1255.6646172899345</v>
      </c>
      <c r="DJ79" s="28">
        <v>175.9632938766679</v>
      </c>
      <c r="DK79" s="28">
        <v>4376.1154497525577</v>
      </c>
      <c r="DL79" s="28">
        <v>0</v>
      </c>
      <c r="DM79" s="28">
        <v>0</v>
      </c>
      <c r="DN79" s="28">
        <v>486.80609522717714</v>
      </c>
      <c r="DO79" s="28">
        <v>5739.0329876357819</v>
      </c>
      <c r="DP79" s="28">
        <v>3070.1234738968069</v>
      </c>
      <c r="DQ79" s="28">
        <v>789.13442556998132</v>
      </c>
      <c r="DR79" s="28">
        <v>648.1818378497976</v>
      </c>
      <c r="DS79" s="28">
        <v>498.60980787874837</v>
      </c>
      <c r="DT79" s="28">
        <v>775.50011222429498</v>
      </c>
      <c r="DU79" s="28">
        <v>183.33761323858175</v>
      </c>
      <c r="DV79" s="28">
        <v>1089.8918883262279</v>
      </c>
      <c r="DW79" s="28">
        <v>0.47327918896205523</v>
      </c>
      <c r="DX79" s="28">
        <v>26.690886185598607</v>
      </c>
      <c r="DY79" s="28">
        <v>0</v>
      </c>
      <c r="DZ79" s="28">
        <v>693.28304746314643</v>
      </c>
      <c r="EA79" s="28">
        <v>669.76974401113443</v>
      </c>
      <c r="EB79" s="28">
        <v>402.78885674667191</v>
      </c>
      <c r="EC79" s="28">
        <v>3381.1816488873819</v>
      </c>
      <c r="ED79" s="28">
        <v>3169.2553253807769</v>
      </c>
      <c r="EE79" s="28">
        <v>16.044949376644858</v>
      </c>
      <c r="EF79" s="28">
        <v>5915.6301490092374</v>
      </c>
      <c r="EG79" s="28">
        <v>10567.870097505613</v>
      </c>
      <c r="EH79" s="28">
        <v>0</v>
      </c>
      <c r="EI79" s="28">
        <v>155.95882865489014</v>
      </c>
      <c r="EJ79" s="28">
        <v>119.0112292867871</v>
      </c>
      <c r="EK79" s="28">
        <v>424.75041182481857</v>
      </c>
      <c r="EL79" s="28">
        <v>763.12336926281614</v>
      </c>
      <c r="EM79" s="28">
        <v>3911.5611996546118</v>
      </c>
      <c r="EN79" s="28">
        <v>0</v>
      </c>
      <c r="EO79" s="28">
        <v>0</v>
      </c>
      <c r="EP79" s="28">
        <v>41.559569288337869</v>
      </c>
      <c r="EQ79" s="28">
        <v>142.87695056536182</v>
      </c>
      <c r="ER79" s="28">
        <v>0</v>
      </c>
      <c r="ES79" s="28">
        <f t="shared" si="2"/>
        <v>525213.71178883337</v>
      </c>
      <c r="ET79" s="28">
        <v>177854.12852433024</v>
      </c>
      <c r="EU79" s="28">
        <v>0</v>
      </c>
      <c r="EV79" s="28">
        <v>0</v>
      </c>
      <c r="EW79" s="28">
        <v>801899.34339724027</v>
      </c>
      <c r="EX79" s="28">
        <v>-70686.956307272427</v>
      </c>
      <c r="EY79" s="28">
        <v>0</v>
      </c>
      <c r="EZ79" s="28">
        <v>311177.47039403347</v>
      </c>
      <c r="FA79" s="28">
        <f t="shared" si="3"/>
        <v>1745457.6977971648</v>
      </c>
      <c r="FB79" s="33">
        <f>+FA79-Cuadro_Oferta_2016!EX79</f>
        <v>0</v>
      </c>
      <c r="AMC79"/>
      <c r="AMD79"/>
      <c r="AME79"/>
      <c r="AMF79"/>
      <c r="AMG79"/>
      <c r="AMH79"/>
      <c r="AMI79"/>
      <c r="AMJ79"/>
    </row>
    <row r="80" spans="1:1024" s="5" customFormat="1" ht="38.25" x14ac:dyDescent="0.25">
      <c r="A80" s="9">
        <v>76</v>
      </c>
      <c r="B80" s="22"/>
      <c r="C80" s="24" t="s">
        <v>439</v>
      </c>
      <c r="D80" s="25" t="s">
        <v>440</v>
      </c>
      <c r="E80" s="28">
        <v>0</v>
      </c>
      <c r="F80" s="28">
        <v>0</v>
      </c>
      <c r="G80" s="28">
        <v>0</v>
      </c>
      <c r="H80" s="28">
        <v>182.48263854455587</v>
      </c>
      <c r="I80" s="28">
        <v>87.279436822195194</v>
      </c>
      <c r="J80" s="28">
        <v>0</v>
      </c>
      <c r="K80" s="28">
        <v>40.73291028481043</v>
      </c>
      <c r="L80" s="28">
        <v>0</v>
      </c>
      <c r="M80" s="28">
        <v>209.5879530671898</v>
      </c>
      <c r="N80" s="28">
        <v>180.47479824480115</v>
      </c>
      <c r="O80" s="28">
        <v>1455.4530443917974</v>
      </c>
      <c r="P80" s="28">
        <v>55.537052461286891</v>
      </c>
      <c r="Q80" s="28">
        <v>177.64142526825211</v>
      </c>
      <c r="R80" s="28">
        <v>497.19244227828278</v>
      </c>
      <c r="S80" s="28">
        <v>46.891566374850441</v>
      </c>
      <c r="T80" s="28">
        <v>876.44005200176309</v>
      </c>
      <c r="U80" s="28">
        <v>0</v>
      </c>
      <c r="V80" s="28">
        <v>766.41463340552423</v>
      </c>
      <c r="W80" s="28">
        <v>283.0020735067792</v>
      </c>
      <c r="X80" s="28">
        <v>38.312111234771521</v>
      </c>
      <c r="Y80" s="28">
        <v>114.84616945407258</v>
      </c>
      <c r="Z80" s="28">
        <v>536.0743994790929</v>
      </c>
      <c r="AA80" s="28">
        <v>451.44972124679697</v>
      </c>
      <c r="AB80" s="28">
        <v>536.82835890397553</v>
      </c>
      <c r="AC80" s="28">
        <v>67.253862305497222</v>
      </c>
      <c r="AD80" s="28">
        <v>2425.8242654347259</v>
      </c>
      <c r="AE80" s="28">
        <v>24.589930048796909</v>
      </c>
      <c r="AF80" s="28">
        <v>56.857549047603797</v>
      </c>
      <c r="AG80" s="28">
        <v>71.783766365407587</v>
      </c>
      <c r="AH80" s="28">
        <v>3910.2023812426955</v>
      </c>
      <c r="AI80" s="28">
        <v>0</v>
      </c>
      <c r="AJ80" s="28">
        <v>0</v>
      </c>
      <c r="AK80" s="28">
        <v>0</v>
      </c>
      <c r="AL80" s="28">
        <v>248.10071453471687</v>
      </c>
      <c r="AM80" s="28">
        <v>179.27512629302717</v>
      </c>
      <c r="AN80" s="28">
        <v>513.82956446217406</v>
      </c>
      <c r="AO80" s="28">
        <v>450.30843473200241</v>
      </c>
      <c r="AP80" s="28">
        <v>2442.2716447141306</v>
      </c>
      <c r="AQ80" s="28">
        <v>96.285544230114141</v>
      </c>
      <c r="AR80" s="28">
        <v>176.95368739015308</v>
      </c>
      <c r="AS80" s="28">
        <v>926.27559146548356</v>
      </c>
      <c r="AT80" s="28">
        <v>884.22806507704752</v>
      </c>
      <c r="AU80" s="28">
        <v>54.028661710107933</v>
      </c>
      <c r="AV80" s="28">
        <v>245.63336460454326</v>
      </c>
      <c r="AW80" s="28">
        <v>30.078281079674184</v>
      </c>
      <c r="AX80" s="28">
        <v>70.094303494428473</v>
      </c>
      <c r="AY80" s="28">
        <v>635.83240087202216</v>
      </c>
      <c r="AZ80" s="28">
        <v>110.48761605693592</v>
      </c>
      <c r="BA80" s="28">
        <v>36.108150568841729</v>
      </c>
      <c r="BB80" s="28">
        <v>634.49294321260879</v>
      </c>
      <c r="BC80" s="28">
        <v>18.035151769033089</v>
      </c>
      <c r="BD80" s="28">
        <v>201.05460884000269</v>
      </c>
      <c r="BE80" s="28">
        <v>244.36142269571005</v>
      </c>
      <c r="BF80" s="28">
        <v>18.551580719214599</v>
      </c>
      <c r="BG80" s="28">
        <v>0</v>
      </c>
      <c r="BH80" s="28">
        <v>160.15108960538771</v>
      </c>
      <c r="BI80" s="28">
        <v>599.34637161024182</v>
      </c>
      <c r="BJ80" s="28">
        <v>0</v>
      </c>
      <c r="BK80" s="28">
        <v>0</v>
      </c>
      <c r="BL80" s="28">
        <v>472.9647011874747</v>
      </c>
      <c r="BM80" s="28">
        <v>15.780123644877825</v>
      </c>
      <c r="BN80" s="28">
        <v>237.74524563509075</v>
      </c>
      <c r="BO80" s="28">
        <v>286.87190758271657</v>
      </c>
      <c r="BP80" s="28">
        <v>0</v>
      </c>
      <c r="BQ80" s="28">
        <v>135.82313284103915</v>
      </c>
      <c r="BR80" s="28">
        <v>220.73084921433329</v>
      </c>
      <c r="BS80" s="28">
        <v>691.6750411333087</v>
      </c>
      <c r="BT80" s="28">
        <v>0</v>
      </c>
      <c r="BU80" s="28">
        <v>0</v>
      </c>
      <c r="BV80" s="28">
        <v>892.36839967045046</v>
      </c>
      <c r="BW80" s="28">
        <v>277.79316459064967</v>
      </c>
      <c r="BX80" s="28">
        <v>343.96777619470339</v>
      </c>
      <c r="BY80" s="28">
        <v>147.25855121913642</v>
      </c>
      <c r="BZ80" s="28">
        <v>75.953949744709973</v>
      </c>
      <c r="CA80" s="28">
        <v>356.23901413709518</v>
      </c>
      <c r="CB80" s="28">
        <v>750.08652104307407</v>
      </c>
      <c r="CC80" s="28">
        <v>17.435635417642668</v>
      </c>
      <c r="CD80" s="28">
        <v>350.77816909320819</v>
      </c>
      <c r="CE80" s="28">
        <v>1436.0712037981989</v>
      </c>
      <c r="CF80" s="28">
        <v>152.9026452196124</v>
      </c>
      <c r="CG80" s="28">
        <v>415.64505915573125</v>
      </c>
      <c r="CH80" s="28">
        <v>177.31873134933912</v>
      </c>
      <c r="CI80" s="28">
        <v>59.517827057228331</v>
      </c>
      <c r="CJ80" s="28">
        <v>657.28249887236836</v>
      </c>
      <c r="CK80" s="28">
        <v>944.65143159571812</v>
      </c>
      <c r="CL80" s="28">
        <v>1541.4806361886283</v>
      </c>
      <c r="CM80" s="28">
        <v>0</v>
      </c>
      <c r="CN80" s="28">
        <v>0</v>
      </c>
      <c r="CO80" s="28">
        <v>1344.1689081409763</v>
      </c>
      <c r="CP80" s="28">
        <v>5365.0624228638826</v>
      </c>
      <c r="CQ80" s="28">
        <v>6312.386876956376</v>
      </c>
      <c r="CR80" s="28">
        <v>5974.6165132289598</v>
      </c>
      <c r="CS80" s="28">
        <v>0</v>
      </c>
      <c r="CT80" s="28">
        <v>8176.2163981540234</v>
      </c>
      <c r="CU80" s="28">
        <v>6071.4016088566341</v>
      </c>
      <c r="CV80" s="28">
        <v>15905.001186724647</v>
      </c>
      <c r="CW80" s="28">
        <v>0</v>
      </c>
      <c r="CX80" s="28">
        <v>80.285777014523433</v>
      </c>
      <c r="CY80" s="28">
        <v>411.63764357711079</v>
      </c>
      <c r="CZ80" s="28">
        <v>114.233197400846</v>
      </c>
      <c r="DA80" s="28">
        <v>432.50426324590478</v>
      </c>
      <c r="DB80" s="28">
        <v>1893.8842983426953</v>
      </c>
      <c r="DC80" s="28">
        <v>30.318119477520401</v>
      </c>
      <c r="DD80" s="28">
        <v>175.06870900043953</v>
      </c>
      <c r="DE80" s="28">
        <v>134.03895533484155</v>
      </c>
      <c r="DF80" s="28">
        <v>0</v>
      </c>
      <c r="DG80" s="28">
        <v>78.95153691470361</v>
      </c>
      <c r="DH80" s="28">
        <v>67.370016187372954</v>
      </c>
      <c r="DI80" s="28">
        <v>0</v>
      </c>
      <c r="DJ80" s="28">
        <v>36.571970048839319</v>
      </c>
      <c r="DK80" s="28">
        <v>1017.1515883647164</v>
      </c>
      <c r="DL80" s="28">
        <v>700.07891447422685</v>
      </c>
      <c r="DM80" s="28">
        <v>1653.5842496237738</v>
      </c>
      <c r="DN80" s="28">
        <v>91.577645481755013</v>
      </c>
      <c r="DO80" s="28">
        <v>192.17964332630262</v>
      </c>
      <c r="DP80" s="28">
        <v>90.068080381360957</v>
      </c>
      <c r="DQ80" s="28">
        <v>279.49349674902294</v>
      </c>
      <c r="DR80" s="28">
        <v>388.55163975520986</v>
      </c>
      <c r="DS80" s="28">
        <v>366.110451540854</v>
      </c>
      <c r="DT80" s="28">
        <v>1007.6886247161538</v>
      </c>
      <c r="DU80" s="28">
        <v>271.79229149193162</v>
      </c>
      <c r="DV80" s="28">
        <v>1268.0024274539751</v>
      </c>
      <c r="DW80" s="28">
        <v>0</v>
      </c>
      <c r="DX80" s="28">
        <v>14.469300789367503</v>
      </c>
      <c r="DY80" s="28">
        <v>221.77157828784826</v>
      </c>
      <c r="DZ80" s="28">
        <v>332.01950857028919</v>
      </c>
      <c r="EA80" s="28">
        <v>252.27957931086388</v>
      </c>
      <c r="EB80" s="28">
        <v>755.85799342508733</v>
      </c>
      <c r="EC80" s="28">
        <v>0</v>
      </c>
      <c r="ED80" s="28">
        <v>0</v>
      </c>
      <c r="EE80" s="28">
        <v>2.7611853962577833</v>
      </c>
      <c r="EF80" s="28">
        <v>800.4709792698311</v>
      </c>
      <c r="EG80" s="28">
        <v>2593.4597021011045</v>
      </c>
      <c r="EH80" s="28">
        <v>346.51495364408606</v>
      </c>
      <c r="EI80" s="28">
        <v>0</v>
      </c>
      <c r="EJ80" s="28">
        <v>20.201371949561146</v>
      </c>
      <c r="EK80" s="28">
        <v>94.829916689444815</v>
      </c>
      <c r="EL80" s="28">
        <v>0</v>
      </c>
      <c r="EM80" s="28">
        <v>285.8058656994483</v>
      </c>
      <c r="EN80" s="28">
        <v>0</v>
      </c>
      <c r="EO80" s="28">
        <v>322.22402970002855</v>
      </c>
      <c r="EP80" s="28">
        <v>22.245345735614681</v>
      </c>
      <c r="EQ80" s="28">
        <v>38.46489111091514</v>
      </c>
      <c r="ER80" s="28">
        <v>0</v>
      </c>
      <c r="ES80" s="28">
        <f t="shared" si="2"/>
        <v>98760.652733248804</v>
      </c>
      <c r="ET80" s="28">
        <v>642275.18643164053</v>
      </c>
      <c r="EU80" s="28">
        <v>0</v>
      </c>
      <c r="EV80" s="28">
        <v>0</v>
      </c>
      <c r="EW80" s="28">
        <v>574951.8417937567</v>
      </c>
      <c r="EX80" s="28">
        <v>29399.416008452183</v>
      </c>
      <c r="EY80" s="28">
        <v>0</v>
      </c>
      <c r="EZ80" s="28">
        <v>7401.0162383999941</v>
      </c>
      <c r="FA80" s="28">
        <f t="shared" si="3"/>
        <v>1352788.1132054981</v>
      </c>
      <c r="FB80" s="33">
        <f>+FA80-Cuadro_Oferta_2016!EX80</f>
        <v>0</v>
      </c>
      <c r="AMC80"/>
      <c r="AMD80"/>
      <c r="AME80"/>
      <c r="AMF80"/>
      <c r="AMG80"/>
      <c r="AMH80"/>
      <c r="AMI80"/>
      <c r="AMJ80"/>
    </row>
    <row r="81" spans="1:1024" s="5" customFormat="1" x14ac:dyDescent="0.25">
      <c r="A81" s="9">
        <v>77</v>
      </c>
      <c r="B81" s="22"/>
      <c r="C81" s="24" t="s">
        <v>441</v>
      </c>
      <c r="D81" s="25" t="s">
        <v>442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1.033503635078898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497.53219691019461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1.0096585014058332</v>
      </c>
      <c r="AO81" s="28">
        <v>0</v>
      </c>
      <c r="AP81" s="28">
        <v>15.763247411288853</v>
      </c>
      <c r="AQ81" s="28">
        <v>16.273012441646724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5.5726905708194545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1.0739199057780808</v>
      </c>
      <c r="BG81" s="28">
        <v>0</v>
      </c>
      <c r="BH81" s="28">
        <v>0</v>
      </c>
      <c r="BI81" s="28">
        <v>5.9954922074125339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18.953903257645436</v>
      </c>
      <c r="BX81" s="28">
        <v>0</v>
      </c>
      <c r="BY81" s="28">
        <v>0</v>
      </c>
      <c r="BZ81" s="28">
        <v>2.4102648315349677</v>
      </c>
      <c r="CA81" s="28">
        <v>0</v>
      </c>
      <c r="CB81" s="28">
        <v>0</v>
      </c>
      <c r="CC81" s="28">
        <v>64.875356666811513</v>
      </c>
      <c r="CD81" s="28">
        <v>0</v>
      </c>
      <c r="CE81" s="28">
        <v>171.6518314868915</v>
      </c>
      <c r="CF81" s="28">
        <v>91.316703233046113</v>
      </c>
      <c r="CG81" s="28">
        <v>0</v>
      </c>
      <c r="CH81" s="28">
        <v>0.45021121782849438</v>
      </c>
      <c r="CI81" s="28">
        <v>0</v>
      </c>
      <c r="CJ81" s="28">
        <v>0</v>
      </c>
      <c r="CK81" s="28">
        <v>0</v>
      </c>
      <c r="CL81" s="28">
        <v>2.6664557324676279</v>
      </c>
      <c r="CM81" s="28">
        <v>0</v>
      </c>
      <c r="CN81" s="28">
        <v>0</v>
      </c>
      <c r="CO81" s="28">
        <v>0</v>
      </c>
      <c r="CP81" s="28">
        <v>2.8095309201815843</v>
      </c>
      <c r="CQ81" s="28">
        <v>79.790005917512815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8">
        <v>0</v>
      </c>
      <c r="DA81" s="28">
        <v>0</v>
      </c>
      <c r="DB81" s="28">
        <v>0</v>
      </c>
      <c r="DC81" s="28">
        <v>0</v>
      </c>
      <c r="DD81" s="28">
        <v>0</v>
      </c>
      <c r="DE81" s="28">
        <v>0</v>
      </c>
      <c r="DF81" s="28">
        <v>0</v>
      </c>
      <c r="DG81" s="28">
        <v>0</v>
      </c>
      <c r="DH81" s="28">
        <v>0</v>
      </c>
      <c r="DI81" s="28">
        <v>0</v>
      </c>
      <c r="DJ81" s="28">
        <v>0</v>
      </c>
      <c r="DK81" s="28">
        <v>0</v>
      </c>
      <c r="DL81" s="28">
        <v>0</v>
      </c>
      <c r="DM81" s="28">
        <v>0</v>
      </c>
      <c r="DN81" s="28">
        <v>0</v>
      </c>
      <c r="DO81" s="28">
        <v>0</v>
      </c>
      <c r="DP81" s="28">
        <v>0</v>
      </c>
      <c r="DQ81" s="28">
        <v>0</v>
      </c>
      <c r="DR81" s="28">
        <v>0</v>
      </c>
      <c r="DS81" s="28">
        <v>0</v>
      </c>
      <c r="DT81" s="28">
        <v>0.15893842549352513</v>
      </c>
      <c r="DU81" s="28">
        <v>3.3339628617705522E-2</v>
      </c>
      <c r="DV81" s="28">
        <v>0.23310039746145289</v>
      </c>
      <c r="DW81" s="28">
        <v>0</v>
      </c>
      <c r="DX81" s="28">
        <v>0</v>
      </c>
      <c r="DY81" s="28">
        <v>0</v>
      </c>
      <c r="DZ81" s="28">
        <v>0</v>
      </c>
      <c r="EA81" s="28">
        <v>0</v>
      </c>
      <c r="EB81" s="28">
        <v>0</v>
      </c>
      <c r="EC81" s="28">
        <v>0</v>
      </c>
      <c r="ED81" s="28">
        <v>0</v>
      </c>
      <c r="EE81" s="28">
        <v>0</v>
      </c>
      <c r="EF81" s="28">
        <v>0</v>
      </c>
      <c r="EG81" s="28">
        <v>0</v>
      </c>
      <c r="EH81" s="28">
        <v>0</v>
      </c>
      <c r="EI81" s="28">
        <v>0</v>
      </c>
      <c r="EJ81" s="28">
        <v>0</v>
      </c>
      <c r="EK81" s="28">
        <v>0</v>
      </c>
      <c r="EL81" s="28">
        <v>0</v>
      </c>
      <c r="EM81" s="28">
        <v>0</v>
      </c>
      <c r="EN81" s="28">
        <v>0</v>
      </c>
      <c r="EO81" s="28">
        <v>0</v>
      </c>
      <c r="EP81" s="28">
        <v>0</v>
      </c>
      <c r="EQ81" s="28">
        <v>0</v>
      </c>
      <c r="ER81" s="28">
        <v>0</v>
      </c>
      <c r="ES81" s="28">
        <f t="shared" si="2"/>
        <v>979.60336329911775</v>
      </c>
      <c r="ET81" s="28">
        <v>30596.597396632827</v>
      </c>
      <c r="EU81" s="28">
        <v>0</v>
      </c>
      <c r="EV81" s="28">
        <v>0</v>
      </c>
      <c r="EW81" s="28">
        <v>83895.066601994055</v>
      </c>
      <c r="EX81" s="28">
        <v>-7699.9735238788562</v>
      </c>
      <c r="EY81" s="28">
        <v>0</v>
      </c>
      <c r="EZ81" s="28">
        <v>1814.7839413299976</v>
      </c>
      <c r="FA81" s="28">
        <f t="shared" si="3"/>
        <v>109586.07777937714</v>
      </c>
      <c r="FB81" s="33">
        <f>+FA81-Cuadro_Oferta_2016!EX81</f>
        <v>0</v>
      </c>
      <c r="AMC81"/>
      <c r="AMD81"/>
      <c r="AME81"/>
      <c r="AMF81"/>
      <c r="AMG81"/>
      <c r="AMH81"/>
      <c r="AMI81"/>
      <c r="AMJ81"/>
    </row>
    <row r="82" spans="1:1024" s="5" customFormat="1" ht="38.25" x14ac:dyDescent="0.25">
      <c r="A82" s="9">
        <v>78</v>
      </c>
      <c r="B82" s="22"/>
      <c r="C82" s="24" t="s">
        <v>443</v>
      </c>
      <c r="D82" s="25" t="s">
        <v>444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3.7676950713902508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16.466480999165253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172.68452885120962</v>
      </c>
      <c r="AI82" s="28">
        <v>0</v>
      </c>
      <c r="AJ82" s="28">
        <v>0</v>
      </c>
      <c r="AK82" s="28">
        <v>0</v>
      </c>
      <c r="AL82" s="28">
        <v>0</v>
      </c>
      <c r="AM82" s="28">
        <v>19.011846492735071</v>
      </c>
      <c r="AN82" s="28">
        <v>261.42454070630004</v>
      </c>
      <c r="AO82" s="28">
        <v>39.815044242174281</v>
      </c>
      <c r="AP82" s="28">
        <v>39.702707075953711</v>
      </c>
      <c r="AQ82" s="28">
        <v>0</v>
      </c>
      <c r="AR82" s="28">
        <v>18.499661043733752</v>
      </c>
      <c r="AS82" s="28">
        <v>53.962893470918374</v>
      </c>
      <c r="AT82" s="28">
        <v>0</v>
      </c>
      <c r="AU82" s="28">
        <v>0</v>
      </c>
      <c r="AV82" s="28">
        <v>0</v>
      </c>
      <c r="AW82" s="28">
        <v>0</v>
      </c>
      <c r="AX82" s="28">
        <v>10.08763350224352</v>
      </c>
      <c r="AY82" s="28">
        <v>41.582311795010142</v>
      </c>
      <c r="AZ82" s="28">
        <v>13.702314000699248</v>
      </c>
      <c r="BA82" s="28">
        <v>5.6213106241341828</v>
      </c>
      <c r="BB82" s="28">
        <v>0</v>
      </c>
      <c r="BC82" s="28">
        <v>0</v>
      </c>
      <c r="BD82" s="28">
        <v>0</v>
      </c>
      <c r="BE82" s="28">
        <v>0</v>
      </c>
      <c r="BF82" s="28">
        <v>2.0869749072408186</v>
      </c>
      <c r="BG82" s="28">
        <v>1.7889373474361301</v>
      </c>
      <c r="BH82" s="28">
        <v>0</v>
      </c>
      <c r="BI82" s="28">
        <v>241.56337379988864</v>
      </c>
      <c r="BJ82" s="28">
        <v>25.825330126055452</v>
      </c>
      <c r="BK82" s="28">
        <v>0</v>
      </c>
      <c r="BL82" s="28">
        <v>48.054981817441728</v>
      </c>
      <c r="BM82" s="28">
        <v>0</v>
      </c>
      <c r="BN82" s="28">
        <v>21.518498023473708</v>
      </c>
      <c r="BO82" s="28">
        <v>0</v>
      </c>
      <c r="BP82" s="28">
        <v>0</v>
      </c>
      <c r="BQ82" s="28">
        <v>0</v>
      </c>
      <c r="BR82" s="28">
        <v>0</v>
      </c>
      <c r="BS82" s="28">
        <v>50.614499413752107</v>
      </c>
      <c r="BT82" s="28">
        <v>0</v>
      </c>
      <c r="BU82" s="28">
        <v>0</v>
      </c>
      <c r="BV82" s="28">
        <v>38.19210022736651</v>
      </c>
      <c r="BW82" s="28">
        <v>68.32394920096111</v>
      </c>
      <c r="BX82" s="28">
        <v>30.128806814682005</v>
      </c>
      <c r="BY82" s="28">
        <v>54.717929613961317</v>
      </c>
      <c r="BZ82" s="28">
        <v>12.633152862743325</v>
      </c>
      <c r="CA82" s="28">
        <v>986.62591669825133</v>
      </c>
      <c r="CB82" s="28">
        <v>49.99947382278453</v>
      </c>
      <c r="CC82" s="28">
        <v>56.431300323683757</v>
      </c>
      <c r="CD82" s="28">
        <v>1169.3442986137684</v>
      </c>
      <c r="CE82" s="28">
        <v>2039.8903476667101</v>
      </c>
      <c r="CF82" s="28">
        <v>0</v>
      </c>
      <c r="CG82" s="28">
        <v>88.589747712466249</v>
      </c>
      <c r="CH82" s="28">
        <v>65.903579373961122</v>
      </c>
      <c r="CI82" s="28">
        <v>5.7304748153197416</v>
      </c>
      <c r="CJ82" s="28">
        <v>0</v>
      </c>
      <c r="CK82" s="28">
        <v>13.653315677395456</v>
      </c>
      <c r="CL82" s="28">
        <v>1751.6006676894463</v>
      </c>
      <c r="CM82" s="28">
        <v>319.05291474643565</v>
      </c>
      <c r="CN82" s="28">
        <v>0</v>
      </c>
      <c r="CO82" s="28">
        <v>0</v>
      </c>
      <c r="CP82" s="28">
        <v>16477.724449004378</v>
      </c>
      <c r="CQ82" s="28">
        <v>5675.9883862396618</v>
      </c>
      <c r="CR82" s="28">
        <v>0</v>
      </c>
      <c r="CS82" s="28">
        <v>0</v>
      </c>
      <c r="CT82" s="28">
        <v>59.398479907131694</v>
      </c>
      <c r="CU82" s="28">
        <v>0</v>
      </c>
      <c r="CV82" s="28">
        <v>0</v>
      </c>
      <c r="CW82" s="28">
        <v>0</v>
      </c>
      <c r="CX82" s="28">
        <v>0</v>
      </c>
      <c r="CY82" s="28">
        <v>33.893562362137239</v>
      </c>
      <c r="CZ82" s="28">
        <v>0</v>
      </c>
      <c r="DA82" s="28">
        <v>112.56263953422007</v>
      </c>
      <c r="DB82" s="28">
        <v>128.80408171896048</v>
      </c>
      <c r="DC82" s="28">
        <v>3.3717807952643466</v>
      </c>
      <c r="DD82" s="28">
        <v>22.200448067676373</v>
      </c>
      <c r="DE82" s="28">
        <v>15.179439961409578</v>
      </c>
      <c r="DF82" s="28">
        <v>0</v>
      </c>
      <c r="DG82" s="28">
        <v>31.767514612793189</v>
      </c>
      <c r="DH82" s="28">
        <v>3.888345261215568</v>
      </c>
      <c r="DI82" s="28">
        <v>0</v>
      </c>
      <c r="DJ82" s="28">
        <v>0</v>
      </c>
      <c r="DK82" s="28">
        <v>79.556789155406676</v>
      </c>
      <c r="DL82" s="28">
        <v>0</v>
      </c>
      <c r="DM82" s="28">
        <v>0</v>
      </c>
      <c r="DN82" s="28">
        <v>239.59352695114896</v>
      </c>
      <c r="DO82" s="28">
        <v>0</v>
      </c>
      <c r="DP82" s="28">
        <v>54.445933677084973</v>
      </c>
      <c r="DQ82" s="28">
        <v>0</v>
      </c>
      <c r="DR82" s="28">
        <v>107.6279561919871</v>
      </c>
      <c r="DS82" s="28">
        <v>0</v>
      </c>
      <c r="DT82" s="28">
        <v>0</v>
      </c>
      <c r="DU82" s="28">
        <v>39.491171830138676</v>
      </c>
      <c r="DV82" s="28">
        <v>0</v>
      </c>
      <c r="DW82" s="28">
        <v>0</v>
      </c>
      <c r="DX82" s="28">
        <v>0</v>
      </c>
      <c r="DY82" s="28">
        <v>26.215160809587026</v>
      </c>
      <c r="DZ82" s="28">
        <v>0</v>
      </c>
      <c r="EA82" s="28">
        <v>40.612479041110433</v>
      </c>
      <c r="EB82" s="28">
        <v>26.751394435749329</v>
      </c>
      <c r="EC82" s="28">
        <v>0</v>
      </c>
      <c r="ED82" s="28">
        <v>0</v>
      </c>
      <c r="EE82" s="28">
        <v>0</v>
      </c>
      <c r="EF82" s="28">
        <v>125.53856091622671</v>
      </c>
      <c r="EG82" s="28">
        <v>70.190613362512508</v>
      </c>
      <c r="EH82" s="28">
        <v>0</v>
      </c>
      <c r="EI82" s="28">
        <v>0</v>
      </c>
      <c r="EJ82" s="28">
        <v>0</v>
      </c>
      <c r="EK82" s="28">
        <v>0</v>
      </c>
      <c r="EL82" s="28">
        <v>140.96253776628365</v>
      </c>
      <c r="EM82" s="28">
        <v>0</v>
      </c>
      <c r="EN82" s="28">
        <v>0</v>
      </c>
      <c r="EO82" s="28">
        <v>0</v>
      </c>
      <c r="EP82" s="28">
        <v>1.3941241001971398</v>
      </c>
      <c r="EQ82" s="28">
        <v>0</v>
      </c>
      <c r="ER82" s="28">
        <v>0</v>
      </c>
      <c r="ES82" s="28">
        <f t="shared" si="2"/>
        <v>31355.758914873179</v>
      </c>
      <c r="ET82" s="28">
        <v>82228.269585847986</v>
      </c>
      <c r="EU82" s="28">
        <v>0</v>
      </c>
      <c r="EV82" s="28">
        <v>0</v>
      </c>
      <c r="EW82" s="28">
        <v>182702.89952588663</v>
      </c>
      <c r="EX82" s="28">
        <v>0</v>
      </c>
      <c r="EY82" s="28">
        <v>0</v>
      </c>
      <c r="EZ82" s="28">
        <v>16300.581880084241</v>
      </c>
      <c r="FA82" s="28">
        <f t="shared" si="3"/>
        <v>312587.50990669202</v>
      </c>
      <c r="FB82" s="33">
        <f>+FA82-Cuadro_Oferta_2016!EX82</f>
        <v>0</v>
      </c>
      <c r="AMC82"/>
      <c r="AMD82"/>
      <c r="AME82"/>
      <c r="AMF82"/>
      <c r="AMG82"/>
      <c r="AMH82"/>
      <c r="AMI82"/>
      <c r="AMJ82"/>
    </row>
    <row r="83" spans="1:1024" s="5" customFormat="1" ht="25.5" x14ac:dyDescent="0.25">
      <c r="A83" s="9">
        <v>79</v>
      </c>
      <c r="B83" s="22"/>
      <c r="C83" s="24" t="s">
        <v>445</v>
      </c>
      <c r="D83" s="25" t="s">
        <v>446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97.022553480784197</v>
      </c>
      <c r="N83" s="28">
        <v>0</v>
      </c>
      <c r="O83" s="28">
        <v>0</v>
      </c>
      <c r="P83" s="28">
        <v>24.613674647647031</v>
      </c>
      <c r="Q83" s="28">
        <v>35.018969829933354</v>
      </c>
      <c r="R83" s="28">
        <v>287.88075291935797</v>
      </c>
      <c r="S83" s="28">
        <v>0</v>
      </c>
      <c r="T83" s="28">
        <v>661.02186503257633</v>
      </c>
      <c r="U83" s="28">
        <v>0</v>
      </c>
      <c r="V83" s="28">
        <v>295.98923248706711</v>
      </c>
      <c r="W83" s="28">
        <v>100.78063309715044</v>
      </c>
      <c r="X83" s="28">
        <v>0</v>
      </c>
      <c r="Y83" s="28">
        <v>47.177154734406791</v>
      </c>
      <c r="Z83" s="28">
        <v>636.51204379741307</v>
      </c>
      <c r="AA83" s="28">
        <v>0</v>
      </c>
      <c r="AB83" s="28">
        <v>0</v>
      </c>
      <c r="AC83" s="28">
        <v>71.019543993139337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288.57600457876788</v>
      </c>
      <c r="AP83" s="28">
        <v>0</v>
      </c>
      <c r="AQ83" s="28">
        <v>0</v>
      </c>
      <c r="AR83" s="28">
        <v>117.7010627867561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247.3015430093206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13.441628731278021</v>
      </c>
      <c r="BH83" s="28">
        <v>0</v>
      </c>
      <c r="BI83" s="28">
        <v>520.19855145890517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120.53653952042787</v>
      </c>
      <c r="BR83" s="28">
        <v>0</v>
      </c>
      <c r="BS83" s="28">
        <v>370.86120577854507</v>
      </c>
      <c r="BT83" s="28">
        <v>0</v>
      </c>
      <c r="BU83" s="28">
        <v>0</v>
      </c>
      <c r="BV83" s="28">
        <v>232.16455916130326</v>
      </c>
      <c r="BW83" s="28">
        <v>187.0539115583795</v>
      </c>
      <c r="BX83" s="28">
        <v>201.87781032073019</v>
      </c>
      <c r="BY83" s="28">
        <v>49.64086014922421</v>
      </c>
      <c r="BZ83" s="28">
        <v>60.236957869923664</v>
      </c>
      <c r="CA83" s="28">
        <v>471.69517756766322</v>
      </c>
      <c r="CB83" s="28">
        <v>23.388314173813125</v>
      </c>
      <c r="CC83" s="28">
        <v>5.0994999932162974</v>
      </c>
      <c r="CD83" s="28">
        <v>0</v>
      </c>
      <c r="CE83" s="28">
        <v>63988.238508367467</v>
      </c>
      <c r="CF83" s="28">
        <v>87.129290850500098</v>
      </c>
      <c r="CG83" s="28">
        <v>741.27345337189104</v>
      </c>
      <c r="CH83" s="28">
        <v>91.975304916502907</v>
      </c>
      <c r="CI83" s="28">
        <v>50.133752022690196</v>
      </c>
      <c r="CJ83" s="28">
        <v>38.137568453490516</v>
      </c>
      <c r="CK83" s="28">
        <v>0</v>
      </c>
      <c r="CL83" s="28">
        <v>1216.8318962911967</v>
      </c>
      <c r="CM83" s="28">
        <v>1268.9322390493553</v>
      </c>
      <c r="CN83" s="28">
        <v>419.81334961395521</v>
      </c>
      <c r="CO83" s="28">
        <v>760.85696495924981</v>
      </c>
      <c r="CP83" s="28">
        <v>1283.4030779106499</v>
      </c>
      <c r="CQ83" s="28">
        <v>572.78776524120531</v>
      </c>
      <c r="CR83" s="28">
        <v>0</v>
      </c>
      <c r="CS83" s="28">
        <v>0</v>
      </c>
      <c r="CT83" s="28">
        <v>0</v>
      </c>
      <c r="CU83" s="28">
        <v>0</v>
      </c>
      <c r="CV83" s="28">
        <v>0</v>
      </c>
      <c r="CW83" s="28">
        <v>0</v>
      </c>
      <c r="CX83" s="28">
        <v>0</v>
      </c>
      <c r="CY83" s="28">
        <v>0</v>
      </c>
      <c r="CZ83" s="28">
        <v>20.735461878289343</v>
      </c>
      <c r="DA83" s="28">
        <v>285.92146279795162</v>
      </c>
      <c r="DB83" s="28">
        <v>1074.3144979657977</v>
      </c>
      <c r="DC83" s="28">
        <v>0</v>
      </c>
      <c r="DD83" s="28">
        <v>106.05846026174289</v>
      </c>
      <c r="DE83" s="28">
        <v>0</v>
      </c>
      <c r="DF83" s="28">
        <v>0</v>
      </c>
      <c r="DG83" s="28">
        <v>66.259346577585205</v>
      </c>
      <c r="DH83" s="28">
        <v>0</v>
      </c>
      <c r="DI83" s="28">
        <v>36.123688608473451</v>
      </c>
      <c r="DJ83" s="28">
        <v>26.106936314216792</v>
      </c>
      <c r="DK83" s="28">
        <v>0</v>
      </c>
      <c r="DL83" s="28">
        <v>0</v>
      </c>
      <c r="DM83" s="28">
        <v>0</v>
      </c>
      <c r="DN83" s="28">
        <v>0</v>
      </c>
      <c r="DO83" s="28">
        <v>0</v>
      </c>
      <c r="DP83" s="28">
        <v>271.90002537420588</v>
      </c>
      <c r="DQ83" s="28">
        <v>0</v>
      </c>
      <c r="DR83" s="28">
        <v>0</v>
      </c>
      <c r="DS83" s="28">
        <v>2642.5325302901765</v>
      </c>
      <c r="DT83" s="28">
        <v>0</v>
      </c>
      <c r="DU83" s="28">
        <v>0</v>
      </c>
      <c r="DV83" s="28">
        <v>65.911600719978821</v>
      </c>
      <c r="DW83" s="28">
        <v>0</v>
      </c>
      <c r="DX83" s="28">
        <v>0</v>
      </c>
      <c r="DY83" s="28">
        <v>0</v>
      </c>
      <c r="DZ83" s="28">
        <v>0</v>
      </c>
      <c r="EA83" s="28">
        <v>0</v>
      </c>
      <c r="EB83" s="28">
        <v>0</v>
      </c>
      <c r="EC83" s="28">
        <v>371.25665649335355</v>
      </c>
      <c r="ED83" s="28">
        <v>558.32124321455899</v>
      </c>
      <c r="EE83" s="28">
        <v>0</v>
      </c>
      <c r="EF83" s="28">
        <v>917.04675125899143</v>
      </c>
      <c r="EG83" s="28">
        <v>55606.965423255759</v>
      </c>
      <c r="EH83" s="28">
        <v>0</v>
      </c>
      <c r="EI83" s="28">
        <v>13.767862962391252</v>
      </c>
      <c r="EJ83" s="28">
        <v>0</v>
      </c>
      <c r="EK83" s="28">
        <v>0</v>
      </c>
      <c r="EL83" s="28">
        <v>0</v>
      </c>
      <c r="EM83" s="28">
        <v>0</v>
      </c>
      <c r="EN83" s="28">
        <v>0</v>
      </c>
      <c r="EO83" s="28">
        <v>0</v>
      </c>
      <c r="EP83" s="28">
        <v>0</v>
      </c>
      <c r="EQ83" s="28">
        <v>22.408452390774592</v>
      </c>
      <c r="ER83" s="28">
        <v>0</v>
      </c>
      <c r="ES83" s="28">
        <f t="shared" si="2"/>
        <v>137771.95362209014</v>
      </c>
      <c r="ET83" s="28">
        <v>6498.4822734386762</v>
      </c>
      <c r="EU83" s="28">
        <v>0</v>
      </c>
      <c r="EV83" s="28">
        <v>5066.0502355400004</v>
      </c>
      <c r="EW83" s="28">
        <v>44220.039910549669</v>
      </c>
      <c r="EX83" s="28">
        <v>30166.750872945879</v>
      </c>
      <c r="EY83" s="28">
        <v>0</v>
      </c>
      <c r="EZ83" s="28">
        <v>1349016.5203347057</v>
      </c>
      <c r="FA83" s="28">
        <f t="shared" si="3"/>
        <v>1572739.7972492701</v>
      </c>
      <c r="FB83" s="33">
        <f>+FA83-Cuadro_Oferta_2016!EX83</f>
        <v>0</v>
      </c>
      <c r="AMC83"/>
      <c r="AMD83"/>
      <c r="AME83"/>
      <c r="AMF83"/>
      <c r="AMG83"/>
      <c r="AMH83"/>
      <c r="AMI83"/>
      <c r="AMJ83"/>
    </row>
    <row r="84" spans="1:1024" s="5" customFormat="1" x14ac:dyDescent="0.25">
      <c r="A84" s="9">
        <v>80</v>
      </c>
      <c r="B84" s="22"/>
      <c r="C84" s="24" t="s">
        <v>447</v>
      </c>
      <c r="D84" s="25" t="s">
        <v>448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29.07036572732779</v>
      </c>
      <c r="Q84" s="28">
        <v>27.280477896993169</v>
      </c>
      <c r="R84" s="28">
        <v>485.53640536876821</v>
      </c>
      <c r="S84" s="28">
        <v>18.283659994723177</v>
      </c>
      <c r="T84" s="28">
        <v>636.7734372800146</v>
      </c>
      <c r="U84" s="28">
        <v>0</v>
      </c>
      <c r="V84" s="28">
        <v>0</v>
      </c>
      <c r="W84" s="28">
        <v>99.734439030692215</v>
      </c>
      <c r="X84" s="28">
        <v>0</v>
      </c>
      <c r="Y84" s="28">
        <v>95.51985801254645</v>
      </c>
      <c r="Z84" s="28">
        <v>489.74823803276513</v>
      </c>
      <c r="AA84" s="28">
        <v>0</v>
      </c>
      <c r="AB84" s="28">
        <v>0</v>
      </c>
      <c r="AC84" s="28">
        <v>0</v>
      </c>
      <c r="AD84" s="28">
        <v>991.82587933025229</v>
      </c>
      <c r="AE84" s="28">
        <v>16.552244982869585</v>
      </c>
      <c r="AF84" s="28">
        <v>747.60063058517846</v>
      </c>
      <c r="AG84" s="28">
        <v>35.331428811598535</v>
      </c>
      <c r="AH84" s="28">
        <v>314.60616911673208</v>
      </c>
      <c r="AI84" s="28">
        <v>0.15918890980369049</v>
      </c>
      <c r="AJ84" s="28">
        <v>54.429757167012703</v>
      </c>
      <c r="AK84" s="28">
        <v>384.88594969649552</v>
      </c>
      <c r="AL84" s="28">
        <v>293.52779824987806</v>
      </c>
      <c r="AM84" s="28">
        <v>150.10485035633857</v>
      </c>
      <c r="AN84" s="28">
        <v>516.03015248211784</v>
      </c>
      <c r="AO84" s="28">
        <v>393.36772475560554</v>
      </c>
      <c r="AP84" s="28">
        <v>512.94522867695423</v>
      </c>
      <c r="AQ84" s="28">
        <v>110.87549182982831</v>
      </c>
      <c r="AR84" s="28">
        <v>214.00310037942182</v>
      </c>
      <c r="AS84" s="28">
        <v>816.14587283232822</v>
      </c>
      <c r="AT84" s="28">
        <v>233.45397741548561</v>
      </c>
      <c r="AU84" s="28">
        <v>136.32678436161751</v>
      </c>
      <c r="AV84" s="28">
        <v>88.856611597291675</v>
      </c>
      <c r="AW84" s="28">
        <v>277.31142334973237</v>
      </c>
      <c r="AX84" s="28">
        <v>121.45299649443189</v>
      </c>
      <c r="AY84" s="28">
        <v>422.56138868288895</v>
      </c>
      <c r="AZ84" s="28">
        <v>527.33471764785963</v>
      </c>
      <c r="BA84" s="28">
        <v>122.35414128619033</v>
      </c>
      <c r="BB84" s="28">
        <v>438.3566217363026</v>
      </c>
      <c r="BC84" s="28">
        <v>92.447199987990857</v>
      </c>
      <c r="BD84" s="28">
        <v>533.82916821150934</v>
      </c>
      <c r="BE84" s="28">
        <v>1398.7067289336321</v>
      </c>
      <c r="BF84" s="28">
        <v>709.14539045735989</v>
      </c>
      <c r="BG84" s="28">
        <v>13.561816651547044</v>
      </c>
      <c r="BH84" s="28">
        <v>158.14898601650964</v>
      </c>
      <c r="BI84" s="28">
        <v>604.18744319296638</v>
      </c>
      <c r="BJ84" s="28">
        <v>747.78526875968259</v>
      </c>
      <c r="BK84" s="28">
        <v>0</v>
      </c>
      <c r="BL84" s="28">
        <v>443.8560101105669</v>
      </c>
      <c r="BM84" s="28">
        <v>15.057487007368156</v>
      </c>
      <c r="BN84" s="28">
        <v>401.50177245685126</v>
      </c>
      <c r="BO84" s="28">
        <v>237.28712037999003</v>
      </c>
      <c r="BP84" s="28">
        <v>22.719419125664487</v>
      </c>
      <c r="BQ84" s="28">
        <v>581.65246151329688</v>
      </c>
      <c r="BR84" s="28">
        <v>299.69079267587273</v>
      </c>
      <c r="BS84" s="28">
        <v>917.54365828357675</v>
      </c>
      <c r="BT84" s="28">
        <v>121.17617739025029</v>
      </c>
      <c r="BU84" s="28">
        <v>131.71946731822706</v>
      </c>
      <c r="BV84" s="28">
        <v>431.99262573087873</v>
      </c>
      <c r="BW84" s="28">
        <v>374.38433318200623</v>
      </c>
      <c r="BX84" s="28">
        <v>306.50800503790845</v>
      </c>
      <c r="BY84" s="28">
        <v>56.881111606773864</v>
      </c>
      <c r="BZ84" s="28">
        <v>71.951215724987208</v>
      </c>
      <c r="CA84" s="28">
        <v>2619.6156278652375</v>
      </c>
      <c r="CB84" s="28">
        <v>55.311749553277195</v>
      </c>
      <c r="CC84" s="28">
        <v>15.57784984364471</v>
      </c>
      <c r="CD84" s="28">
        <v>1048.8382209432286</v>
      </c>
      <c r="CE84" s="28">
        <v>2181.5389922518998</v>
      </c>
      <c r="CF84" s="28">
        <v>4259.696617348477</v>
      </c>
      <c r="CG84" s="28">
        <v>750.06101578816879</v>
      </c>
      <c r="CH84" s="28">
        <v>2994.6597663119574</v>
      </c>
      <c r="CI84" s="28">
        <v>603.05407951546601</v>
      </c>
      <c r="CJ84" s="28">
        <v>259.76896510630081</v>
      </c>
      <c r="CK84" s="28">
        <v>203.8344825430207</v>
      </c>
      <c r="CL84" s="28">
        <v>1398.6712000659993</v>
      </c>
      <c r="CM84" s="28">
        <v>1068.532567564009</v>
      </c>
      <c r="CN84" s="28">
        <v>478.94686683800956</v>
      </c>
      <c r="CO84" s="28">
        <v>3127.4420909566506</v>
      </c>
      <c r="CP84" s="28">
        <v>4061.107002332812</v>
      </c>
      <c r="CQ84" s="28">
        <v>9042.2685021115849</v>
      </c>
      <c r="CR84" s="28">
        <v>5715.833804585408</v>
      </c>
      <c r="CS84" s="28">
        <v>227.04084208771832</v>
      </c>
      <c r="CT84" s="28">
        <v>1301.7911221465238</v>
      </c>
      <c r="CU84" s="28">
        <v>0</v>
      </c>
      <c r="CV84" s="28">
        <v>960.90679184273199</v>
      </c>
      <c r="CW84" s="28">
        <v>615.36993977819452</v>
      </c>
      <c r="CX84" s="28">
        <v>53.897411181655073</v>
      </c>
      <c r="CY84" s="28">
        <v>789.37540103551351</v>
      </c>
      <c r="CZ84" s="28">
        <v>480.95543570214585</v>
      </c>
      <c r="DA84" s="28">
        <v>1426.5842410056957</v>
      </c>
      <c r="DB84" s="28">
        <v>14298.506558493746</v>
      </c>
      <c r="DC84" s="28">
        <v>636.4304453592631</v>
      </c>
      <c r="DD84" s="28">
        <v>812.3593002771056</v>
      </c>
      <c r="DE84" s="28">
        <v>571.11385322084936</v>
      </c>
      <c r="DF84" s="28">
        <v>247.44204322245812</v>
      </c>
      <c r="DG84" s="28">
        <v>1243.4337858203155</v>
      </c>
      <c r="DH84" s="28">
        <v>62.634290223037695</v>
      </c>
      <c r="DI84" s="28">
        <v>2746.0550046856038</v>
      </c>
      <c r="DJ84" s="28">
        <v>437.28617378414435</v>
      </c>
      <c r="DK84" s="28">
        <v>7252.995435848431</v>
      </c>
      <c r="DL84" s="28">
        <v>1210.0351075673493</v>
      </c>
      <c r="DM84" s="28">
        <v>394.78023853778592</v>
      </c>
      <c r="DN84" s="28">
        <v>2064.0014750915361</v>
      </c>
      <c r="DO84" s="28">
        <v>2020.912956848236</v>
      </c>
      <c r="DP84" s="28">
        <v>306.62970729695633</v>
      </c>
      <c r="DQ84" s="28">
        <v>1020.317489265895</v>
      </c>
      <c r="DR84" s="28">
        <v>894.68068067530078</v>
      </c>
      <c r="DS84" s="28">
        <v>41.532626597810712</v>
      </c>
      <c r="DT84" s="28">
        <v>69.23144454011971</v>
      </c>
      <c r="DU84" s="28">
        <v>14.325200774484511</v>
      </c>
      <c r="DV84" s="28">
        <v>465.18631352770524</v>
      </c>
      <c r="DW84" s="28">
        <v>0.18673519890745666</v>
      </c>
      <c r="DX84" s="28">
        <v>33.345163638995885</v>
      </c>
      <c r="DY84" s="28">
        <v>1490.6702644221202</v>
      </c>
      <c r="DZ84" s="28">
        <v>1189.4490215804747</v>
      </c>
      <c r="EA84" s="28">
        <v>1136.8589192332784</v>
      </c>
      <c r="EB84" s="28">
        <v>1209.8805538237209</v>
      </c>
      <c r="EC84" s="28">
        <v>4919.9886696965359</v>
      </c>
      <c r="ED84" s="28">
        <v>2907.8373002714475</v>
      </c>
      <c r="EE84" s="28">
        <v>46.517486408541366</v>
      </c>
      <c r="EF84" s="28">
        <v>14845.950922357179</v>
      </c>
      <c r="EG84" s="28">
        <v>5526.828869360369</v>
      </c>
      <c r="EH84" s="28">
        <v>1317.2525082239322</v>
      </c>
      <c r="EI84" s="28">
        <v>187.77984032754102</v>
      </c>
      <c r="EJ84" s="28">
        <v>212.73525234456807</v>
      </c>
      <c r="EK84" s="28">
        <v>1287.4751552732866</v>
      </c>
      <c r="EL84" s="28">
        <v>4578.7371403161524</v>
      </c>
      <c r="EM84" s="28">
        <v>554.33756483562581</v>
      </c>
      <c r="EN84" s="28">
        <v>35.405205925702028</v>
      </c>
      <c r="EO84" s="28">
        <v>1753.683121622659</v>
      </c>
      <c r="EP84" s="28">
        <v>52.050882805002274</v>
      </c>
      <c r="EQ84" s="28">
        <v>14.388913249318595</v>
      </c>
      <c r="ER84" s="28">
        <v>0</v>
      </c>
      <c r="ES84" s="28">
        <f t="shared" si="2"/>
        <v>144326.01088071227</v>
      </c>
      <c r="ET84" s="28">
        <v>163759.37521439092</v>
      </c>
      <c r="EU84" s="28">
        <v>0</v>
      </c>
      <c r="EV84" s="28">
        <v>0</v>
      </c>
      <c r="EW84" s="28">
        <v>3717.2233912598481</v>
      </c>
      <c r="EX84" s="28">
        <v>3364.240189583099</v>
      </c>
      <c r="EY84" s="28">
        <v>0</v>
      </c>
      <c r="EZ84" s="28">
        <v>69358.00461642789</v>
      </c>
      <c r="FA84" s="28">
        <f t="shared" si="3"/>
        <v>384524.85429237405</v>
      </c>
      <c r="FB84" s="33">
        <f>+FA84-Cuadro_Oferta_2016!EX84</f>
        <v>0</v>
      </c>
      <c r="AMC84"/>
      <c r="AMD84"/>
      <c r="AME84"/>
      <c r="AMF84"/>
      <c r="AMG84"/>
      <c r="AMH84"/>
      <c r="AMI84"/>
      <c r="AMJ84"/>
    </row>
    <row r="85" spans="1:1024" s="5" customFormat="1" ht="25.5" x14ac:dyDescent="0.25">
      <c r="A85" s="9">
        <v>81</v>
      </c>
      <c r="B85" s="22"/>
      <c r="C85" s="24" t="s">
        <v>449</v>
      </c>
      <c r="D85" s="25" t="s">
        <v>450</v>
      </c>
      <c r="E85" s="28">
        <v>0</v>
      </c>
      <c r="F85" s="28">
        <v>0</v>
      </c>
      <c r="G85" s="28">
        <v>13.716205745016545</v>
      </c>
      <c r="H85" s="28">
        <v>0</v>
      </c>
      <c r="I85" s="28">
        <v>569.00824099507463</v>
      </c>
      <c r="J85" s="28">
        <v>0</v>
      </c>
      <c r="K85" s="28">
        <v>76.225493734334734</v>
      </c>
      <c r="L85" s="28">
        <v>0</v>
      </c>
      <c r="M85" s="28">
        <v>0</v>
      </c>
      <c r="N85" s="28">
        <v>49.454358258576789</v>
      </c>
      <c r="O85" s="28">
        <v>0</v>
      </c>
      <c r="P85" s="28">
        <v>51.786605015038276</v>
      </c>
      <c r="Q85" s="28">
        <v>60.529065730401328</v>
      </c>
      <c r="R85" s="28">
        <v>5595.6669006547545</v>
      </c>
      <c r="S85" s="28">
        <v>0</v>
      </c>
      <c r="T85" s="28">
        <v>11904.849099787289</v>
      </c>
      <c r="U85" s="28">
        <v>610.50112206443748</v>
      </c>
      <c r="V85" s="28">
        <v>227.80672924261381</v>
      </c>
      <c r="W85" s="28">
        <v>899.69499326198559</v>
      </c>
      <c r="X85" s="28">
        <v>47.451027150795902</v>
      </c>
      <c r="Y85" s="28">
        <v>122.04765848792266</v>
      </c>
      <c r="Z85" s="28">
        <v>412.49148790568807</v>
      </c>
      <c r="AA85" s="28">
        <v>0</v>
      </c>
      <c r="AB85" s="28">
        <v>167.45912839040759</v>
      </c>
      <c r="AC85" s="28">
        <v>1.5383369575972066</v>
      </c>
      <c r="AD85" s="28">
        <v>11631.991311935883</v>
      </c>
      <c r="AE85" s="28">
        <v>1.4583658565413768</v>
      </c>
      <c r="AF85" s="28">
        <v>866.11450124773205</v>
      </c>
      <c r="AG85" s="28">
        <v>161.40126596891849</v>
      </c>
      <c r="AH85" s="28">
        <v>8882.0240454559662</v>
      </c>
      <c r="AI85" s="28">
        <v>6.8358661384103792E-2</v>
      </c>
      <c r="AJ85" s="28">
        <v>364.49800464778542</v>
      </c>
      <c r="AK85" s="28">
        <v>4882.0802218804838</v>
      </c>
      <c r="AL85" s="28">
        <v>1696.9303676176139</v>
      </c>
      <c r="AM85" s="28">
        <v>1064.7021212740096</v>
      </c>
      <c r="AN85" s="28">
        <v>5627.0580809092162</v>
      </c>
      <c r="AO85" s="28">
        <v>2772.8621530405894</v>
      </c>
      <c r="AP85" s="28">
        <v>4046.6778589946175</v>
      </c>
      <c r="AQ85" s="28">
        <v>506.37312965438502</v>
      </c>
      <c r="AR85" s="28">
        <v>3071.5333697012575</v>
      </c>
      <c r="AS85" s="28">
        <v>3126.6454418805647</v>
      </c>
      <c r="AT85" s="28">
        <v>2168.0833093824408</v>
      </c>
      <c r="AU85" s="28">
        <v>522.56107469008316</v>
      </c>
      <c r="AV85" s="28">
        <v>593.9932694036313</v>
      </c>
      <c r="AW85" s="28">
        <v>1511.4801700448859</v>
      </c>
      <c r="AX85" s="28">
        <v>464.32026452246674</v>
      </c>
      <c r="AY85" s="28">
        <v>2116.5044140132927</v>
      </c>
      <c r="AZ85" s="28">
        <v>531.10348221085349</v>
      </c>
      <c r="BA85" s="28">
        <v>56.572582641881134</v>
      </c>
      <c r="BB85" s="28">
        <v>1489.3750240334418</v>
      </c>
      <c r="BC85" s="28">
        <v>415.85996410432557</v>
      </c>
      <c r="BD85" s="28">
        <v>890.24383233387925</v>
      </c>
      <c r="BE85" s="28">
        <v>515.73910008249356</v>
      </c>
      <c r="BF85" s="28">
        <v>64.84499221897309</v>
      </c>
      <c r="BG85" s="28">
        <v>30.136498659383669</v>
      </c>
      <c r="BH85" s="28">
        <v>1067.0277105530038</v>
      </c>
      <c r="BI85" s="28">
        <v>4527.3952415940739</v>
      </c>
      <c r="BJ85" s="28">
        <v>3906.6607367581869</v>
      </c>
      <c r="BK85" s="28">
        <v>0</v>
      </c>
      <c r="BL85" s="28">
        <v>1351.0102984604562</v>
      </c>
      <c r="BM85" s="28">
        <v>25.291927716760007</v>
      </c>
      <c r="BN85" s="28">
        <v>1405.4643438236826</v>
      </c>
      <c r="BO85" s="28">
        <v>2265.4374842196576</v>
      </c>
      <c r="BP85" s="28">
        <v>102.81318238288735</v>
      </c>
      <c r="BQ85" s="28">
        <v>778.09688868917021</v>
      </c>
      <c r="BR85" s="28">
        <v>1082.0866742127921</v>
      </c>
      <c r="BS85" s="28">
        <v>5748.3910514796298</v>
      </c>
      <c r="BT85" s="28">
        <v>1473.1773085810607</v>
      </c>
      <c r="BU85" s="28">
        <v>22.318992406403776</v>
      </c>
      <c r="BV85" s="28">
        <v>4895.3592358861788</v>
      </c>
      <c r="BW85" s="28">
        <v>1852.8410614694451</v>
      </c>
      <c r="BX85" s="28">
        <v>1906.4721617142693</v>
      </c>
      <c r="BY85" s="28">
        <v>33.026104489624338</v>
      </c>
      <c r="BZ85" s="28">
        <v>281.96775344591362</v>
      </c>
      <c r="CA85" s="28">
        <v>3081.1536111587852</v>
      </c>
      <c r="CB85" s="28">
        <v>16.267436150725551</v>
      </c>
      <c r="CC85" s="28">
        <v>7.6463014347642817</v>
      </c>
      <c r="CD85" s="28">
        <v>792.75544896336521</v>
      </c>
      <c r="CE85" s="28">
        <v>10666.954315217834</v>
      </c>
      <c r="CF85" s="28">
        <v>580.67866387370862</v>
      </c>
      <c r="CG85" s="28">
        <v>5292.6580027979198</v>
      </c>
      <c r="CH85" s="28">
        <v>7787.484296931445</v>
      </c>
      <c r="CI85" s="28">
        <v>3422.2872260345666</v>
      </c>
      <c r="CJ85" s="28">
        <v>228.83253961961157</v>
      </c>
      <c r="CK85" s="28">
        <v>846.96905225410001</v>
      </c>
      <c r="CL85" s="28">
        <v>14.441414644035387</v>
      </c>
      <c r="CM85" s="28">
        <v>1.1131318486131552</v>
      </c>
      <c r="CN85" s="28">
        <v>2143.3556609268285</v>
      </c>
      <c r="CO85" s="28">
        <v>3470.3179676499972</v>
      </c>
      <c r="CP85" s="28">
        <v>15467.120182252494</v>
      </c>
      <c r="CQ85" s="28">
        <v>22116.180289768614</v>
      </c>
      <c r="CR85" s="28">
        <v>2461.4978903259616</v>
      </c>
      <c r="CS85" s="28">
        <v>0</v>
      </c>
      <c r="CT85" s="28">
        <v>574.45593065036644</v>
      </c>
      <c r="CU85" s="28">
        <v>3.0354846631648678</v>
      </c>
      <c r="CV85" s="28">
        <v>2545.1316486558153</v>
      </c>
      <c r="CW85" s="28">
        <v>11164.020234239564</v>
      </c>
      <c r="CX85" s="28">
        <v>614.04493782146517</v>
      </c>
      <c r="CY85" s="28">
        <v>2767.0271884713734</v>
      </c>
      <c r="CZ85" s="28">
        <v>153.35719348433776</v>
      </c>
      <c r="DA85" s="28">
        <v>2202.2561611798114</v>
      </c>
      <c r="DB85" s="28">
        <v>2465.6607005527389</v>
      </c>
      <c r="DC85" s="28">
        <v>1678.2525427847067</v>
      </c>
      <c r="DD85" s="28">
        <v>2840.1671144957286</v>
      </c>
      <c r="DE85" s="28">
        <v>657.12604970526263</v>
      </c>
      <c r="DF85" s="28">
        <v>7.0514249479253133</v>
      </c>
      <c r="DG85" s="28">
        <v>13089.57585920991</v>
      </c>
      <c r="DH85" s="28">
        <v>2398.5653134455765</v>
      </c>
      <c r="DI85" s="28">
        <v>338.28305112452682</v>
      </c>
      <c r="DJ85" s="28">
        <v>1470.0547501041676</v>
      </c>
      <c r="DK85" s="28">
        <v>2637.2520629759219</v>
      </c>
      <c r="DL85" s="28">
        <v>140.47960825013502</v>
      </c>
      <c r="DM85" s="28">
        <v>177.58891172965389</v>
      </c>
      <c r="DN85" s="28">
        <v>655.64648747008937</v>
      </c>
      <c r="DO85" s="28">
        <v>4071.304672681817</v>
      </c>
      <c r="DP85" s="28">
        <v>640.88135994510708</v>
      </c>
      <c r="DQ85" s="28">
        <v>1138.3211212988119</v>
      </c>
      <c r="DR85" s="28">
        <v>800.37883469436815</v>
      </c>
      <c r="DS85" s="28">
        <v>136.34409391212745</v>
      </c>
      <c r="DT85" s="28">
        <v>849.33234632679626</v>
      </c>
      <c r="DU85" s="28">
        <v>230.91302181895082</v>
      </c>
      <c r="DV85" s="28">
        <v>1989.8806972960749</v>
      </c>
      <c r="DW85" s="28">
        <v>0</v>
      </c>
      <c r="DX85" s="28">
        <v>9.1726095032084292</v>
      </c>
      <c r="DY85" s="28">
        <v>290.05862148226134</v>
      </c>
      <c r="DZ85" s="28">
        <v>1549.4351827778457</v>
      </c>
      <c r="EA85" s="28">
        <v>611.2878858190511</v>
      </c>
      <c r="EB85" s="28">
        <v>383.0315710989542</v>
      </c>
      <c r="EC85" s="28">
        <v>3106.475809589565</v>
      </c>
      <c r="ED85" s="28">
        <v>1037.7837245240491</v>
      </c>
      <c r="EE85" s="28">
        <v>18.676691694292501</v>
      </c>
      <c r="EF85" s="28">
        <v>5073.5454449501512</v>
      </c>
      <c r="EG85" s="28">
        <v>12925.628229149857</v>
      </c>
      <c r="EH85" s="28">
        <v>611.98700412971982</v>
      </c>
      <c r="EI85" s="28">
        <v>135.25048187327806</v>
      </c>
      <c r="EJ85" s="28">
        <v>896.70085728461311</v>
      </c>
      <c r="EK85" s="28">
        <v>1673.6187202873768</v>
      </c>
      <c r="EL85" s="28">
        <v>397.40085109589234</v>
      </c>
      <c r="EM85" s="28">
        <v>362.55495800534499</v>
      </c>
      <c r="EN85" s="28">
        <v>221.75706286584366</v>
      </c>
      <c r="EO85" s="28">
        <v>831.62007999289006</v>
      </c>
      <c r="EP85" s="28">
        <v>12.828340810631781</v>
      </c>
      <c r="EQ85" s="28">
        <v>65.980758325109221</v>
      </c>
      <c r="ER85" s="28">
        <v>0</v>
      </c>
      <c r="ES85" s="28">
        <f t="shared" si="2"/>
        <v>280657.19830938359</v>
      </c>
      <c r="ET85" s="28">
        <v>8.7354555678977441E-11</v>
      </c>
      <c r="EU85" s="28">
        <v>0</v>
      </c>
      <c r="EV85" s="28">
        <v>0</v>
      </c>
      <c r="EW85" s="28">
        <v>0</v>
      </c>
      <c r="EX85" s="28">
        <v>0</v>
      </c>
      <c r="EY85" s="28">
        <v>0</v>
      </c>
      <c r="EZ85" s="28">
        <v>32431.519801907511</v>
      </c>
      <c r="FA85" s="28">
        <f t="shared" si="3"/>
        <v>313088.71811129124</v>
      </c>
      <c r="FB85" s="33">
        <f>+FA85-Cuadro_Oferta_2016!EX85</f>
        <v>0</v>
      </c>
      <c r="AMC85"/>
      <c r="AMD85"/>
      <c r="AME85"/>
      <c r="AMF85"/>
      <c r="AMG85"/>
      <c r="AMH85"/>
      <c r="AMI85"/>
      <c r="AMJ85"/>
    </row>
    <row r="86" spans="1:1024" s="5" customFormat="1" ht="25.5" x14ac:dyDescent="0.25">
      <c r="A86" s="9">
        <v>82</v>
      </c>
      <c r="B86" s="22"/>
      <c r="C86" s="24" t="s">
        <v>451</v>
      </c>
      <c r="D86" s="25" t="s">
        <v>452</v>
      </c>
      <c r="E86" s="28">
        <v>46.640744521001764</v>
      </c>
      <c r="F86" s="28">
        <v>0</v>
      </c>
      <c r="G86" s="28">
        <v>52.699106120767453</v>
      </c>
      <c r="H86" s="28">
        <v>21.821752126381849</v>
      </c>
      <c r="I86" s="28">
        <v>329.90236841156172</v>
      </c>
      <c r="J86" s="28">
        <v>115.68662619679982</v>
      </c>
      <c r="K86" s="28">
        <v>47.251606011183597</v>
      </c>
      <c r="L86" s="28">
        <v>326.57446432299758</v>
      </c>
      <c r="M86" s="28">
        <v>4.0749004099100157</v>
      </c>
      <c r="N86" s="28">
        <v>89.269701478510768</v>
      </c>
      <c r="O86" s="28">
        <v>136.96522834216375</v>
      </c>
      <c r="P86" s="28">
        <v>457.40935908629967</v>
      </c>
      <c r="Q86" s="28">
        <v>435.53761530887357</v>
      </c>
      <c r="R86" s="28">
        <v>5396.2220510686639</v>
      </c>
      <c r="S86" s="28">
        <v>50.019447051506113</v>
      </c>
      <c r="T86" s="28">
        <v>4786.6909199572201</v>
      </c>
      <c r="U86" s="28">
        <v>291.45636665259246</v>
      </c>
      <c r="V86" s="28">
        <v>128.61538502698369</v>
      </c>
      <c r="W86" s="28">
        <v>768.09621140254956</v>
      </c>
      <c r="X86" s="28">
        <v>32.77543056566946</v>
      </c>
      <c r="Y86" s="28">
        <v>826.68250909422886</v>
      </c>
      <c r="Z86" s="28">
        <v>10415.372987637091</v>
      </c>
      <c r="AA86" s="28">
        <v>62.209337338300251</v>
      </c>
      <c r="AB86" s="28">
        <v>2484.7065149871701</v>
      </c>
      <c r="AC86" s="28">
        <v>212.48485520679594</v>
      </c>
      <c r="AD86" s="28">
        <v>1125.8808895282771</v>
      </c>
      <c r="AE86" s="28">
        <v>8.2433241717656323</v>
      </c>
      <c r="AF86" s="28">
        <v>1069.0233164364024</v>
      </c>
      <c r="AG86" s="28">
        <v>1974.0018960168018</v>
      </c>
      <c r="AH86" s="28">
        <v>5798.7202484616264</v>
      </c>
      <c r="AI86" s="28">
        <v>4.0896888545342724</v>
      </c>
      <c r="AJ86" s="28">
        <v>225.38707209493478</v>
      </c>
      <c r="AK86" s="28">
        <v>7530.4826937468406</v>
      </c>
      <c r="AL86" s="28">
        <v>5915.9641174812277</v>
      </c>
      <c r="AM86" s="28">
        <v>2172.7654830920073</v>
      </c>
      <c r="AN86" s="28">
        <v>11891.171657806879</v>
      </c>
      <c r="AO86" s="28">
        <v>3819.6460293369887</v>
      </c>
      <c r="AP86" s="28">
        <v>7675.2951388377051</v>
      </c>
      <c r="AQ86" s="28">
        <v>754.91625385534235</v>
      </c>
      <c r="AR86" s="28">
        <v>2983.5069835466652</v>
      </c>
      <c r="AS86" s="28">
        <v>9510.9756531982002</v>
      </c>
      <c r="AT86" s="28">
        <v>1181.1066998828778</v>
      </c>
      <c r="AU86" s="28">
        <v>658.03488626619458</v>
      </c>
      <c r="AV86" s="28">
        <v>866.30277261931406</v>
      </c>
      <c r="AW86" s="28">
        <v>2394.8333346662625</v>
      </c>
      <c r="AX86" s="28">
        <v>402.28516904549883</v>
      </c>
      <c r="AY86" s="28">
        <v>2253.4904800494101</v>
      </c>
      <c r="AZ86" s="28">
        <v>1354.8701469995331</v>
      </c>
      <c r="BA86" s="28">
        <v>66.168325401606893</v>
      </c>
      <c r="BB86" s="28">
        <v>4679.2610056419053</v>
      </c>
      <c r="BC86" s="28">
        <v>302.59737554199074</v>
      </c>
      <c r="BD86" s="28">
        <v>3891.1541128667673</v>
      </c>
      <c r="BE86" s="28">
        <v>2556.8461157048537</v>
      </c>
      <c r="BF86" s="28">
        <v>180.07111484721025</v>
      </c>
      <c r="BG86" s="28">
        <v>81.613870389181955</v>
      </c>
      <c r="BH86" s="28">
        <v>1974.3917257447292</v>
      </c>
      <c r="BI86" s="28">
        <v>7970.8081254801627</v>
      </c>
      <c r="BJ86" s="28">
        <v>4570.2519179249757</v>
      </c>
      <c r="BK86" s="28">
        <v>0</v>
      </c>
      <c r="BL86" s="28">
        <v>3285.7104024605701</v>
      </c>
      <c r="BM86" s="28">
        <v>1.1137107627784886</v>
      </c>
      <c r="BN86" s="28">
        <v>1181.4388352436958</v>
      </c>
      <c r="BO86" s="28">
        <v>1845.574645423163</v>
      </c>
      <c r="BP86" s="28">
        <v>103.6179783433153</v>
      </c>
      <c r="BQ86" s="28">
        <v>757.04986831740405</v>
      </c>
      <c r="BR86" s="28">
        <v>5578.3599915210307</v>
      </c>
      <c r="BS86" s="28">
        <v>15611.345169097383</v>
      </c>
      <c r="BT86" s="28">
        <v>3704.7452088425603</v>
      </c>
      <c r="BU86" s="28">
        <v>707.47754671818166</v>
      </c>
      <c r="BV86" s="28">
        <v>11248.961708035675</v>
      </c>
      <c r="BW86" s="28">
        <v>4070.2533402206273</v>
      </c>
      <c r="BX86" s="28">
        <v>4849.4345003091257</v>
      </c>
      <c r="BY86" s="28">
        <v>127.62642863470528</v>
      </c>
      <c r="BZ86" s="28">
        <v>1603.4095052882647</v>
      </c>
      <c r="CA86" s="28">
        <v>6732.1741449006222</v>
      </c>
      <c r="CB86" s="28">
        <v>660.60916402461748</v>
      </c>
      <c r="CC86" s="28">
        <v>42.072647762163562</v>
      </c>
      <c r="CD86" s="28">
        <v>2076.9441049233055</v>
      </c>
      <c r="CE86" s="28">
        <v>13781.764063164235</v>
      </c>
      <c r="CF86" s="28">
        <v>1826.2865338632246</v>
      </c>
      <c r="CG86" s="28">
        <v>1711.1483160184926</v>
      </c>
      <c r="CH86" s="28">
        <v>58190.765731551</v>
      </c>
      <c r="CI86" s="28">
        <v>18882.529450928705</v>
      </c>
      <c r="CJ86" s="28">
        <v>779.60181700209398</v>
      </c>
      <c r="CK86" s="28">
        <v>1229.9267965968077</v>
      </c>
      <c r="CL86" s="28">
        <v>3213.0524368956308</v>
      </c>
      <c r="CM86" s="28">
        <v>3350.8573449288542</v>
      </c>
      <c r="CN86" s="28">
        <v>124.45984769561994</v>
      </c>
      <c r="CO86" s="28">
        <v>2249.9813749609134</v>
      </c>
      <c r="CP86" s="28">
        <v>1264.2530072475058</v>
      </c>
      <c r="CQ86" s="28">
        <v>68649.42934669758</v>
      </c>
      <c r="CR86" s="28">
        <v>9387.3482509856476</v>
      </c>
      <c r="CS86" s="28">
        <v>0</v>
      </c>
      <c r="CT86" s="28">
        <v>1458.1754790523348</v>
      </c>
      <c r="CU86" s="28">
        <v>8.014071623730695</v>
      </c>
      <c r="CV86" s="28">
        <v>3708.371866380282</v>
      </c>
      <c r="CW86" s="28">
        <v>131.99071939136002</v>
      </c>
      <c r="CX86" s="28">
        <v>2376.3233993338176</v>
      </c>
      <c r="CY86" s="28">
        <v>3530.8217736334914</v>
      </c>
      <c r="CZ86" s="28">
        <v>646.55805945327063</v>
      </c>
      <c r="DA86" s="28">
        <v>31197.171676947954</v>
      </c>
      <c r="DB86" s="28">
        <v>50218.073841272941</v>
      </c>
      <c r="DC86" s="28">
        <v>2074.76487611931</v>
      </c>
      <c r="DD86" s="28">
        <v>16301.859467387454</v>
      </c>
      <c r="DE86" s="28">
        <v>5518.8333969356145</v>
      </c>
      <c r="DF86" s="28">
        <v>333.19359287756816</v>
      </c>
      <c r="DG86" s="28">
        <v>11531.266872257582</v>
      </c>
      <c r="DH86" s="28">
        <v>1501.5157060020958</v>
      </c>
      <c r="DI86" s="28">
        <v>1244.2992910619575</v>
      </c>
      <c r="DJ86" s="28">
        <v>861.08750801323379</v>
      </c>
      <c r="DK86" s="28">
        <v>13640.538606507487</v>
      </c>
      <c r="DL86" s="28">
        <v>1613.0473848794022</v>
      </c>
      <c r="DM86" s="28">
        <v>1796.7543167550366</v>
      </c>
      <c r="DN86" s="28">
        <v>5745.6324623601122</v>
      </c>
      <c r="DO86" s="28">
        <v>2649.5748423928503</v>
      </c>
      <c r="DP86" s="28">
        <v>2340.5314636739931</v>
      </c>
      <c r="DQ86" s="28">
        <v>4391.2995191286009</v>
      </c>
      <c r="DR86" s="28">
        <v>2667.2983848224167</v>
      </c>
      <c r="DS86" s="28">
        <v>209.71037185924439</v>
      </c>
      <c r="DT86" s="28">
        <v>826.64969336685635</v>
      </c>
      <c r="DU86" s="28">
        <v>434.83430749320445</v>
      </c>
      <c r="DV86" s="28">
        <v>2074.7362627609036</v>
      </c>
      <c r="DW86" s="28">
        <v>3.0709643441996226</v>
      </c>
      <c r="DX86" s="28">
        <v>110.65464222759968</v>
      </c>
      <c r="DY86" s="28">
        <v>1728.5610931030099</v>
      </c>
      <c r="DZ86" s="28">
        <v>727.20840915179485</v>
      </c>
      <c r="EA86" s="28">
        <v>485.74959183331487</v>
      </c>
      <c r="EB86" s="28">
        <v>8864.6091052693664</v>
      </c>
      <c r="EC86" s="28">
        <v>9969.0659990907934</v>
      </c>
      <c r="ED86" s="28">
        <v>4884.2175918823004</v>
      </c>
      <c r="EE86" s="28">
        <v>252.28107134075074</v>
      </c>
      <c r="EF86" s="28">
        <v>22089.157682207358</v>
      </c>
      <c r="EG86" s="28">
        <v>25387.63980426429</v>
      </c>
      <c r="EH86" s="28">
        <v>979.90626846588839</v>
      </c>
      <c r="EI86" s="28">
        <v>1286.6019417564685</v>
      </c>
      <c r="EJ86" s="28">
        <v>2074.6058676976822</v>
      </c>
      <c r="EK86" s="28">
        <v>2999.364551538999</v>
      </c>
      <c r="EL86" s="28">
        <v>7932.4422144707687</v>
      </c>
      <c r="EM86" s="28">
        <v>3527.5241681858274</v>
      </c>
      <c r="EN86" s="28">
        <v>456.53833342172265</v>
      </c>
      <c r="EO86" s="28">
        <v>4572.8278329840687</v>
      </c>
      <c r="EP86" s="28">
        <v>152.06049198367322</v>
      </c>
      <c r="EQ86" s="28">
        <v>556.76326017188444</v>
      </c>
      <c r="ER86" s="28">
        <v>0</v>
      </c>
      <c r="ES86" s="28">
        <f t="shared" si="2"/>
        <v>644266.4264323652</v>
      </c>
      <c r="ET86" s="28">
        <v>325572.62380055978</v>
      </c>
      <c r="EU86" s="28">
        <v>0</v>
      </c>
      <c r="EV86" s="28">
        <v>0</v>
      </c>
      <c r="EW86" s="28">
        <v>0</v>
      </c>
      <c r="EX86" s="28">
        <v>0</v>
      </c>
      <c r="EY86" s="28">
        <v>0</v>
      </c>
      <c r="EZ86" s="28">
        <v>8185.6042377431695</v>
      </c>
      <c r="FA86" s="28">
        <f t="shared" si="3"/>
        <v>978024.65447066817</v>
      </c>
      <c r="FB86" s="33">
        <f>+FA86-Cuadro_Oferta_2016!EX86</f>
        <v>0</v>
      </c>
      <c r="AMC86"/>
      <c r="AMD86"/>
      <c r="AME86"/>
      <c r="AMF86"/>
      <c r="AMG86"/>
      <c r="AMH86"/>
      <c r="AMI86"/>
      <c r="AMJ86"/>
    </row>
    <row r="87" spans="1:1024" s="5" customFormat="1" x14ac:dyDescent="0.25">
      <c r="A87" s="9">
        <v>83</v>
      </c>
      <c r="B87" s="22"/>
      <c r="C87" s="24" t="s">
        <v>453</v>
      </c>
      <c r="D87" s="25" t="s">
        <v>454</v>
      </c>
      <c r="E87" s="28">
        <v>89.513558711237735</v>
      </c>
      <c r="F87" s="28">
        <v>4.554661336006455</v>
      </c>
      <c r="G87" s="28">
        <v>30.257207616654814</v>
      </c>
      <c r="H87" s="28">
        <v>4.9958564942090868</v>
      </c>
      <c r="I87" s="28">
        <v>7.3152173223332131</v>
      </c>
      <c r="J87" s="28">
        <v>92.057071279346616</v>
      </c>
      <c r="K87" s="28">
        <v>72.255172172677518</v>
      </c>
      <c r="L87" s="28">
        <v>16.102196578542188</v>
      </c>
      <c r="M87" s="28">
        <v>6.4816496668953247</v>
      </c>
      <c r="N87" s="28">
        <v>30.782494292571887</v>
      </c>
      <c r="O87" s="28">
        <v>0</v>
      </c>
      <c r="P87" s="28">
        <v>221.4990104719146</v>
      </c>
      <c r="Q87" s="28">
        <v>15.239437234120807</v>
      </c>
      <c r="R87" s="28">
        <v>368.7643732485601</v>
      </c>
      <c r="S87" s="28">
        <v>0</v>
      </c>
      <c r="T87" s="28">
        <v>1831.085633133687</v>
      </c>
      <c r="U87" s="28">
        <v>11.124563437141738</v>
      </c>
      <c r="V87" s="28">
        <v>151.24478608001735</v>
      </c>
      <c r="W87" s="28">
        <v>65.46251327603386</v>
      </c>
      <c r="X87" s="28">
        <v>37.95536844301904</v>
      </c>
      <c r="Y87" s="28">
        <v>557.04859030419857</v>
      </c>
      <c r="Z87" s="28">
        <v>5205.0812582589824</v>
      </c>
      <c r="AA87" s="28">
        <v>1046.0899821868582</v>
      </c>
      <c r="AB87" s="28">
        <v>4750.7450729339271</v>
      </c>
      <c r="AC87" s="28">
        <v>22.90760774172357</v>
      </c>
      <c r="AD87" s="28">
        <v>404.62057280703971</v>
      </c>
      <c r="AE87" s="28">
        <v>6.6238561607506226</v>
      </c>
      <c r="AF87" s="28">
        <v>102.98458265940795</v>
      </c>
      <c r="AG87" s="28">
        <v>240.60570690416139</v>
      </c>
      <c r="AH87" s="28">
        <v>53.313432439758181</v>
      </c>
      <c r="AI87" s="28">
        <v>0</v>
      </c>
      <c r="AJ87" s="28">
        <v>5.7740461848412368</v>
      </c>
      <c r="AK87" s="28">
        <v>256.62408606269531</v>
      </c>
      <c r="AL87" s="28">
        <v>270.78219335224065</v>
      </c>
      <c r="AM87" s="28">
        <v>150.98876313173236</v>
      </c>
      <c r="AN87" s="28">
        <v>709.83403531045985</v>
      </c>
      <c r="AO87" s="28">
        <v>170.95860836884663</v>
      </c>
      <c r="AP87" s="28">
        <v>262.93789665559143</v>
      </c>
      <c r="AQ87" s="28">
        <v>76.018229333451359</v>
      </c>
      <c r="AR87" s="28">
        <v>245.07374943951277</v>
      </c>
      <c r="AS87" s="28">
        <v>1454.2734347947166</v>
      </c>
      <c r="AT87" s="28">
        <v>514.2357114914081</v>
      </c>
      <c r="AU87" s="28">
        <v>87.807616658017253</v>
      </c>
      <c r="AV87" s="28">
        <v>84.111757237442347</v>
      </c>
      <c r="AW87" s="28">
        <v>131.23071610676095</v>
      </c>
      <c r="AX87" s="28">
        <v>47.425187064988592</v>
      </c>
      <c r="AY87" s="28">
        <v>559.3278250877039</v>
      </c>
      <c r="AZ87" s="28">
        <v>51.357724007265688</v>
      </c>
      <c r="BA87" s="28">
        <v>1.3124911262658703</v>
      </c>
      <c r="BB87" s="28">
        <v>405.49008721439242</v>
      </c>
      <c r="BC87" s="28">
        <v>15.259983064319663</v>
      </c>
      <c r="BD87" s="28">
        <v>176.52736893443608</v>
      </c>
      <c r="BE87" s="28">
        <v>164.01332814675553</v>
      </c>
      <c r="BF87" s="28">
        <v>16.244208113704271</v>
      </c>
      <c r="BG87" s="28">
        <v>5.2869311488539878</v>
      </c>
      <c r="BH87" s="28">
        <v>69.905315399189377</v>
      </c>
      <c r="BI87" s="28">
        <v>144.38925933972655</v>
      </c>
      <c r="BJ87" s="28">
        <v>357.1490250067036</v>
      </c>
      <c r="BK87" s="28">
        <v>0</v>
      </c>
      <c r="BL87" s="28">
        <v>95.704602266378259</v>
      </c>
      <c r="BM87" s="28">
        <v>3.7059180586936216</v>
      </c>
      <c r="BN87" s="28">
        <v>39.850414939353712</v>
      </c>
      <c r="BO87" s="28">
        <v>1460.7609598969757</v>
      </c>
      <c r="BP87" s="28">
        <v>212.86549109058473</v>
      </c>
      <c r="BQ87" s="28">
        <v>55.812936501486803</v>
      </c>
      <c r="BR87" s="28">
        <v>31.491150976226866</v>
      </c>
      <c r="BS87" s="28">
        <v>215.76721171742165</v>
      </c>
      <c r="BT87" s="28">
        <v>2.6549621713744518</v>
      </c>
      <c r="BU87" s="28">
        <v>17.491119882033303</v>
      </c>
      <c r="BV87" s="28">
        <v>176.31722682837602</v>
      </c>
      <c r="BW87" s="28">
        <v>109.14377979880828</v>
      </c>
      <c r="BX87" s="28">
        <v>203.20444423746821</v>
      </c>
      <c r="BY87" s="28">
        <v>9.1012959767922492</v>
      </c>
      <c r="BZ87" s="28">
        <v>150.68809068021986</v>
      </c>
      <c r="CA87" s="28">
        <v>114.98412808391566</v>
      </c>
      <c r="CB87" s="28">
        <v>37.65081682009032</v>
      </c>
      <c r="CC87" s="28">
        <v>0.90147550773460317</v>
      </c>
      <c r="CD87" s="28">
        <v>167.68901077418653</v>
      </c>
      <c r="CE87" s="28">
        <v>1703.4917362000688</v>
      </c>
      <c r="CF87" s="28">
        <v>411.02135154698061</v>
      </c>
      <c r="CG87" s="28">
        <v>172.67445327877743</v>
      </c>
      <c r="CH87" s="28">
        <v>809.53908969914892</v>
      </c>
      <c r="CI87" s="28">
        <v>582.29462199231239</v>
      </c>
      <c r="CJ87" s="28">
        <v>601.09821937708057</v>
      </c>
      <c r="CK87" s="28">
        <v>326.48926542789741</v>
      </c>
      <c r="CL87" s="28">
        <v>5458.444374177694</v>
      </c>
      <c r="CM87" s="28">
        <v>4591.913852718134</v>
      </c>
      <c r="CN87" s="28">
        <v>77.298607955285718</v>
      </c>
      <c r="CO87" s="28">
        <v>186.90498848473095</v>
      </c>
      <c r="CP87" s="28">
        <v>267.24929798576824</v>
      </c>
      <c r="CQ87" s="28">
        <v>7008.2892206208871</v>
      </c>
      <c r="CR87" s="28">
        <v>1990.2329146336203</v>
      </c>
      <c r="CS87" s="28">
        <v>0</v>
      </c>
      <c r="CT87" s="28">
        <v>605.42849944797683</v>
      </c>
      <c r="CU87" s="28">
        <v>366.33082961407484</v>
      </c>
      <c r="CV87" s="28">
        <v>626.89889241128924</v>
      </c>
      <c r="CW87" s="28">
        <v>32.158212772561882</v>
      </c>
      <c r="CX87" s="28">
        <v>39.683528957746518</v>
      </c>
      <c r="CY87" s="28">
        <v>713.91044063820755</v>
      </c>
      <c r="CZ87" s="28">
        <v>92.158069221058824</v>
      </c>
      <c r="DA87" s="28">
        <v>6614.7744984553683</v>
      </c>
      <c r="DB87" s="28">
        <v>10927.895650111233</v>
      </c>
      <c r="DC87" s="28">
        <v>264.86444793505859</v>
      </c>
      <c r="DD87" s="28">
        <v>570.23102839390697</v>
      </c>
      <c r="DE87" s="28">
        <v>273.29613482183095</v>
      </c>
      <c r="DF87" s="28">
        <v>26.377160148260398</v>
      </c>
      <c r="DG87" s="28">
        <v>2621.8414748278324</v>
      </c>
      <c r="DH87" s="28">
        <v>128.43150605239305</v>
      </c>
      <c r="DI87" s="28">
        <v>548.01780426859568</v>
      </c>
      <c r="DJ87" s="28">
        <v>350.06834027493289</v>
      </c>
      <c r="DK87" s="28">
        <v>4844.415662618243</v>
      </c>
      <c r="DL87" s="28">
        <v>405.3841690710392</v>
      </c>
      <c r="DM87" s="28">
        <v>360.34898271997974</v>
      </c>
      <c r="DN87" s="28">
        <v>361.12566425153295</v>
      </c>
      <c r="DO87" s="28">
        <v>310.40725705239362</v>
      </c>
      <c r="DP87" s="28">
        <v>454.18611287624879</v>
      </c>
      <c r="DQ87" s="28">
        <v>218.67894428774952</v>
      </c>
      <c r="DR87" s="28">
        <v>348.44234427729231</v>
      </c>
      <c r="DS87" s="28">
        <v>136.99823958754794</v>
      </c>
      <c r="DT87" s="28">
        <v>167.92385115040594</v>
      </c>
      <c r="DU87" s="28">
        <v>48.554253290386995</v>
      </c>
      <c r="DV87" s="28">
        <v>1131.6674556547093</v>
      </c>
      <c r="DW87" s="28">
        <v>0.68410809273079476</v>
      </c>
      <c r="DX87" s="28">
        <v>36.634192494601379</v>
      </c>
      <c r="DY87" s="28">
        <v>466.05084281877777</v>
      </c>
      <c r="DZ87" s="28">
        <v>138.39251263211284</v>
      </c>
      <c r="EA87" s="28">
        <v>1084.3835163132244</v>
      </c>
      <c r="EB87" s="28">
        <v>943.22619953612968</v>
      </c>
      <c r="EC87" s="28">
        <v>3049.0184193200803</v>
      </c>
      <c r="ED87" s="28">
        <v>3514.9083758243323</v>
      </c>
      <c r="EE87" s="28">
        <v>36.691505154552559</v>
      </c>
      <c r="EF87" s="28">
        <v>5067.8846108416619</v>
      </c>
      <c r="EG87" s="28">
        <v>8391.3420321641315</v>
      </c>
      <c r="EH87" s="28">
        <v>259.38135799335271</v>
      </c>
      <c r="EI87" s="28">
        <v>241.22150176856746</v>
      </c>
      <c r="EJ87" s="28">
        <v>228.47740219009111</v>
      </c>
      <c r="EK87" s="28">
        <v>618.88789585693166</v>
      </c>
      <c r="EL87" s="28">
        <v>2102.0263777705991</v>
      </c>
      <c r="EM87" s="28">
        <v>106.16643079153356</v>
      </c>
      <c r="EN87" s="28">
        <v>268.99480593436186</v>
      </c>
      <c r="EO87" s="28">
        <v>2134.6949168330543</v>
      </c>
      <c r="EP87" s="28">
        <v>56.895772980169653</v>
      </c>
      <c r="EQ87" s="28">
        <v>227.23621831786517</v>
      </c>
      <c r="ER87" s="28">
        <v>0</v>
      </c>
      <c r="ES87" s="28">
        <f t="shared" si="2"/>
        <v>111737.47649209904</v>
      </c>
      <c r="ET87" s="28">
        <v>97407.778080827076</v>
      </c>
      <c r="EU87" s="28">
        <v>0</v>
      </c>
      <c r="EV87" s="28">
        <v>0</v>
      </c>
      <c r="EW87" s="28">
        <v>0</v>
      </c>
      <c r="EX87" s="28">
        <v>0</v>
      </c>
      <c r="EY87" s="28">
        <v>0</v>
      </c>
      <c r="EZ87" s="28">
        <v>0</v>
      </c>
      <c r="FA87" s="28">
        <f t="shared" si="3"/>
        <v>209145.25457292612</v>
      </c>
      <c r="FB87" s="33">
        <f>+FA87-Cuadro_Oferta_2016!EX87</f>
        <v>0</v>
      </c>
      <c r="AMC87"/>
      <c r="AMD87"/>
      <c r="AME87"/>
      <c r="AMF87"/>
      <c r="AMG87"/>
      <c r="AMH87"/>
      <c r="AMI87"/>
      <c r="AMJ87"/>
    </row>
    <row r="88" spans="1:1024" s="5" customFormat="1" ht="25.5" x14ac:dyDescent="0.25">
      <c r="A88" s="9">
        <v>84</v>
      </c>
      <c r="B88" s="22"/>
      <c r="C88" s="24" t="s">
        <v>455</v>
      </c>
      <c r="D88" s="25" t="s">
        <v>456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34.234083123762524</v>
      </c>
      <c r="S88" s="28">
        <v>0</v>
      </c>
      <c r="T88" s="28">
        <v>0</v>
      </c>
      <c r="U88" s="28">
        <v>0</v>
      </c>
      <c r="V88" s="28">
        <v>0</v>
      </c>
      <c r="W88" s="28">
        <v>2.3759178328917949</v>
      </c>
      <c r="X88" s="28">
        <v>0</v>
      </c>
      <c r="Y88" s="28">
        <v>9.2652412957806511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13.022807169869701</v>
      </c>
      <c r="AI88" s="28">
        <v>0</v>
      </c>
      <c r="AJ88" s="28">
        <v>1.4004090703677066</v>
      </c>
      <c r="AK88" s="28">
        <v>64.206343123442153</v>
      </c>
      <c r="AL88" s="28">
        <v>67.163537955359359</v>
      </c>
      <c r="AM88" s="28">
        <v>38.061012786166565</v>
      </c>
      <c r="AN88" s="28">
        <v>143.21174191250267</v>
      </c>
      <c r="AO88" s="28">
        <v>43.067986549269499</v>
      </c>
      <c r="AP88" s="28">
        <v>64.302298921298814</v>
      </c>
      <c r="AQ88" s="28">
        <v>18.954867981418168</v>
      </c>
      <c r="AR88" s="28">
        <v>141.14149305251595</v>
      </c>
      <c r="AS88" s="28">
        <v>359.61215251656762</v>
      </c>
      <c r="AT88" s="28">
        <v>129.77821324606398</v>
      </c>
      <c r="AU88" s="28">
        <v>22.106725068520166</v>
      </c>
      <c r="AV88" s="28">
        <v>21.041662734269572</v>
      </c>
      <c r="AW88" s="28">
        <v>31.373675637057815</v>
      </c>
      <c r="AX88" s="28">
        <v>11.580517930544463</v>
      </c>
      <c r="AY88" s="28">
        <v>139.98363503121033</v>
      </c>
      <c r="AZ88" s="28">
        <v>13.278304150923095</v>
      </c>
      <c r="BA88" s="28">
        <v>0.32733794903859692</v>
      </c>
      <c r="BB88" s="28">
        <v>100.82381848115885</v>
      </c>
      <c r="BC88" s="28">
        <v>3.6937424377165882</v>
      </c>
      <c r="BD88" s="28">
        <v>43.349687070245103</v>
      </c>
      <c r="BE88" s="28">
        <v>39.621997223116011</v>
      </c>
      <c r="BF88" s="28">
        <v>20.460227557251379</v>
      </c>
      <c r="BG88" s="28">
        <v>1.2815248226331621</v>
      </c>
      <c r="BH88" s="28">
        <v>17.176411791191583</v>
      </c>
      <c r="BI88" s="28">
        <v>36.044087569349138</v>
      </c>
      <c r="BJ88" s="28">
        <v>75.207663137912064</v>
      </c>
      <c r="BK88" s="28">
        <v>0</v>
      </c>
      <c r="BL88" s="28">
        <v>23.66821967991671</v>
      </c>
      <c r="BM88" s="28">
        <v>0.88748934379605515</v>
      </c>
      <c r="BN88" s="28">
        <v>10.124683804360743</v>
      </c>
      <c r="BO88" s="28">
        <v>386.22056083923786</v>
      </c>
      <c r="BP88" s="28">
        <v>51.247872675581633</v>
      </c>
      <c r="BQ88" s="28">
        <v>13.815155057046296</v>
      </c>
      <c r="BR88" s="28">
        <v>7.9743845115250815</v>
      </c>
      <c r="BS88" s="28">
        <v>53.777711099908196</v>
      </c>
      <c r="BT88" s="28">
        <v>0.67606373313232104</v>
      </c>
      <c r="BU88" s="28">
        <v>4.213134675226442</v>
      </c>
      <c r="BV88" s="28">
        <v>44.554349041777058</v>
      </c>
      <c r="BW88" s="28">
        <v>28.432128389212863</v>
      </c>
      <c r="BX88" s="28">
        <v>50.227951992392533</v>
      </c>
      <c r="BY88" s="28">
        <v>2.3144261330743547</v>
      </c>
      <c r="BZ88" s="28">
        <v>37.702668384771059</v>
      </c>
      <c r="CA88" s="28">
        <v>28.640128790808312</v>
      </c>
      <c r="CB88" s="28">
        <v>9.1797396403526044</v>
      </c>
      <c r="CC88" s="28">
        <v>0.21163285551786129</v>
      </c>
      <c r="CD88" s="28">
        <v>41.368680337127799</v>
      </c>
      <c r="CE88" s="28">
        <v>425.35494040579414</v>
      </c>
      <c r="CF88" s="28">
        <v>101.03090426978171</v>
      </c>
      <c r="CG88" s="28">
        <v>43.015045788751721</v>
      </c>
      <c r="CH88" s="28">
        <v>433.62054551072424</v>
      </c>
      <c r="CI88" s="28">
        <v>0</v>
      </c>
      <c r="CJ88" s="28">
        <v>141.2546696659829</v>
      </c>
      <c r="CK88" s="28">
        <v>79.56297337317892</v>
      </c>
      <c r="CL88" s="28">
        <v>9.9799236059771204</v>
      </c>
      <c r="CM88" s="28">
        <v>303.99835392479645</v>
      </c>
      <c r="CN88" s="28">
        <v>18.85061249004433</v>
      </c>
      <c r="CO88" s="28">
        <v>6.2473435998793283</v>
      </c>
      <c r="CP88" s="28">
        <v>41.279530778150971</v>
      </c>
      <c r="CQ88" s="28">
        <v>1890.9514350377317</v>
      </c>
      <c r="CR88" s="28">
        <v>420.12786749902756</v>
      </c>
      <c r="CS88" s="28">
        <v>0</v>
      </c>
      <c r="CT88" s="28">
        <v>149.92469100174662</v>
      </c>
      <c r="CU88" s="28">
        <v>0.47951132428046744</v>
      </c>
      <c r="CV88" s="28">
        <v>152.87295344079999</v>
      </c>
      <c r="CW88" s="28">
        <v>7.9213965850597514</v>
      </c>
      <c r="CX88" s="28">
        <v>10.012691686884372</v>
      </c>
      <c r="CY88" s="28">
        <v>143.33116801020225</v>
      </c>
      <c r="CZ88" s="28">
        <v>21.929600621887769</v>
      </c>
      <c r="DA88" s="28">
        <v>1538.9569556941656</v>
      </c>
      <c r="DB88" s="28">
        <v>2677.673023713985</v>
      </c>
      <c r="DC88" s="28">
        <v>65.622652501178081</v>
      </c>
      <c r="DD88" s="28">
        <v>200.18888938803994</v>
      </c>
      <c r="DE88" s="28">
        <v>71.994391939083798</v>
      </c>
      <c r="DF88" s="28">
        <v>6.5338977855573166</v>
      </c>
      <c r="DG88" s="28">
        <v>645.89740507409977</v>
      </c>
      <c r="DH88" s="28">
        <v>31.025002836191074</v>
      </c>
      <c r="DI88" s="28">
        <v>135.82633932656651</v>
      </c>
      <c r="DJ88" s="28">
        <v>85.829497121894775</v>
      </c>
      <c r="DK88" s="28">
        <v>1980.3138982519067</v>
      </c>
      <c r="DL88" s="28">
        <v>98.167762287993796</v>
      </c>
      <c r="DM88" s="28">
        <v>90.582536193780058</v>
      </c>
      <c r="DN88" s="28">
        <v>107.86996969440048</v>
      </c>
      <c r="DO88" s="28">
        <v>143.65416411554173</v>
      </c>
      <c r="DP88" s="28">
        <v>116.5941436258927</v>
      </c>
      <c r="DQ88" s="28">
        <v>62.127982116083253</v>
      </c>
      <c r="DR88" s="28">
        <v>87.005871068408808</v>
      </c>
      <c r="DS88" s="28">
        <v>33.866779289334538</v>
      </c>
      <c r="DT88" s="28">
        <v>41.703049858380744</v>
      </c>
      <c r="DU88" s="28">
        <v>12.11382658934957</v>
      </c>
      <c r="DV88" s="28">
        <v>280.259301996852</v>
      </c>
      <c r="DW88" s="28">
        <v>0.17013813721269941</v>
      </c>
      <c r="DX88" s="28">
        <v>8.7986238052610251</v>
      </c>
      <c r="DY88" s="28">
        <v>114.17702936480354</v>
      </c>
      <c r="DZ88" s="28">
        <v>34.122903531233291</v>
      </c>
      <c r="EA88" s="28">
        <v>26.950037803504287</v>
      </c>
      <c r="EB88" s="28">
        <v>238.21290314280029</v>
      </c>
      <c r="EC88" s="28">
        <v>744.36242893168719</v>
      </c>
      <c r="ED88" s="28">
        <v>871.39730125527933</v>
      </c>
      <c r="EE88" s="28">
        <v>8.5594974698595774</v>
      </c>
      <c r="EF88" s="28">
        <v>1248.8061457925166</v>
      </c>
      <c r="EG88" s="28">
        <v>2072.2123044603604</v>
      </c>
      <c r="EH88" s="28">
        <v>5.889258807738698</v>
      </c>
      <c r="EI88" s="28">
        <v>59.531567315898421</v>
      </c>
      <c r="EJ88" s="28">
        <v>44.493231363022282</v>
      </c>
      <c r="EK88" s="28">
        <v>154.05851026241729</v>
      </c>
      <c r="EL88" s="28">
        <v>578.90619932109348</v>
      </c>
      <c r="EM88" s="28">
        <v>26.293777237756185</v>
      </c>
      <c r="EN88" s="28">
        <v>68.885360083884351</v>
      </c>
      <c r="EO88" s="28">
        <v>415.87215910789058</v>
      </c>
      <c r="EP88" s="28">
        <v>14.043122770981316</v>
      </c>
      <c r="EQ88" s="28">
        <v>55.93598015432427</v>
      </c>
      <c r="ER88" s="28">
        <v>0</v>
      </c>
      <c r="ES88" s="28">
        <f t="shared" si="2"/>
        <v>22209.618085323076</v>
      </c>
      <c r="ET88" s="28">
        <v>40185.232696131672</v>
      </c>
      <c r="EU88" s="28">
        <v>0</v>
      </c>
      <c r="EV88" s="28">
        <v>0</v>
      </c>
      <c r="EW88" s="28">
        <v>0</v>
      </c>
      <c r="EX88" s="28">
        <v>0</v>
      </c>
      <c r="EY88" s="28">
        <v>0</v>
      </c>
      <c r="EZ88" s="28">
        <v>954.36012879605403</v>
      </c>
      <c r="FA88" s="28">
        <f t="shared" si="3"/>
        <v>63349.210910250804</v>
      </c>
      <c r="FB88" s="33">
        <f>+FA88-Cuadro_Oferta_2016!EX88</f>
        <v>0</v>
      </c>
      <c r="AMC88"/>
      <c r="AMD88"/>
      <c r="AME88"/>
      <c r="AMF88"/>
      <c r="AMG88"/>
      <c r="AMH88"/>
      <c r="AMI88"/>
      <c r="AMJ88"/>
    </row>
    <row r="89" spans="1:1024" s="5" customFormat="1" ht="63.75" x14ac:dyDescent="0.25">
      <c r="A89" s="9">
        <v>85</v>
      </c>
      <c r="B89" s="22"/>
      <c r="C89" s="24" t="s">
        <v>457</v>
      </c>
      <c r="D89" s="25" t="s">
        <v>458</v>
      </c>
      <c r="E89" s="28">
        <v>0</v>
      </c>
      <c r="F89" s="28">
        <v>0</v>
      </c>
      <c r="G89" s="28">
        <v>0</v>
      </c>
      <c r="H89" s="28">
        <v>0</v>
      </c>
      <c r="I89" s="28">
        <v>7.1297135645621115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522.68247031962608</v>
      </c>
      <c r="Q89" s="28">
        <v>60.386750805498849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13.830994464492139</v>
      </c>
      <c r="X89" s="28">
        <v>30.750101138283796</v>
      </c>
      <c r="Y89" s="28">
        <v>1113.4835453972028</v>
      </c>
      <c r="Z89" s="28">
        <v>6241.2211992574439</v>
      </c>
      <c r="AA89" s="28">
        <v>105.57304592259463</v>
      </c>
      <c r="AB89" s="28">
        <v>652.40259369229761</v>
      </c>
      <c r="AC89" s="28">
        <v>11.240522141867899</v>
      </c>
      <c r="AD89" s="28">
        <v>0</v>
      </c>
      <c r="AE89" s="28">
        <v>2.1673909742272048</v>
      </c>
      <c r="AF89" s="28">
        <v>0</v>
      </c>
      <c r="AG89" s="28">
        <v>254.95348494021641</v>
      </c>
      <c r="AH89" s="28">
        <v>134.65393211788779</v>
      </c>
      <c r="AI89" s="28">
        <v>0</v>
      </c>
      <c r="AJ89" s="28">
        <v>0</v>
      </c>
      <c r="AK89" s="28">
        <v>107.32224231738026</v>
      </c>
      <c r="AL89" s="28">
        <v>851.77882424697179</v>
      </c>
      <c r="AM89" s="28">
        <v>24.405538522384859</v>
      </c>
      <c r="AN89" s="28">
        <v>894.56870544483922</v>
      </c>
      <c r="AO89" s="28">
        <v>2052.3961468943144</v>
      </c>
      <c r="AP89" s="28">
        <v>37.798095669271248</v>
      </c>
      <c r="AQ89" s="28">
        <v>0</v>
      </c>
      <c r="AR89" s="28">
        <v>326.36401630907176</v>
      </c>
      <c r="AS89" s="28">
        <v>204.22895312852398</v>
      </c>
      <c r="AT89" s="28">
        <v>136.02456222404246</v>
      </c>
      <c r="AU89" s="28">
        <v>14.765791545413901</v>
      </c>
      <c r="AV89" s="28">
        <v>10.227893853764016</v>
      </c>
      <c r="AW89" s="28">
        <v>679.77318576228299</v>
      </c>
      <c r="AX89" s="28">
        <v>10.314721375849857</v>
      </c>
      <c r="AY89" s="28">
        <v>1084.8504066369546</v>
      </c>
      <c r="AZ89" s="28">
        <v>6642.1613562181446</v>
      </c>
      <c r="BA89" s="28">
        <v>65.355404846552247</v>
      </c>
      <c r="BB89" s="28">
        <v>469.79477645383025</v>
      </c>
      <c r="BC89" s="28">
        <v>28.3790914326182</v>
      </c>
      <c r="BD89" s="28">
        <v>354.5871799929057</v>
      </c>
      <c r="BE89" s="28">
        <v>25.887496869788905</v>
      </c>
      <c r="BF89" s="28">
        <v>6.3559500811059779</v>
      </c>
      <c r="BG89" s="28">
        <v>0</v>
      </c>
      <c r="BH89" s="28">
        <v>14.613268961047151</v>
      </c>
      <c r="BI89" s="28">
        <v>1156.5719990278858</v>
      </c>
      <c r="BJ89" s="28">
        <v>115.17021108380234</v>
      </c>
      <c r="BK89" s="28">
        <v>0</v>
      </c>
      <c r="BL89" s="28">
        <v>200.8717939377272</v>
      </c>
      <c r="BM89" s="28">
        <v>44.446860321074041</v>
      </c>
      <c r="BN89" s="28">
        <v>41.41958365887939</v>
      </c>
      <c r="BO89" s="28">
        <v>154.99100494066889</v>
      </c>
      <c r="BP89" s="28">
        <v>358.75292559630208</v>
      </c>
      <c r="BQ89" s="28">
        <v>170.58184958468479</v>
      </c>
      <c r="BR89" s="28">
        <v>0</v>
      </c>
      <c r="BS89" s="28">
        <v>498.94298474241828</v>
      </c>
      <c r="BT89" s="28">
        <v>0</v>
      </c>
      <c r="BU89" s="28">
        <v>11.804524874944054</v>
      </c>
      <c r="BV89" s="28">
        <v>541.16638742621819</v>
      </c>
      <c r="BW89" s="28">
        <v>7573.338950154859</v>
      </c>
      <c r="BX89" s="28">
        <v>444.72295337884202</v>
      </c>
      <c r="BY89" s="28">
        <v>28.373669275685348</v>
      </c>
      <c r="BZ89" s="28">
        <v>30.695095095629696</v>
      </c>
      <c r="CA89" s="28">
        <v>709.66894647978904</v>
      </c>
      <c r="CB89" s="28">
        <v>20.745333616550383</v>
      </c>
      <c r="CC89" s="28">
        <v>1.2925412394159026</v>
      </c>
      <c r="CD89" s="28">
        <v>38.067098197274738</v>
      </c>
      <c r="CE89" s="28">
        <v>1130.9942156569539</v>
      </c>
      <c r="CF89" s="28">
        <v>58.582091395750574</v>
      </c>
      <c r="CG89" s="28">
        <v>28.855931385138092</v>
      </c>
      <c r="CH89" s="28">
        <v>128.90485685134979</v>
      </c>
      <c r="CI89" s="28">
        <v>66.65218235318342</v>
      </c>
      <c r="CJ89" s="28">
        <v>857.5479812460386</v>
      </c>
      <c r="CK89" s="28">
        <v>30144.066574058852</v>
      </c>
      <c r="CL89" s="28">
        <v>0</v>
      </c>
      <c r="CM89" s="28">
        <v>141.77158912610329</v>
      </c>
      <c r="CN89" s="28">
        <v>54.189512430153101</v>
      </c>
      <c r="CO89" s="28">
        <v>102.21060573913658</v>
      </c>
      <c r="CP89" s="28">
        <v>145.2067929431249</v>
      </c>
      <c r="CQ89" s="28">
        <v>11682.548794447835</v>
      </c>
      <c r="CR89" s="28">
        <v>46.452312765670165</v>
      </c>
      <c r="CS89" s="28">
        <v>0</v>
      </c>
      <c r="CT89" s="28">
        <v>54.033907680546321</v>
      </c>
      <c r="CU89" s="28">
        <v>0</v>
      </c>
      <c r="CV89" s="28">
        <v>217.82069422282535</v>
      </c>
      <c r="CW89" s="28">
        <v>0</v>
      </c>
      <c r="CX89" s="28">
        <v>117.18224576052995</v>
      </c>
      <c r="CY89" s="28">
        <v>315.60491896811169</v>
      </c>
      <c r="CZ89" s="28">
        <v>154.48246394922938</v>
      </c>
      <c r="DA89" s="28">
        <v>938.84204844044336</v>
      </c>
      <c r="DB89" s="28">
        <v>814.09008360102189</v>
      </c>
      <c r="DC89" s="28">
        <v>6.3244709040697948</v>
      </c>
      <c r="DD89" s="28">
        <v>89.6861639498659</v>
      </c>
      <c r="DE89" s="28">
        <v>9.5006688922331044</v>
      </c>
      <c r="DF89" s="28">
        <v>21.574352600039237</v>
      </c>
      <c r="DG89" s="28">
        <v>170.41359065162021</v>
      </c>
      <c r="DH89" s="28">
        <v>842.44393388791241</v>
      </c>
      <c r="DI89" s="28">
        <v>0</v>
      </c>
      <c r="DJ89" s="28">
        <v>22.443753891403862</v>
      </c>
      <c r="DK89" s="28">
        <v>269.0945326138222</v>
      </c>
      <c r="DL89" s="28">
        <v>27.712895990901835</v>
      </c>
      <c r="DM89" s="28">
        <v>0</v>
      </c>
      <c r="DN89" s="28">
        <v>247.49487445694845</v>
      </c>
      <c r="DO89" s="28">
        <v>207.24866445309357</v>
      </c>
      <c r="DP89" s="28">
        <v>262.55888724184501</v>
      </c>
      <c r="DQ89" s="28">
        <v>0</v>
      </c>
      <c r="DR89" s="28">
        <v>14.737714137336493</v>
      </c>
      <c r="DS89" s="28">
        <v>0</v>
      </c>
      <c r="DT89" s="28">
        <v>46.941600200889127</v>
      </c>
      <c r="DU89" s="28">
        <v>14.330030009075251</v>
      </c>
      <c r="DV89" s="28">
        <v>68.170399678457471</v>
      </c>
      <c r="DW89" s="28">
        <v>0.19984269875238836</v>
      </c>
      <c r="DX89" s="28">
        <v>0</v>
      </c>
      <c r="DY89" s="28">
        <v>16.387691859036039</v>
      </c>
      <c r="DZ89" s="28">
        <v>10.707937245603972</v>
      </c>
      <c r="EA89" s="28">
        <v>433.38253150146238</v>
      </c>
      <c r="EB89" s="28">
        <v>11.732590307021653</v>
      </c>
      <c r="EC89" s="28">
        <v>31627.320769523802</v>
      </c>
      <c r="ED89" s="28">
        <v>253.17034392349711</v>
      </c>
      <c r="EE89" s="28">
        <v>52.37485568834947</v>
      </c>
      <c r="EF89" s="28">
        <v>688.37696815193499</v>
      </c>
      <c r="EG89" s="28">
        <v>3134.5135396516621</v>
      </c>
      <c r="EH89" s="28">
        <v>0</v>
      </c>
      <c r="EI89" s="28">
        <v>77.717753620207574</v>
      </c>
      <c r="EJ89" s="28">
        <v>1.3551376943921074</v>
      </c>
      <c r="EK89" s="28">
        <v>192.20556043591085</v>
      </c>
      <c r="EL89" s="28">
        <v>1076.0318997368711</v>
      </c>
      <c r="EM89" s="28">
        <v>0</v>
      </c>
      <c r="EN89" s="28">
        <v>55.879049825295823</v>
      </c>
      <c r="EO89" s="28">
        <v>20.459676407995516</v>
      </c>
      <c r="EP89" s="28">
        <v>0</v>
      </c>
      <c r="EQ89" s="28">
        <v>0</v>
      </c>
      <c r="ER89" s="28">
        <v>0</v>
      </c>
      <c r="ES89" s="28">
        <f t="shared" si="2"/>
        <v>122506.58655100921</v>
      </c>
      <c r="ET89" s="28">
        <v>127958.43278546118</v>
      </c>
      <c r="EU89" s="28">
        <v>0</v>
      </c>
      <c r="EV89" s="28">
        <v>0</v>
      </c>
      <c r="EW89" s="28">
        <v>0</v>
      </c>
      <c r="EX89" s="28">
        <v>0</v>
      </c>
      <c r="EY89" s="28">
        <v>0</v>
      </c>
      <c r="EZ89" s="28">
        <v>38457.306267569096</v>
      </c>
      <c r="FA89" s="28">
        <f t="shared" si="3"/>
        <v>288922.32560403948</v>
      </c>
      <c r="FB89" s="33">
        <f>+FA89-Cuadro_Oferta_2016!EX89</f>
        <v>0</v>
      </c>
      <c r="AMC89"/>
      <c r="AMD89"/>
      <c r="AME89"/>
      <c r="AMF89"/>
      <c r="AMG89"/>
      <c r="AMH89"/>
      <c r="AMI89"/>
      <c r="AMJ89"/>
    </row>
    <row r="90" spans="1:1024" s="5" customFormat="1" x14ac:dyDescent="0.25">
      <c r="A90" s="9">
        <v>86</v>
      </c>
      <c r="B90" s="22"/>
      <c r="C90" s="24" t="s">
        <v>459</v>
      </c>
      <c r="D90" s="25" t="s">
        <v>460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0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8">
        <v>0</v>
      </c>
      <c r="DK90" s="28">
        <v>0</v>
      </c>
      <c r="DL90" s="28">
        <v>0</v>
      </c>
      <c r="DM90" s="28">
        <v>0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8">
        <v>0</v>
      </c>
      <c r="DV90" s="28">
        <v>0</v>
      </c>
      <c r="DW90" s="28">
        <v>0</v>
      </c>
      <c r="DX90" s="28">
        <v>0</v>
      </c>
      <c r="DY90" s="28">
        <v>0</v>
      </c>
      <c r="DZ90" s="28">
        <v>0</v>
      </c>
      <c r="EA90" s="28">
        <v>0</v>
      </c>
      <c r="EB90" s="28">
        <v>0</v>
      </c>
      <c r="EC90" s="28">
        <v>0</v>
      </c>
      <c r="ED90" s="28">
        <v>0</v>
      </c>
      <c r="EE90" s="28">
        <v>0</v>
      </c>
      <c r="EF90" s="28">
        <v>0</v>
      </c>
      <c r="EG90" s="28">
        <v>0</v>
      </c>
      <c r="EH90" s="28">
        <v>0</v>
      </c>
      <c r="EI90" s="28">
        <v>0</v>
      </c>
      <c r="EJ90" s="28">
        <v>0</v>
      </c>
      <c r="EK90" s="28">
        <v>0</v>
      </c>
      <c r="EL90" s="28">
        <v>0</v>
      </c>
      <c r="EM90" s="28">
        <v>0</v>
      </c>
      <c r="EN90" s="28">
        <v>0</v>
      </c>
      <c r="EO90" s="28">
        <v>0</v>
      </c>
      <c r="EP90" s="28">
        <v>0</v>
      </c>
      <c r="EQ90" s="28">
        <v>0</v>
      </c>
      <c r="ER90" s="28">
        <v>0</v>
      </c>
      <c r="ES90" s="28">
        <f t="shared" si="2"/>
        <v>0</v>
      </c>
      <c r="ET90" s="28">
        <v>0</v>
      </c>
      <c r="EU90" s="28">
        <v>0</v>
      </c>
      <c r="EV90" s="28">
        <v>0</v>
      </c>
      <c r="EW90" s="28">
        <v>1274241.4609746193</v>
      </c>
      <c r="EX90" s="28">
        <v>0</v>
      </c>
      <c r="EY90" s="28">
        <v>0</v>
      </c>
      <c r="EZ90" s="28">
        <v>0</v>
      </c>
      <c r="FA90" s="28">
        <f t="shared" si="3"/>
        <v>1274241.4609746193</v>
      </c>
      <c r="FB90" s="33">
        <f>+FA90-Cuadro_Oferta_2016!EX90</f>
        <v>0</v>
      </c>
      <c r="AMC90"/>
      <c r="AMD90"/>
      <c r="AME90"/>
      <c r="AMF90"/>
      <c r="AMG90"/>
      <c r="AMH90"/>
      <c r="AMI90"/>
      <c r="AMJ90"/>
    </row>
    <row r="91" spans="1:1024" s="5" customFormat="1" x14ac:dyDescent="0.25">
      <c r="A91" s="9">
        <v>87</v>
      </c>
      <c r="B91" s="22"/>
      <c r="C91" s="24" t="s">
        <v>461</v>
      </c>
      <c r="D91" s="25" t="s">
        <v>462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8">
        <v>0</v>
      </c>
      <c r="CX91" s="28">
        <v>0</v>
      </c>
      <c r="CY91" s="28">
        <v>0</v>
      </c>
      <c r="CZ91" s="28">
        <v>0</v>
      </c>
      <c r="DA91" s="28">
        <v>0</v>
      </c>
      <c r="DB91" s="28">
        <v>0</v>
      </c>
      <c r="DC91" s="28">
        <v>0</v>
      </c>
      <c r="DD91" s="28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8">
        <v>0</v>
      </c>
      <c r="DK91" s="28">
        <v>0</v>
      </c>
      <c r="DL91" s="28">
        <v>0</v>
      </c>
      <c r="DM91" s="28">
        <v>0</v>
      </c>
      <c r="DN91" s="28">
        <v>0</v>
      </c>
      <c r="DO91" s="28">
        <v>0</v>
      </c>
      <c r="DP91" s="28">
        <v>0</v>
      </c>
      <c r="DQ91" s="28">
        <v>0</v>
      </c>
      <c r="DR91" s="28">
        <v>0</v>
      </c>
      <c r="DS91" s="28">
        <v>0</v>
      </c>
      <c r="DT91" s="28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8">
        <v>0</v>
      </c>
      <c r="EE91" s="28">
        <v>0</v>
      </c>
      <c r="EF91" s="28">
        <v>0</v>
      </c>
      <c r="EG91" s="28">
        <v>0</v>
      </c>
      <c r="EH91" s="28">
        <v>0</v>
      </c>
      <c r="EI91" s="28">
        <v>0</v>
      </c>
      <c r="EJ91" s="28">
        <v>0</v>
      </c>
      <c r="EK91" s="28">
        <v>0</v>
      </c>
      <c r="EL91" s="28">
        <v>0</v>
      </c>
      <c r="EM91" s="28">
        <v>0</v>
      </c>
      <c r="EN91" s="28">
        <v>0</v>
      </c>
      <c r="EO91" s="28">
        <v>0</v>
      </c>
      <c r="EP91" s="28">
        <v>0</v>
      </c>
      <c r="EQ91" s="28">
        <v>0</v>
      </c>
      <c r="ER91" s="28">
        <v>0</v>
      </c>
      <c r="ES91" s="28">
        <f t="shared" si="2"/>
        <v>0</v>
      </c>
      <c r="ET91" s="28">
        <v>0</v>
      </c>
      <c r="EU91" s="28">
        <v>0</v>
      </c>
      <c r="EV91" s="28">
        <v>0</v>
      </c>
      <c r="EW91" s="28">
        <v>1183045.1038132776</v>
      </c>
      <c r="EX91" s="28">
        <v>0</v>
      </c>
      <c r="EY91" s="28">
        <v>0</v>
      </c>
      <c r="EZ91" s="28">
        <v>0</v>
      </c>
      <c r="FA91" s="28">
        <f t="shared" si="3"/>
        <v>1183045.1038132776</v>
      </c>
      <c r="FB91" s="33">
        <f>+FA91-Cuadro_Oferta_2016!EX91</f>
        <v>0</v>
      </c>
      <c r="AMC91"/>
      <c r="AMD91"/>
      <c r="AME91"/>
      <c r="AMF91"/>
      <c r="AMG91"/>
      <c r="AMH91"/>
      <c r="AMI91"/>
      <c r="AMJ91"/>
    </row>
    <row r="92" spans="1:1024" s="5" customFormat="1" x14ac:dyDescent="0.25">
      <c r="A92" s="9">
        <v>88</v>
      </c>
      <c r="B92" s="22"/>
      <c r="C92" s="24" t="s">
        <v>463</v>
      </c>
      <c r="D92" s="25" t="s">
        <v>464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0</v>
      </c>
      <c r="CN92" s="28">
        <v>0</v>
      </c>
      <c r="CO92" s="28">
        <v>0</v>
      </c>
      <c r="CP92" s="28">
        <v>0</v>
      </c>
      <c r="CQ92" s="28">
        <v>0</v>
      </c>
      <c r="CR92" s="28">
        <v>0</v>
      </c>
      <c r="CS92" s="28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0</v>
      </c>
      <c r="CZ92" s="28">
        <v>0</v>
      </c>
      <c r="DA92" s="28">
        <v>0</v>
      </c>
      <c r="DB92" s="28">
        <v>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0</v>
      </c>
      <c r="EF92" s="28">
        <v>0</v>
      </c>
      <c r="EG92" s="28">
        <v>0</v>
      </c>
      <c r="EH92" s="28">
        <v>0</v>
      </c>
      <c r="EI92" s="28">
        <v>0</v>
      </c>
      <c r="EJ92" s="28">
        <v>0</v>
      </c>
      <c r="EK92" s="28">
        <v>0</v>
      </c>
      <c r="EL92" s="28">
        <v>0</v>
      </c>
      <c r="EM92" s="28">
        <v>0</v>
      </c>
      <c r="EN92" s="28">
        <v>0</v>
      </c>
      <c r="EO92" s="28">
        <v>0</v>
      </c>
      <c r="EP92" s="28">
        <v>0</v>
      </c>
      <c r="EQ92" s="28">
        <v>0</v>
      </c>
      <c r="ER92" s="28">
        <v>0</v>
      </c>
      <c r="ES92" s="28">
        <f t="shared" si="2"/>
        <v>0</v>
      </c>
      <c r="ET92" s="28">
        <v>0</v>
      </c>
      <c r="EU92" s="28">
        <v>0</v>
      </c>
      <c r="EV92" s="28">
        <v>0</v>
      </c>
      <c r="EW92" s="28">
        <v>302884.18442402693</v>
      </c>
      <c r="EX92" s="28">
        <v>0</v>
      </c>
      <c r="EY92" s="28">
        <v>0</v>
      </c>
      <c r="EZ92" s="28">
        <v>0</v>
      </c>
      <c r="FA92" s="28">
        <f t="shared" si="3"/>
        <v>302884.18442402693</v>
      </c>
      <c r="FB92" s="33">
        <f>+FA92-Cuadro_Oferta_2016!EX92</f>
        <v>0</v>
      </c>
      <c r="AMC92"/>
      <c r="AMD92"/>
      <c r="AME92"/>
      <c r="AMF92"/>
      <c r="AMG92"/>
      <c r="AMH92"/>
      <c r="AMI92"/>
      <c r="AMJ92"/>
    </row>
    <row r="93" spans="1:1024" s="5" customFormat="1" ht="38.25" x14ac:dyDescent="0.25">
      <c r="A93" s="9">
        <v>89</v>
      </c>
      <c r="B93" s="22"/>
      <c r="C93" s="24" t="s">
        <v>465</v>
      </c>
      <c r="D93" s="25" t="s">
        <v>466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28">
        <v>0</v>
      </c>
      <c r="DC93" s="28">
        <v>0</v>
      </c>
      <c r="DD93" s="28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0</v>
      </c>
      <c r="DJ93" s="28">
        <v>0</v>
      </c>
      <c r="DK93" s="28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8">
        <v>0</v>
      </c>
      <c r="EE93" s="28">
        <v>0</v>
      </c>
      <c r="EF93" s="28">
        <v>0</v>
      </c>
      <c r="EG93" s="28">
        <v>0</v>
      </c>
      <c r="EH93" s="28">
        <v>0</v>
      </c>
      <c r="EI93" s="28">
        <v>0</v>
      </c>
      <c r="EJ93" s="28">
        <v>0</v>
      </c>
      <c r="EK93" s="28">
        <v>0</v>
      </c>
      <c r="EL93" s="28">
        <v>0</v>
      </c>
      <c r="EM93" s="28">
        <v>0</v>
      </c>
      <c r="EN93" s="28">
        <v>0</v>
      </c>
      <c r="EO93" s="28">
        <v>0</v>
      </c>
      <c r="EP93" s="28">
        <v>0</v>
      </c>
      <c r="EQ93" s="28">
        <v>0</v>
      </c>
      <c r="ER93" s="28">
        <v>0</v>
      </c>
      <c r="ES93" s="28">
        <f t="shared" si="2"/>
        <v>0</v>
      </c>
      <c r="ET93" s="28">
        <v>0</v>
      </c>
      <c r="EU93" s="28">
        <v>0</v>
      </c>
      <c r="EV93" s="28">
        <v>0</v>
      </c>
      <c r="EW93" s="28">
        <v>596935.05972585687</v>
      </c>
      <c r="EX93" s="28">
        <v>0</v>
      </c>
      <c r="EY93" s="28">
        <v>0</v>
      </c>
      <c r="EZ93" s="28">
        <v>0</v>
      </c>
      <c r="FA93" s="28">
        <f t="shared" si="3"/>
        <v>596935.05972585687</v>
      </c>
      <c r="FB93" s="33">
        <f>+FA93-Cuadro_Oferta_2016!EX93</f>
        <v>0</v>
      </c>
      <c r="AMC93"/>
      <c r="AMD93"/>
      <c r="AME93"/>
      <c r="AMF93"/>
      <c r="AMG93"/>
      <c r="AMH93"/>
      <c r="AMI93"/>
      <c r="AMJ93"/>
    </row>
    <row r="94" spans="1:1024" s="5" customFormat="1" ht="25.5" x14ac:dyDescent="0.25">
      <c r="A94" s="9">
        <v>90</v>
      </c>
      <c r="B94" s="22"/>
      <c r="C94" s="24" t="s">
        <v>467</v>
      </c>
      <c r="D94" s="25" t="s">
        <v>468</v>
      </c>
      <c r="E94" s="28">
        <v>0</v>
      </c>
      <c r="F94" s="28">
        <v>0</v>
      </c>
      <c r="G94" s="28">
        <v>11.570945505237233</v>
      </c>
      <c r="H94" s="28">
        <v>53.32925722561906</v>
      </c>
      <c r="I94" s="28">
        <v>151.45225120836332</v>
      </c>
      <c r="J94" s="28">
        <v>0</v>
      </c>
      <c r="K94" s="28">
        <v>643.0597857639691</v>
      </c>
      <c r="L94" s="28">
        <v>0</v>
      </c>
      <c r="M94" s="28">
        <v>0</v>
      </c>
      <c r="N94" s="28">
        <v>0</v>
      </c>
      <c r="O94" s="28">
        <v>719.25856505918136</v>
      </c>
      <c r="P94" s="28">
        <v>95.084306996602407</v>
      </c>
      <c r="Q94" s="28">
        <v>29.584402453522117</v>
      </c>
      <c r="R94" s="28">
        <v>61.553588667141085</v>
      </c>
      <c r="S94" s="28">
        <v>0</v>
      </c>
      <c r="T94" s="28">
        <v>0</v>
      </c>
      <c r="U94" s="28">
        <v>199.16940098927773</v>
      </c>
      <c r="V94" s="28">
        <v>153.78208905169606</v>
      </c>
      <c r="W94" s="28">
        <v>217.06157637931537</v>
      </c>
      <c r="X94" s="28">
        <v>0</v>
      </c>
      <c r="Y94" s="28">
        <v>719.15482586327266</v>
      </c>
      <c r="Z94" s="28">
        <v>403.52824853926802</v>
      </c>
      <c r="AA94" s="28">
        <v>0</v>
      </c>
      <c r="AB94" s="28">
        <v>28.823441581093334</v>
      </c>
      <c r="AC94" s="28">
        <v>1.6910487103206253</v>
      </c>
      <c r="AD94" s="28">
        <v>890.95227091688662</v>
      </c>
      <c r="AE94" s="28">
        <v>2.036704540013841</v>
      </c>
      <c r="AF94" s="28">
        <v>0</v>
      </c>
      <c r="AG94" s="28">
        <v>126.32644960162668</v>
      </c>
      <c r="AH94" s="28">
        <v>2777.3669020209213</v>
      </c>
      <c r="AI94" s="28">
        <v>2.4808988791440636</v>
      </c>
      <c r="AJ94" s="28">
        <v>15.748646910879211</v>
      </c>
      <c r="AK94" s="28">
        <v>3565.7050841956261</v>
      </c>
      <c r="AL94" s="28">
        <v>1895.7727183302429</v>
      </c>
      <c r="AM94" s="28">
        <v>753.83612626137392</v>
      </c>
      <c r="AN94" s="28">
        <v>1483.2820815033206</v>
      </c>
      <c r="AO94" s="28">
        <v>502.17599591838172</v>
      </c>
      <c r="AP94" s="28">
        <v>176.67247338526946</v>
      </c>
      <c r="AQ94" s="28">
        <v>97.042487558836626</v>
      </c>
      <c r="AR94" s="28">
        <v>415.64366806701867</v>
      </c>
      <c r="AS94" s="28">
        <v>1986.7153371542117</v>
      </c>
      <c r="AT94" s="28">
        <v>736.74567545574098</v>
      </c>
      <c r="AU94" s="28">
        <v>224.65186951327138</v>
      </c>
      <c r="AV94" s="28">
        <v>262.60496159615536</v>
      </c>
      <c r="AW94" s="28">
        <v>841.44627883568592</v>
      </c>
      <c r="AX94" s="28">
        <v>204.66680766678351</v>
      </c>
      <c r="AY94" s="28">
        <v>858.738667946948</v>
      </c>
      <c r="AZ94" s="28">
        <v>580.99051707006208</v>
      </c>
      <c r="BA94" s="28">
        <v>28.923573023878397</v>
      </c>
      <c r="BB94" s="28">
        <v>1884.8376249097146</v>
      </c>
      <c r="BC94" s="28">
        <v>204.03869902405279</v>
      </c>
      <c r="BD94" s="28">
        <v>175.8732898295317</v>
      </c>
      <c r="BE94" s="28">
        <v>543.17451032077361</v>
      </c>
      <c r="BF94" s="28">
        <v>51.049782641203215</v>
      </c>
      <c r="BG94" s="28">
        <v>8.1702578030317223</v>
      </c>
      <c r="BH94" s="28">
        <v>413.37813548410219</v>
      </c>
      <c r="BI94" s="28">
        <v>3465.287890723162</v>
      </c>
      <c r="BJ94" s="28">
        <v>1664.9605868550987</v>
      </c>
      <c r="BK94" s="28">
        <v>0</v>
      </c>
      <c r="BL94" s="28">
        <v>1088.0926017004581</v>
      </c>
      <c r="BM94" s="28">
        <v>21.193688889606364</v>
      </c>
      <c r="BN94" s="28">
        <v>63.692660938367524</v>
      </c>
      <c r="BO94" s="28">
        <v>862.58791509370576</v>
      </c>
      <c r="BP94" s="28">
        <v>14.596604715336078</v>
      </c>
      <c r="BQ94" s="28">
        <v>478.84248129387834</v>
      </c>
      <c r="BR94" s="28">
        <v>1534.8234410159616</v>
      </c>
      <c r="BS94" s="28">
        <v>2088.9235696821079</v>
      </c>
      <c r="BT94" s="28">
        <v>78.241536613494802</v>
      </c>
      <c r="BU94" s="28">
        <v>81.835723801993112</v>
      </c>
      <c r="BV94" s="28">
        <v>2732.465725402838</v>
      </c>
      <c r="BW94" s="28">
        <v>766.66173268611271</v>
      </c>
      <c r="BX94" s="28">
        <v>529.30516197740337</v>
      </c>
      <c r="BY94" s="28">
        <v>16.521922767364547</v>
      </c>
      <c r="BZ94" s="28">
        <v>304.61053577624909</v>
      </c>
      <c r="CA94" s="28">
        <v>1859.1264390481042</v>
      </c>
      <c r="CB94" s="28">
        <v>100.77446955005132</v>
      </c>
      <c r="CC94" s="28">
        <v>120.58084515631572</v>
      </c>
      <c r="CD94" s="28">
        <v>508.30226688532571</v>
      </c>
      <c r="CE94" s="28">
        <v>3838.2003701367266</v>
      </c>
      <c r="CF94" s="28">
        <v>628.88837240342707</v>
      </c>
      <c r="CG94" s="28">
        <v>2939.2067726433138</v>
      </c>
      <c r="CH94" s="28">
        <v>14021.500906541409</v>
      </c>
      <c r="CI94" s="28">
        <v>7893.6901621247162</v>
      </c>
      <c r="CJ94" s="28">
        <v>321.05863392423367</v>
      </c>
      <c r="CK94" s="28">
        <v>1229.8993590784539</v>
      </c>
      <c r="CL94" s="28">
        <v>152108.79509555723</v>
      </c>
      <c r="CM94" s="28">
        <v>231205.49100109393</v>
      </c>
      <c r="CN94" s="28">
        <v>2796.3753666514285</v>
      </c>
      <c r="CO94" s="28">
        <v>26038.775157490447</v>
      </c>
      <c r="CP94" s="28">
        <v>35106.310534662232</v>
      </c>
      <c r="CQ94" s="28">
        <v>39926.714817712986</v>
      </c>
      <c r="CR94" s="28">
        <v>2001.1873626734207</v>
      </c>
      <c r="CS94" s="28">
        <v>976.7658751679877</v>
      </c>
      <c r="CT94" s="28">
        <v>2694.2931123227677</v>
      </c>
      <c r="CU94" s="28">
        <v>0</v>
      </c>
      <c r="CV94" s="28">
        <v>3522.84730179089</v>
      </c>
      <c r="CW94" s="28">
        <v>11.682159447763347</v>
      </c>
      <c r="CX94" s="28">
        <v>915.1868402771031</v>
      </c>
      <c r="CY94" s="28">
        <v>7144.1069514314768</v>
      </c>
      <c r="CZ94" s="28">
        <v>811.13875523921342</v>
      </c>
      <c r="DA94" s="28">
        <v>23730.058051992397</v>
      </c>
      <c r="DB94" s="28">
        <v>15659.868157508114</v>
      </c>
      <c r="DC94" s="28">
        <v>851.94525819433807</v>
      </c>
      <c r="DD94" s="28">
        <v>35207.339967229076</v>
      </c>
      <c r="DE94" s="28">
        <v>13082.658120542099</v>
      </c>
      <c r="DF94" s="28">
        <v>461.45504913434411</v>
      </c>
      <c r="DG94" s="28">
        <v>10868.285609466666</v>
      </c>
      <c r="DH94" s="28">
        <v>342.68013174299227</v>
      </c>
      <c r="DI94" s="28">
        <v>14.870253202560434</v>
      </c>
      <c r="DJ94" s="28">
        <v>305.42795820931042</v>
      </c>
      <c r="DK94" s="28">
        <v>91495.575435105784</v>
      </c>
      <c r="DL94" s="28">
        <v>1262.9281541474027</v>
      </c>
      <c r="DM94" s="28">
        <v>987.44339874372088</v>
      </c>
      <c r="DN94" s="28">
        <v>15446.433103720839</v>
      </c>
      <c r="DO94" s="28">
        <v>3891.257350395505</v>
      </c>
      <c r="DP94" s="28">
        <v>2126.8221521885998</v>
      </c>
      <c r="DQ94" s="28">
        <v>7093.5785807833354</v>
      </c>
      <c r="DR94" s="28">
        <v>1664.2157604775623</v>
      </c>
      <c r="DS94" s="28">
        <v>205.30073037228817</v>
      </c>
      <c r="DT94" s="28">
        <v>834.5453845653883</v>
      </c>
      <c r="DU94" s="28">
        <v>275.51126461511319</v>
      </c>
      <c r="DV94" s="28">
        <v>1275.6994507572413</v>
      </c>
      <c r="DW94" s="28">
        <v>3.890775497268903</v>
      </c>
      <c r="DX94" s="28">
        <v>0</v>
      </c>
      <c r="DY94" s="28">
        <v>2998.0244636369353</v>
      </c>
      <c r="DZ94" s="28">
        <v>1268.6807191068729</v>
      </c>
      <c r="EA94" s="28">
        <v>1012.744203939886</v>
      </c>
      <c r="EB94" s="28">
        <v>4578.0376649630871</v>
      </c>
      <c r="EC94" s="28">
        <v>12066.68510798354</v>
      </c>
      <c r="ED94" s="28">
        <v>5811.3894840221128</v>
      </c>
      <c r="EE94" s="28">
        <v>113.85384187991448</v>
      </c>
      <c r="EF94" s="28">
        <v>41864.00330477747</v>
      </c>
      <c r="EG94" s="28">
        <v>23172.837239710247</v>
      </c>
      <c r="EH94" s="28">
        <v>625.74492702342604</v>
      </c>
      <c r="EI94" s="28">
        <v>670.56421300608213</v>
      </c>
      <c r="EJ94" s="28">
        <v>107.28276744179053</v>
      </c>
      <c r="EK94" s="28">
        <v>3001.1588797533077</v>
      </c>
      <c r="EL94" s="28">
        <v>38978.025952221898</v>
      </c>
      <c r="EM94" s="28">
        <v>669.82968169282094</v>
      </c>
      <c r="EN94" s="28">
        <v>126.3465142351241</v>
      </c>
      <c r="EO94" s="28">
        <v>1305.1194705317685</v>
      </c>
      <c r="EP94" s="28">
        <v>657.6412109054022</v>
      </c>
      <c r="EQ94" s="28">
        <v>64.820931141606991</v>
      </c>
      <c r="ER94" s="28">
        <v>0</v>
      </c>
      <c r="ES94" s="28">
        <f t="shared" si="2"/>
        <v>945893.27561586828</v>
      </c>
      <c r="ET94" s="28">
        <v>45083.982203709114</v>
      </c>
      <c r="EU94" s="28">
        <v>0</v>
      </c>
      <c r="EV94" s="28">
        <v>0</v>
      </c>
      <c r="EW94" s="28">
        <v>0</v>
      </c>
      <c r="EX94" s="28">
        <v>0</v>
      </c>
      <c r="EY94" s="28">
        <v>0</v>
      </c>
      <c r="EZ94" s="28">
        <v>178.67203512458957</v>
      </c>
      <c r="FA94" s="28">
        <f t="shared" si="3"/>
        <v>991155.92985470197</v>
      </c>
      <c r="FB94" s="33">
        <f>+FA94-Cuadro_Oferta_2016!EX94</f>
        <v>0</v>
      </c>
      <c r="AMC94"/>
      <c r="AMD94"/>
      <c r="AME94"/>
      <c r="AMF94"/>
      <c r="AMG94"/>
      <c r="AMH94"/>
      <c r="AMI94"/>
      <c r="AMJ94"/>
    </row>
    <row r="95" spans="1:1024" s="5" customFormat="1" x14ac:dyDescent="0.25">
      <c r="A95" s="9">
        <v>91</v>
      </c>
      <c r="B95" s="22"/>
      <c r="C95" s="24" t="s">
        <v>469</v>
      </c>
      <c r="D95" s="25" t="s">
        <v>470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8">
        <v>0</v>
      </c>
      <c r="BR95" s="28">
        <v>0</v>
      </c>
      <c r="BS95" s="28">
        <v>0</v>
      </c>
      <c r="BT95" s="28">
        <v>0</v>
      </c>
      <c r="BU95" s="28">
        <v>0</v>
      </c>
      <c r="BV95" s="28">
        <v>0</v>
      </c>
      <c r="BW95" s="28">
        <v>0</v>
      </c>
      <c r="BX95" s="28">
        <v>0</v>
      </c>
      <c r="BY95" s="28">
        <v>0</v>
      </c>
      <c r="BZ95" s="28">
        <v>0</v>
      </c>
      <c r="CA95" s="28">
        <v>0</v>
      </c>
      <c r="CB95" s="28">
        <v>0</v>
      </c>
      <c r="CC95" s="28">
        <v>0</v>
      </c>
      <c r="CD95" s="28">
        <v>0</v>
      </c>
      <c r="CE95" s="28">
        <v>0</v>
      </c>
      <c r="CF95" s="28">
        <v>0</v>
      </c>
      <c r="CG95" s="28">
        <v>0</v>
      </c>
      <c r="CH95" s="28">
        <v>0</v>
      </c>
      <c r="CI95" s="28">
        <v>0</v>
      </c>
      <c r="CJ95" s="28">
        <v>0</v>
      </c>
      <c r="CK95" s="28">
        <v>0</v>
      </c>
      <c r="CL95" s="28">
        <v>0</v>
      </c>
      <c r="CM95" s="28">
        <v>0</v>
      </c>
      <c r="CN95" s="28">
        <v>0</v>
      </c>
      <c r="CO95" s="28">
        <v>0</v>
      </c>
      <c r="CP95" s="28">
        <v>0</v>
      </c>
      <c r="CQ95" s="28">
        <v>0</v>
      </c>
      <c r="CR95" s="28">
        <v>0</v>
      </c>
      <c r="CS95" s="28">
        <v>0</v>
      </c>
      <c r="CT95" s="28">
        <v>0</v>
      </c>
      <c r="CU95" s="28">
        <v>0</v>
      </c>
      <c r="CV95" s="28">
        <v>0</v>
      </c>
      <c r="CW95" s="28">
        <v>0</v>
      </c>
      <c r="CX95" s="28">
        <v>0</v>
      </c>
      <c r="CY95" s="28">
        <v>0</v>
      </c>
      <c r="CZ95" s="28">
        <v>0</v>
      </c>
      <c r="DA95" s="28">
        <v>0</v>
      </c>
      <c r="DB95" s="28">
        <v>0</v>
      </c>
      <c r="DC95" s="28">
        <v>0</v>
      </c>
      <c r="DD95" s="28">
        <v>0</v>
      </c>
      <c r="DE95" s="28">
        <v>0</v>
      </c>
      <c r="DF95" s="28">
        <v>0</v>
      </c>
      <c r="DG95" s="28">
        <v>0</v>
      </c>
      <c r="DH95" s="28">
        <v>0</v>
      </c>
      <c r="DI95" s="28">
        <v>0</v>
      </c>
      <c r="DJ95" s="28">
        <v>0</v>
      </c>
      <c r="DK95" s="28">
        <v>0</v>
      </c>
      <c r="DL95" s="28">
        <v>0</v>
      </c>
      <c r="DM95" s="28">
        <v>0</v>
      </c>
      <c r="DN95" s="28">
        <v>0</v>
      </c>
      <c r="DO95" s="28">
        <v>0</v>
      </c>
      <c r="DP95" s="28">
        <v>0</v>
      </c>
      <c r="DQ95" s="28">
        <v>0</v>
      </c>
      <c r="DR95" s="28">
        <v>0</v>
      </c>
      <c r="DS95" s="28">
        <v>0</v>
      </c>
      <c r="DT95" s="28">
        <v>0</v>
      </c>
      <c r="DU95" s="28">
        <v>0</v>
      </c>
      <c r="DV95" s="28">
        <v>0</v>
      </c>
      <c r="DW95" s="28">
        <v>0</v>
      </c>
      <c r="DX95" s="28">
        <v>0</v>
      </c>
      <c r="DY95" s="28">
        <v>0</v>
      </c>
      <c r="DZ95" s="28">
        <v>0</v>
      </c>
      <c r="EA95" s="28">
        <v>0</v>
      </c>
      <c r="EB95" s="28">
        <v>0</v>
      </c>
      <c r="EC95" s="28">
        <v>0</v>
      </c>
      <c r="ED95" s="28">
        <v>0</v>
      </c>
      <c r="EE95" s="28">
        <v>0</v>
      </c>
      <c r="EF95" s="28">
        <v>0</v>
      </c>
      <c r="EG95" s="28">
        <v>0</v>
      </c>
      <c r="EH95" s="28">
        <v>0</v>
      </c>
      <c r="EI95" s="28">
        <v>0</v>
      </c>
      <c r="EJ95" s="28">
        <v>0</v>
      </c>
      <c r="EK95" s="28">
        <v>0</v>
      </c>
      <c r="EL95" s="28">
        <v>0</v>
      </c>
      <c r="EM95" s="28">
        <v>0</v>
      </c>
      <c r="EN95" s="28">
        <v>0</v>
      </c>
      <c r="EO95" s="28">
        <v>0</v>
      </c>
      <c r="EP95" s="28">
        <v>0</v>
      </c>
      <c r="EQ95" s="28">
        <v>0</v>
      </c>
      <c r="ER95" s="28">
        <v>0</v>
      </c>
      <c r="ES95" s="28">
        <f t="shared" si="2"/>
        <v>0</v>
      </c>
      <c r="ET95" s="28">
        <v>0</v>
      </c>
      <c r="EU95" s="28">
        <v>0</v>
      </c>
      <c r="EV95" s="28">
        <v>0</v>
      </c>
      <c r="EW95" s="28">
        <v>0</v>
      </c>
      <c r="EX95" s="28">
        <v>0</v>
      </c>
      <c r="EY95" s="28">
        <v>0</v>
      </c>
      <c r="EZ95" s="28">
        <v>0</v>
      </c>
      <c r="FA95" s="28">
        <f t="shared" si="3"/>
        <v>0</v>
      </c>
      <c r="FB95" s="33">
        <f>+FA95-Cuadro_Oferta_2016!EX95</f>
        <v>0</v>
      </c>
      <c r="AMC95"/>
      <c r="AMD95"/>
      <c r="AME95"/>
      <c r="AMF95"/>
      <c r="AMG95"/>
      <c r="AMH95"/>
      <c r="AMI95"/>
      <c r="AMJ95"/>
    </row>
    <row r="96" spans="1:1024" s="5" customFormat="1" ht="25.5" x14ac:dyDescent="0.25">
      <c r="A96" s="9">
        <v>92</v>
      </c>
      <c r="B96" s="22"/>
      <c r="C96" s="24" t="s">
        <v>92</v>
      </c>
      <c r="D96" s="25" t="s">
        <v>471</v>
      </c>
      <c r="E96" s="28">
        <v>0.79091668307639462</v>
      </c>
      <c r="F96" s="28">
        <v>0</v>
      </c>
      <c r="G96" s="28">
        <v>18.269510490860558</v>
      </c>
      <c r="H96" s="28">
        <v>681.35862808200909</v>
      </c>
      <c r="I96" s="28">
        <v>80.171042731437126</v>
      </c>
      <c r="J96" s="28">
        <v>0</v>
      </c>
      <c r="K96" s="28">
        <v>24.081720670729574</v>
      </c>
      <c r="L96" s="28">
        <v>54.398584812651542</v>
      </c>
      <c r="M96" s="28">
        <v>145.51055691705221</v>
      </c>
      <c r="N96" s="28">
        <v>148.84339385044885</v>
      </c>
      <c r="O96" s="28">
        <v>0</v>
      </c>
      <c r="P96" s="28">
        <v>43.946282587866683</v>
      </c>
      <c r="Q96" s="28">
        <v>111.38966285918502</v>
      </c>
      <c r="R96" s="28">
        <v>582.42689386942754</v>
      </c>
      <c r="S96" s="28">
        <v>26.013736501262759</v>
      </c>
      <c r="T96" s="28">
        <v>3830.5393827632911</v>
      </c>
      <c r="U96" s="28">
        <v>201.03237104078505</v>
      </c>
      <c r="V96" s="28">
        <v>2534.9631639808272</v>
      </c>
      <c r="W96" s="28">
        <v>280.75582443744275</v>
      </c>
      <c r="X96" s="28">
        <v>32.945256430529938</v>
      </c>
      <c r="Y96" s="28">
        <v>76.224846516465405</v>
      </c>
      <c r="Z96" s="28">
        <v>1445.3809901889917</v>
      </c>
      <c r="AA96" s="28">
        <v>19.646291988899566</v>
      </c>
      <c r="AB96" s="28">
        <v>534.51833762554088</v>
      </c>
      <c r="AC96" s="28">
        <v>53.95038591752801</v>
      </c>
      <c r="AD96" s="28">
        <v>2269.1959535560873</v>
      </c>
      <c r="AE96" s="28">
        <v>35.689987822808732</v>
      </c>
      <c r="AF96" s="28">
        <v>14.016698348150102</v>
      </c>
      <c r="AG96" s="28">
        <v>289.76151880581864</v>
      </c>
      <c r="AH96" s="28">
        <v>9058.9062010945727</v>
      </c>
      <c r="AI96" s="28">
        <v>3.2013036652200226E-2</v>
      </c>
      <c r="AJ96" s="28">
        <v>7.8096231117467791</v>
      </c>
      <c r="AK96" s="28">
        <v>1780.2908583253354</v>
      </c>
      <c r="AL96" s="28">
        <v>1102.5856207747529</v>
      </c>
      <c r="AM96" s="28">
        <v>267.81650475969371</v>
      </c>
      <c r="AN96" s="28">
        <v>1163.2250424293702</v>
      </c>
      <c r="AO96" s="28">
        <v>345.23940644693221</v>
      </c>
      <c r="AP96" s="28">
        <v>851.97323337427213</v>
      </c>
      <c r="AQ96" s="28">
        <v>37.111017037148457</v>
      </c>
      <c r="AR96" s="28">
        <v>267.08166147581846</v>
      </c>
      <c r="AS96" s="28">
        <v>925.17406057610651</v>
      </c>
      <c r="AT96" s="28">
        <v>196.03242790629832</v>
      </c>
      <c r="AU96" s="28">
        <v>22.647395529864532</v>
      </c>
      <c r="AV96" s="28">
        <v>35.442044885606869</v>
      </c>
      <c r="AW96" s="28">
        <v>249.93025214571469</v>
      </c>
      <c r="AX96" s="28">
        <v>333.06001702369508</v>
      </c>
      <c r="AY96" s="28">
        <v>239.91982266519702</v>
      </c>
      <c r="AZ96" s="28">
        <v>643.98433231947024</v>
      </c>
      <c r="BA96" s="28">
        <v>4.4316946806637896</v>
      </c>
      <c r="BB96" s="28">
        <v>6494.7470406760567</v>
      </c>
      <c r="BC96" s="28">
        <v>60.684691543969151</v>
      </c>
      <c r="BD96" s="28">
        <v>310.32627893528371</v>
      </c>
      <c r="BE96" s="28">
        <v>181.88444445968551</v>
      </c>
      <c r="BF96" s="28">
        <v>6.9779134286415845</v>
      </c>
      <c r="BG96" s="28">
        <v>5.4630569470949473</v>
      </c>
      <c r="BH96" s="28">
        <v>200.9947389700325</v>
      </c>
      <c r="BI96" s="28">
        <v>242.00653820910333</v>
      </c>
      <c r="BJ96" s="28">
        <v>595.33030605804436</v>
      </c>
      <c r="BK96" s="28">
        <v>0</v>
      </c>
      <c r="BL96" s="28">
        <v>440.00732757964164</v>
      </c>
      <c r="BM96" s="28">
        <v>27.940117417704364</v>
      </c>
      <c r="BN96" s="28">
        <v>411.93991629115578</v>
      </c>
      <c r="BO96" s="28">
        <v>388.43510184560279</v>
      </c>
      <c r="BP96" s="28">
        <v>44.08739417479611</v>
      </c>
      <c r="BQ96" s="28">
        <v>217.17296491908917</v>
      </c>
      <c r="BR96" s="28">
        <v>217.46227041099397</v>
      </c>
      <c r="BS96" s="28">
        <v>536.55376070529474</v>
      </c>
      <c r="BT96" s="28">
        <v>20.635047795144938</v>
      </c>
      <c r="BU96" s="28">
        <v>110.76365484101156</v>
      </c>
      <c r="BV96" s="28">
        <v>600.67784434991961</v>
      </c>
      <c r="BW96" s="28">
        <v>147.46357106382141</v>
      </c>
      <c r="BX96" s="28">
        <v>334.85672863551702</v>
      </c>
      <c r="BY96" s="28">
        <v>3.1587618673370805</v>
      </c>
      <c r="BZ96" s="28">
        <v>16.935664437524132</v>
      </c>
      <c r="CA96" s="28">
        <v>365.6354126966678</v>
      </c>
      <c r="CB96" s="28">
        <v>172.06691576237921</v>
      </c>
      <c r="CC96" s="28">
        <v>7.9452578603108419</v>
      </c>
      <c r="CD96" s="28">
        <v>542.65901448063255</v>
      </c>
      <c r="CE96" s="28">
        <v>304.5717875283342</v>
      </c>
      <c r="CF96" s="28">
        <v>754.83812942246595</v>
      </c>
      <c r="CG96" s="28">
        <v>3219.7852328974141</v>
      </c>
      <c r="CH96" s="28">
        <v>3516.4164874265698</v>
      </c>
      <c r="CI96" s="28">
        <v>1493.7526882810848</v>
      </c>
      <c r="CJ96" s="28">
        <v>1032.2360967088687</v>
      </c>
      <c r="CK96" s="28">
        <v>3298.2631236468515</v>
      </c>
      <c r="CL96" s="28">
        <v>2.9916997206364999</v>
      </c>
      <c r="CM96" s="28">
        <v>0</v>
      </c>
      <c r="CN96" s="28">
        <v>887.16170501836223</v>
      </c>
      <c r="CO96" s="28">
        <v>422.41792104559886</v>
      </c>
      <c r="CP96" s="28">
        <v>19037.614629615313</v>
      </c>
      <c r="CQ96" s="28">
        <v>43894.314836306883</v>
      </c>
      <c r="CR96" s="28">
        <v>5013.1391716834078</v>
      </c>
      <c r="CS96" s="28">
        <v>184.76187519522503</v>
      </c>
      <c r="CT96" s="28">
        <v>32893.740291908194</v>
      </c>
      <c r="CU96" s="28">
        <v>23240.205375961763</v>
      </c>
      <c r="CV96" s="28">
        <v>22489.469561331411</v>
      </c>
      <c r="CW96" s="28">
        <v>2.7477854298954774</v>
      </c>
      <c r="CX96" s="28">
        <v>266.29651314090842</v>
      </c>
      <c r="CY96" s="28">
        <v>2229.1836524058535</v>
      </c>
      <c r="CZ96" s="28">
        <v>1204.0239710416572</v>
      </c>
      <c r="DA96" s="28">
        <v>1342.1855705808994</v>
      </c>
      <c r="DB96" s="28">
        <v>1658.2109702427358</v>
      </c>
      <c r="DC96" s="28">
        <v>282.86164459766763</v>
      </c>
      <c r="DD96" s="28">
        <v>1693.3895768952584</v>
      </c>
      <c r="DE96" s="28">
        <v>914.59894637772231</v>
      </c>
      <c r="DF96" s="28">
        <v>9.3676614015264601</v>
      </c>
      <c r="DG96" s="28">
        <v>778.27154903616895</v>
      </c>
      <c r="DH96" s="28">
        <v>106.58149516670923</v>
      </c>
      <c r="DI96" s="28">
        <v>55.318940042432644</v>
      </c>
      <c r="DJ96" s="28">
        <v>205.65187479858628</v>
      </c>
      <c r="DK96" s="28">
        <v>89.352849840214859</v>
      </c>
      <c r="DL96" s="28">
        <v>768.21799619011961</v>
      </c>
      <c r="DM96" s="28">
        <v>447.18935695906907</v>
      </c>
      <c r="DN96" s="28">
        <v>1242.6990061127847</v>
      </c>
      <c r="DO96" s="28">
        <v>3473.1516818151244</v>
      </c>
      <c r="DP96" s="28">
        <v>692.46725039260991</v>
      </c>
      <c r="DQ96" s="28">
        <v>1497.2444060111209</v>
      </c>
      <c r="DR96" s="28">
        <v>2506.4891106705859</v>
      </c>
      <c r="DS96" s="28">
        <v>135.2237873177958</v>
      </c>
      <c r="DT96" s="28">
        <v>6176.8177028863884</v>
      </c>
      <c r="DU96" s="28">
        <v>1131.506854336687</v>
      </c>
      <c r="DV96" s="28">
        <v>5085.5227987724684</v>
      </c>
      <c r="DW96" s="28">
        <v>0</v>
      </c>
      <c r="DX96" s="28">
        <v>123.83349270720451</v>
      </c>
      <c r="DY96" s="28">
        <v>4102.1184202235227</v>
      </c>
      <c r="DZ96" s="28">
        <v>2708.0205027541633</v>
      </c>
      <c r="EA96" s="28">
        <v>1183.9082870173356</v>
      </c>
      <c r="EB96" s="28">
        <v>481.61981028015964</v>
      </c>
      <c r="EC96" s="28">
        <v>3710.7804845345472</v>
      </c>
      <c r="ED96" s="28">
        <v>2867.2226528337828</v>
      </c>
      <c r="EE96" s="28">
        <v>20.090050341839138</v>
      </c>
      <c r="EF96" s="28">
        <v>1374.7679380208081</v>
      </c>
      <c r="EG96" s="28">
        <v>1912.7602571825846</v>
      </c>
      <c r="EH96" s="28">
        <v>161.63260373944811</v>
      </c>
      <c r="EI96" s="28">
        <v>132.74770101314766</v>
      </c>
      <c r="EJ96" s="28">
        <v>13.585811312427428</v>
      </c>
      <c r="EK96" s="28">
        <v>1106.6046290260363</v>
      </c>
      <c r="EL96" s="28">
        <v>321.62640254414583</v>
      </c>
      <c r="EM96" s="28">
        <v>941.06164730819603</v>
      </c>
      <c r="EN96" s="28">
        <v>38.243550811633966</v>
      </c>
      <c r="EO96" s="28">
        <v>12.369244267890897</v>
      </c>
      <c r="EP96" s="28">
        <v>91.789433753730947</v>
      </c>
      <c r="EQ96" s="28">
        <v>129.60191207693057</v>
      </c>
      <c r="ER96" s="28">
        <v>0</v>
      </c>
      <c r="ES96" s="28">
        <f t="shared" si="2"/>
        <v>260887.96530335149</v>
      </c>
      <c r="ET96" s="28">
        <v>324261.85414777446</v>
      </c>
      <c r="EU96" s="28">
        <v>0</v>
      </c>
      <c r="EV96" s="28">
        <v>0</v>
      </c>
      <c r="EW96" s="28">
        <v>0</v>
      </c>
      <c r="EX96" s="28">
        <v>0</v>
      </c>
      <c r="EY96" s="28">
        <v>0</v>
      </c>
      <c r="EZ96" s="28">
        <v>3994.6585305989729</v>
      </c>
      <c r="FA96" s="28">
        <f t="shared" si="3"/>
        <v>589144.47798172489</v>
      </c>
      <c r="FB96" s="33">
        <f>+FA96-Cuadro_Oferta_2016!EX96</f>
        <v>0</v>
      </c>
      <c r="AMC96"/>
      <c r="AMD96"/>
      <c r="AME96"/>
      <c r="AMF96"/>
      <c r="AMG96"/>
      <c r="AMH96"/>
      <c r="AMI96"/>
      <c r="AMJ96"/>
    </row>
    <row r="97" spans="1:1024" s="5" customFormat="1" x14ac:dyDescent="0.25">
      <c r="A97" s="9">
        <v>93</v>
      </c>
      <c r="B97" s="22"/>
      <c r="C97" s="24" t="s">
        <v>93</v>
      </c>
      <c r="D97" s="25" t="s">
        <v>472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190.06768540371493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0.77918089443013594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61.482536915965518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611.74559795930872</v>
      </c>
      <c r="BY97" s="28">
        <v>0</v>
      </c>
      <c r="BZ97" s="28">
        <v>0</v>
      </c>
      <c r="CA97" s="28">
        <v>0</v>
      </c>
      <c r="CB97" s="28">
        <v>0</v>
      </c>
      <c r="CC97" s="28">
        <v>0</v>
      </c>
      <c r="CD97" s="28">
        <v>0</v>
      </c>
      <c r="CE97" s="28">
        <v>0</v>
      </c>
      <c r="CF97" s="28">
        <v>0</v>
      </c>
      <c r="CG97" s="28">
        <v>0</v>
      </c>
      <c r="CH97" s="28">
        <v>0</v>
      </c>
      <c r="CI97" s="28">
        <v>0</v>
      </c>
      <c r="CJ97" s="28">
        <v>0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8">
        <v>0</v>
      </c>
      <c r="CS97" s="28">
        <v>0</v>
      </c>
      <c r="CT97" s="28">
        <v>0</v>
      </c>
      <c r="CU97" s="28">
        <v>0</v>
      </c>
      <c r="CV97" s="28">
        <v>0</v>
      </c>
      <c r="CW97" s="28">
        <v>0</v>
      </c>
      <c r="CX97" s="28">
        <v>0</v>
      </c>
      <c r="CY97" s="28">
        <v>0</v>
      </c>
      <c r="CZ97" s="28">
        <v>0</v>
      </c>
      <c r="DA97" s="28">
        <v>0</v>
      </c>
      <c r="DB97" s="28">
        <v>0</v>
      </c>
      <c r="DC97" s="28">
        <v>0</v>
      </c>
      <c r="DD97" s="28">
        <v>0</v>
      </c>
      <c r="DE97" s="28">
        <v>0</v>
      </c>
      <c r="DF97" s="28">
        <v>0</v>
      </c>
      <c r="DG97" s="28">
        <v>0</v>
      </c>
      <c r="DH97" s="28">
        <v>0</v>
      </c>
      <c r="DI97" s="28">
        <v>0</v>
      </c>
      <c r="DJ97" s="28">
        <v>0</v>
      </c>
      <c r="DK97" s="28">
        <v>0</v>
      </c>
      <c r="DL97" s="28">
        <v>0</v>
      </c>
      <c r="DM97" s="28">
        <v>0</v>
      </c>
      <c r="DN97" s="28">
        <v>0</v>
      </c>
      <c r="DO97" s="28">
        <v>0</v>
      </c>
      <c r="DP97" s="28">
        <v>0</v>
      </c>
      <c r="DQ97" s="28">
        <v>0</v>
      </c>
      <c r="DR97" s="28">
        <v>0</v>
      </c>
      <c r="DS97" s="28">
        <v>0</v>
      </c>
      <c r="DT97" s="28">
        <v>0</v>
      </c>
      <c r="DU97" s="28">
        <v>0</v>
      </c>
      <c r="DV97" s="28">
        <v>0</v>
      </c>
      <c r="DW97" s="28">
        <v>0</v>
      </c>
      <c r="DX97" s="28">
        <v>0</v>
      </c>
      <c r="DY97" s="28">
        <v>190.28973000417355</v>
      </c>
      <c r="DZ97" s="28">
        <v>0</v>
      </c>
      <c r="EA97" s="28">
        <v>0</v>
      </c>
      <c r="EB97" s="28">
        <v>0</v>
      </c>
      <c r="EC97" s="28">
        <v>0</v>
      </c>
      <c r="ED97" s="28">
        <v>0</v>
      </c>
      <c r="EE97" s="28">
        <v>0</v>
      </c>
      <c r="EF97" s="28">
        <v>0</v>
      </c>
      <c r="EG97" s="28">
        <v>0</v>
      </c>
      <c r="EH97" s="28">
        <v>0</v>
      </c>
      <c r="EI97" s="28">
        <v>0</v>
      </c>
      <c r="EJ97" s="28">
        <v>0</v>
      </c>
      <c r="EK97" s="28">
        <v>0</v>
      </c>
      <c r="EL97" s="28">
        <v>0</v>
      </c>
      <c r="EM97" s="28">
        <v>0</v>
      </c>
      <c r="EN97" s="28">
        <v>0</v>
      </c>
      <c r="EO97" s="28">
        <v>0</v>
      </c>
      <c r="EP97" s="28">
        <v>0</v>
      </c>
      <c r="EQ97" s="28">
        <v>0</v>
      </c>
      <c r="ER97" s="28">
        <v>0</v>
      </c>
      <c r="ES97" s="28">
        <f t="shared" si="2"/>
        <v>1054.3647311775928</v>
      </c>
      <c r="ET97" s="28">
        <v>842.73958400970332</v>
      </c>
      <c r="EU97" s="28">
        <v>0</v>
      </c>
      <c r="EV97" s="28">
        <v>0</v>
      </c>
      <c r="EW97" s="28">
        <v>0</v>
      </c>
      <c r="EX97" s="28">
        <v>0</v>
      </c>
      <c r="EY97" s="28">
        <v>0</v>
      </c>
      <c r="EZ97" s="28">
        <v>61.40249934389405</v>
      </c>
      <c r="FA97" s="28">
        <f t="shared" si="3"/>
        <v>1958.5068145311902</v>
      </c>
      <c r="FB97" s="33">
        <f>+FA97-Cuadro_Oferta_2016!EX97</f>
        <v>0</v>
      </c>
      <c r="AMC97"/>
      <c r="AMD97"/>
      <c r="AME97"/>
      <c r="AMF97"/>
      <c r="AMG97"/>
      <c r="AMH97"/>
      <c r="AMI97"/>
      <c r="AMJ97"/>
    </row>
    <row r="98" spans="1:1024" s="5" customFormat="1" ht="25.5" x14ac:dyDescent="0.25">
      <c r="A98" s="9">
        <v>94</v>
      </c>
      <c r="B98" s="22"/>
      <c r="C98" s="24" t="s">
        <v>473</v>
      </c>
      <c r="D98" s="25" t="s">
        <v>474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5.6463361307529043</v>
      </c>
      <c r="L98" s="28">
        <v>0</v>
      </c>
      <c r="M98" s="28">
        <v>0</v>
      </c>
      <c r="N98" s="28">
        <v>0</v>
      </c>
      <c r="O98" s="28">
        <v>0</v>
      </c>
      <c r="P98" s="28">
        <v>60.993368930777713</v>
      </c>
      <c r="Q98" s="28">
        <v>139.4148247447628</v>
      </c>
      <c r="R98" s="28">
        <v>1856.8448821204365</v>
      </c>
      <c r="S98" s="28">
        <v>0</v>
      </c>
      <c r="T98" s="28">
        <v>2710.9004208948991</v>
      </c>
      <c r="U98" s="28">
        <v>219.77164728461935</v>
      </c>
      <c r="V98" s="28">
        <v>0</v>
      </c>
      <c r="W98" s="28">
        <v>14.41185290906583</v>
      </c>
      <c r="X98" s="28">
        <v>0</v>
      </c>
      <c r="Y98" s="28">
        <v>93.210562647346478</v>
      </c>
      <c r="Z98" s="28">
        <v>0</v>
      </c>
      <c r="AA98" s="28">
        <v>0</v>
      </c>
      <c r="AB98" s="28">
        <v>0</v>
      </c>
      <c r="AC98" s="28">
        <v>0</v>
      </c>
      <c r="AD98" s="28">
        <v>339.63900346199051</v>
      </c>
      <c r="AE98" s="28">
        <v>3.3758647894912078E-2</v>
      </c>
      <c r="AF98" s="28">
        <v>0</v>
      </c>
      <c r="AG98" s="28">
        <v>98.118882980512424</v>
      </c>
      <c r="AH98" s="28">
        <v>83.018140784892566</v>
      </c>
      <c r="AI98" s="28">
        <v>0</v>
      </c>
      <c r="AJ98" s="28">
        <v>0</v>
      </c>
      <c r="AK98" s="28">
        <v>148.11008147179837</v>
      </c>
      <c r="AL98" s="28">
        <v>33.390387601207493</v>
      </c>
      <c r="AM98" s="28">
        <v>0</v>
      </c>
      <c r="AN98" s="28">
        <v>162.34668016081832</v>
      </c>
      <c r="AO98" s="28">
        <v>181.88175253242935</v>
      </c>
      <c r="AP98" s="28">
        <v>387.54949578043636</v>
      </c>
      <c r="AQ98" s="28">
        <v>6.6799843826615499E-3</v>
      </c>
      <c r="AR98" s="28">
        <v>7.3555123546509726</v>
      </c>
      <c r="AS98" s="28">
        <v>247.63135749342055</v>
      </c>
      <c r="AT98" s="28">
        <v>27.478464276262539</v>
      </c>
      <c r="AU98" s="28">
        <v>0</v>
      </c>
      <c r="AV98" s="28">
        <v>0</v>
      </c>
      <c r="AW98" s="28">
        <v>3.0904057718693787</v>
      </c>
      <c r="AX98" s="28">
        <v>33.08540781696513</v>
      </c>
      <c r="AY98" s="28">
        <v>272.58140465932604</v>
      </c>
      <c r="AZ98" s="28">
        <v>1.4607326145543054</v>
      </c>
      <c r="BA98" s="28">
        <v>3.662104448856184</v>
      </c>
      <c r="BB98" s="28">
        <v>60.721329858817406</v>
      </c>
      <c r="BC98" s="28">
        <v>0.24756636085275582</v>
      </c>
      <c r="BD98" s="28">
        <v>11.825815735404134</v>
      </c>
      <c r="BE98" s="28">
        <v>246.26453129918508</v>
      </c>
      <c r="BF98" s="28">
        <v>0</v>
      </c>
      <c r="BG98" s="28">
        <v>0</v>
      </c>
      <c r="BH98" s="28">
        <v>0.92273607340353592</v>
      </c>
      <c r="BI98" s="28">
        <v>786.6813647988298</v>
      </c>
      <c r="BJ98" s="28">
        <v>0</v>
      </c>
      <c r="BK98" s="28">
        <v>0</v>
      </c>
      <c r="BL98" s="28">
        <v>275.4454049678842</v>
      </c>
      <c r="BM98" s="28">
        <v>0</v>
      </c>
      <c r="BN98" s="28">
        <v>0</v>
      </c>
      <c r="BO98" s="28">
        <v>0</v>
      </c>
      <c r="BP98" s="28">
        <v>0</v>
      </c>
      <c r="BQ98" s="28">
        <v>392.44339350562211</v>
      </c>
      <c r="BR98" s="28">
        <v>12.100728051777457</v>
      </c>
      <c r="BS98" s="28">
        <v>301.98641591655814</v>
      </c>
      <c r="BT98" s="28">
        <v>0</v>
      </c>
      <c r="BU98" s="28">
        <v>12.252929358531995</v>
      </c>
      <c r="BV98" s="28">
        <v>44.46901933868736</v>
      </c>
      <c r="BW98" s="28">
        <v>36.607871666553919</v>
      </c>
      <c r="BX98" s="28">
        <v>143.40975466478963</v>
      </c>
      <c r="BY98" s="28">
        <v>7.2111429050117879</v>
      </c>
      <c r="BZ98" s="28">
        <v>18.466814668729114</v>
      </c>
      <c r="CA98" s="28">
        <v>389.20601275948263</v>
      </c>
      <c r="CB98" s="28">
        <v>1.2621018704646436</v>
      </c>
      <c r="CC98" s="28">
        <v>0</v>
      </c>
      <c r="CD98" s="28">
        <v>0</v>
      </c>
      <c r="CE98" s="28">
        <v>278.70689797686714</v>
      </c>
      <c r="CF98" s="28">
        <v>6.5812370455152402</v>
      </c>
      <c r="CG98" s="28">
        <v>1190.7051261045137</v>
      </c>
      <c r="CH98" s="28">
        <v>483.22376366323539</v>
      </c>
      <c r="CI98" s="28">
        <v>32.072581551843101</v>
      </c>
      <c r="CJ98" s="28">
        <v>5.2180864276305803</v>
      </c>
      <c r="CK98" s="28">
        <v>0</v>
      </c>
      <c r="CL98" s="28">
        <v>12.938735617692629</v>
      </c>
      <c r="CM98" s="28">
        <v>0</v>
      </c>
      <c r="CN98" s="28">
        <v>1.7858472473604932</v>
      </c>
      <c r="CO98" s="28">
        <v>87.49633357885628</v>
      </c>
      <c r="CP98" s="28">
        <v>312.86436767826513</v>
      </c>
      <c r="CQ98" s="28">
        <v>4324.2921376423428</v>
      </c>
      <c r="CR98" s="28">
        <v>286.33021776324898</v>
      </c>
      <c r="CS98" s="28">
        <v>0</v>
      </c>
      <c r="CT98" s="28">
        <v>776.17191471242836</v>
      </c>
      <c r="CU98" s="28">
        <v>0</v>
      </c>
      <c r="CV98" s="28">
        <v>1449.9170429927824</v>
      </c>
      <c r="CW98" s="28">
        <v>0</v>
      </c>
      <c r="CX98" s="28">
        <v>0</v>
      </c>
      <c r="CY98" s="28">
        <v>567.97914968935288</v>
      </c>
      <c r="CZ98" s="28">
        <v>25.616176114023752</v>
      </c>
      <c r="DA98" s="28">
        <v>1312.5771577548689</v>
      </c>
      <c r="DB98" s="28">
        <v>439.67797014653638</v>
      </c>
      <c r="DC98" s="28">
        <v>931.94248680656938</v>
      </c>
      <c r="DD98" s="28">
        <v>231.83259117071776</v>
      </c>
      <c r="DE98" s="28">
        <v>183.08495516779865</v>
      </c>
      <c r="DF98" s="28">
        <v>138.31800620074858</v>
      </c>
      <c r="DG98" s="28">
        <v>3922.5039842669698</v>
      </c>
      <c r="DH98" s="28">
        <v>238.59214442915132</v>
      </c>
      <c r="DI98" s="28">
        <v>124.95562567890757</v>
      </c>
      <c r="DJ98" s="28">
        <v>630.80794137887028</v>
      </c>
      <c r="DK98" s="28">
        <v>1043.7175502149773</v>
      </c>
      <c r="DL98" s="28">
        <v>525.58178532528711</v>
      </c>
      <c r="DM98" s="28">
        <v>1021.7415491207053</v>
      </c>
      <c r="DN98" s="28">
        <v>512.90493761672235</v>
      </c>
      <c r="DO98" s="28">
        <v>0</v>
      </c>
      <c r="DP98" s="28">
        <v>48.219233660489373</v>
      </c>
      <c r="DQ98" s="28">
        <v>481.77900327668613</v>
      </c>
      <c r="DR98" s="28">
        <v>0</v>
      </c>
      <c r="DS98" s="28">
        <v>0</v>
      </c>
      <c r="DT98" s="28">
        <v>204.72082568406844</v>
      </c>
      <c r="DU98" s="28">
        <v>61.332991615058532</v>
      </c>
      <c r="DV98" s="28">
        <v>275.31493513624014</v>
      </c>
      <c r="DW98" s="28">
        <v>0.86688292861803407</v>
      </c>
      <c r="DX98" s="28">
        <v>0.36994983281813565</v>
      </c>
      <c r="DY98" s="28">
        <v>1666.9391306274251</v>
      </c>
      <c r="DZ98" s="28">
        <v>47.527536585497003</v>
      </c>
      <c r="EA98" s="28">
        <v>190.40816796485041</v>
      </c>
      <c r="EB98" s="28">
        <v>131.95631206386528</v>
      </c>
      <c r="EC98" s="28">
        <v>123.89488442233815</v>
      </c>
      <c r="ED98" s="28">
        <v>18.361148197036265</v>
      </c>
      <c r="EE98" s="28">
        <v>0.92836640182829799</v>
      </c>
      <c r="EF98" s="28">
        <v>2096.520841715972</v>
      </c>
      <c r="EG98" s="28">
        <v>1696.9258897553909</v>
      </c>
      <c r="EH98" s="28">
        <v>730.63483266164826</v>
      </c>
      <c r="EI98" s="28">
        <v>23.818817631769768</v>
      </c>
      <c r="EJ98" s="28">
        <v>14.310600176691088</v>
      </c>
      <c r="EK98" s="28">
        <v>2262.4171367312138</v>
      </c>
      <c r="EL98" s="28">
        <v>132.77680126095109</v>
      </c>
      <c r="EM98" s="28">
        <v>144.95567110617807</v>
      </c>
      <c r="EN98" s="28">
        <v>12.867193117784494</v>
      </c>
      <c r="EO98" s="28">
        <v>0</v>
      </c>
      <c r="EP98" s="28">
        <v>0</v>
      </c>
      <c r="EQ98" s="28">
        <v>6.556493161815296</v>
      </c>
      <c r="ER98" s="28">
        <v>0</v>
      </c>
      <c r="ES98" s="28">
        <f t="shared" si="2"/>
        <v>41347.701029106553</v>
      </c>
      <c r="ET98" s="28">
        <v>418278.28210754902</v>
      </c>
      <c r="EU98" s="28">
        <v>0</v>
      </c>
      <c r="EV98" s="28">
        <v>3271.9050226300001</v>
      </c>
      <c r="EW98" s="28">
        <v>0</v>
      </c>
      <c r="EX98" s="28">
        <v>0</v>
      </c>
      <c r="EY98" s="28">
        <v>0</v>
      </c>
      <c r="EZ98" s="28">
        <v>76366.562388752631</v>
      </c>
      <c r="FA98" s="28">
        <f t="shared" si="3"/>
        <v>539264.45054803824</v>
      </c>
      <c r="FB98" s="33">
        <f>+FA98-Cuadro_Oferta_2016!EX98</f>
        <v>0</v>
      </c>
      <c r="AMC98"/>
      <c r="AMD98"/>
      <c r="AME98"/>
      <c r="AMF98"/>
      <c r="AMG98"/>
      <c r="AMH98"/>
      <c r="AMI98"/>
      <c r="AMJ98"/>
    </row>
    <row r="99" spans="1:1024" s="5" customFormat="1" x14ac:dyDescent="0.25">
      <c r="A99" s="9">
        <v>95</v>
      </c>
      <c r="B99" s="22"/>
      <c r="C99" s="24" t="s">
        <v>475</v>
      </c>
      <c r="D99" s="25" t="s">
        <v>476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8.8073042394439458</v>
      </c>
      <c r="Q99" s="28">
        <v>0</v>
      </c>
      <c r="R99" s="28">
        <v>82.847731525981956</v>
      </c>
      <c r="S99" s="28">
        <v>0</v>
      </c>
      <c r="T99" s="28">
        <v>2.154508392917633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0.72684351878680209</v>
      </c>
      <c r="AC99" s="28">
        <v>0</v>
      </c>
      <c r="AD99" s="28">
        <v>18.753204334484387</v>
      </c>
      <c r="AE99" s="28">
        <v>0</v>
      </c>
      <c r="AF99" s="28">
        <v>0</v>
      </c>
      <c r="AG99" s="28">
        <v>0.14970186677673822</v>
      </c>
      <c r="AH99" s="28">
        <v>215.46544971379592</v>
      </c>
      <c r="AI99" s="28">
        <v>0</v>
      </c>
      <c r="AJ99" s="28">
        <v>0</v>
      </c>
      <c r="AK99" s="28">
        <v>2.149050318568809</v>
      </c>
      <c r="AL99" s="28">
        <v>318.07842579879411</v>
      </c>
      <c r="AM99" s="28">
        <v>21.700304090187849</v>
      </c>
      <c r="AN99" s="28">
        <v>93.543806336397552</v>
      </c>
      <c r="AO99" s="28">
        <v>27.135106856336471</v>
      </c>
      <c r="AP99" s="28">
        <v>86.955268718098807</v>
      </c>
      <c r="AQ99" s="28">
        <v>29.118710011209089</v>
      </c>
      <c r="AR99" s="28">
        <v>319.04525409625683</v>
      </c>
      <c r="AS99" s="28">
        <v>43.923288523996177</v>
      </c>
      <c r="AT99" s="28">
        <v>3.0541807666306648</v>
      </c>
      <c r="AU99" s="28">
        <v>17.31460351424418</v>
      </c>
      <c r="AV99" s="28">
        <v>19.649226733705728</v>
      </c>
      <c r="AW99" s="28">
        <v>26.340059530937122</v>
      </c>
      <c r="AX99" s="28">
        <v>0.19469849036693121</v>
      </c>
      <c r="AY99" s="28">
        <v>38.990007035135044</v>
      </c>
      <c r="AZ99" s="28">
        <v>13.73678988161609</v>
      </c>
      <c r="BA99" s="28">
        <v>0.19491539364646326</v>
      </c>
      <c r="BB99" s="28">
        <v>15.851188984767544</v>
      </c>
      <c r="BC99" s="28">
        <v>2.7036704787519779</v>
      </c>
      <c r="BD99" s="28">
        <v>4.2061836091260174</v>
      </c>
      <c r="BE99" s="28">
        <v>1.6503822942533219</v>
      </c>
      <c r="BF99" s="28">
        <v>7.1846785554241634</v>
      </c>
      <c r="BG99" s="28">
        <v>0.33125779081566697</v>
      </c>
      <c r="BH99" s="28">
        <v>75.001624033711209</v>
      </c>
      <c r="BI99" s="28">
        <v>36.78803314023309</v>
      </c>
      <c r="BJ99" s="28">
        <v>9.9042718661086813</v>
      </c>
      <c r="BK99" s="28">
        <v>0</v>
      </c>
      <c r="BL99" s="28">
        <v>100.42113094678321</v>
      </c>
      <c r="BM99" s="28">
        <v>1.1364140662563811</v>
      </c>
      <c r="BN99" s="28">
        <v>12.315901103984165</v>
      </c>
      <c r="BO99" s="28">
        <v>349.35316850372755</v>
      </c>
      <c r="BP99" s="28">
        <v>1.4963645731434014</v>
      </c>
      <c r="BQ99" s="28">
        <v>56.680585510270035</v>
      </c>
      <c r="BR99" s="28">
        <v>6.0191191902786603</v>
      </c>
      <c r="BS99" s="28">
        <v>48.622747124777106</v>
      </c>
      <c r="BT99" s="28">
        <v>58.445379752002651</v>
      </c>
      <c r="BU99" s="28">
        <v>0.64604574676557558</v>
      </c>
      <c r="BV99" s="28">
        <v>31.711351108687037</v>
      </c>
      <c r="BW99" s="28">
        <v>33.083858541370965</v>
      </c>
      <c r="BX99" s="28">
        <v>21.864189539110239</v>
      </c>
      <c r="BY99" s="28">
        <v>5.7907664649194386</v>
      </c>
      <c r="BZ99" s="28">
        <v>3.4513283503334686</v>
      </c>
      <c r="CA99" s="28">
        <v>273.08327408675518</v>
      </c>
      <c r="CB99" s="28">
        <v>1.9375591274021107</v>
      </c>
      <c r="CC99" s="28">
        <v>25.516819937592771</v>
      </c>
      <c r="CD99" s="28">
        <v>21.123189026287786</v>
      </c>
      <c r="CE99" s="28">
        <v>377.78759652084085</v>
      </c>
      <c r="CF99" s="28">
        <v>53.788104573392829</v>
      </c>
      <c r="CG99" s="28">
        <v>188.14053089677935</v>
      </c>
      <c r="CH99" s="28">
        <v>638.95880974679608</v>
      </c>
      <c r="CI99" s="28">
        <v>563.69479492146581</v>
      </c>
      <c r="CJ99" s="28">
        <v>59.618793092040811</v>
      </c>
      <c r="CK99" s="28">
        <v>72.040551031132864</v>
      </c>
      <c r="CL99" s="28">
        <v>3.6738084412260421</v>
      </c>
      <c r="CM99" s="28">
        <v>0</v>
      </c>
      <c r="CN99" s="28">
        <v>15.82572729622035</v>
      </c>
      <c r="CO99" s="28">
        <v>24.155485934872864</v>
      </c>
      <c r="CP99" s="28">
        <v>313.96208165391357</v>
      </c>
      <c r="CQ99" s="28">
        <v>5110.4524231806081</v>
      </c>
      <c r="CR99" s="28">
        <v>1.5360818347096767</v>
      </c>
      <c r="CS99" s="28">
        <v>0</v>
      </c>
      <c r="CT99" s="28">
        <v>561.15841759809553</v>
      </c>
      <c r="CU99" s="28">
        <v>49.986313545710935</v>
      </c>
      <c r="CV99" s="28">
        <v>276.32268423126851</v>
      </c>
      <c r="CW99" s="28">
        <v>0</v>
      </c>
      <c r="CX99" s="28">
        <v>43.318492371109812</v>
      </c>
      <c r="CY99" s="28">
        <v>747.94359062962974</v>
      </c>
      <c r="CZ99" s="28">
        <v>92.588718294685847</v>
      </c>
      <c r="DA99" s="28">
        <v>304.40324763650892</v>
      </c>
      <c r="DB99" s="28">
        <v>395.71747408537959</v>
      </c>
      <c r="DC99" s="28">
        <v>146.55250946838731</v>
      </c>
      <c r="DD99" s="28">
        <v>213.4747274107894</v>
      </c>
      <c r="DE99" s="28">
        <v>547.83069732488457</v>
      </c>
      <c r="DF99" s="28">
        <v>98.7875181306553</v>
      </c>
      <c r="DG99" s="28">
        <v>1895.0373818933101</v>
      </c>
      <c r="DH99" s="28">
        <v>149.40973067506752</v>
      </c>
      <c r="DI99" s="28">
        <v>22.432546321318764</v>
      </c>
      <c r="DJ99" s="28">
        <v>12.568349725895304</v>
      </c>
      <c r="DK99" s="28">
        <v>55.621649598705027</v>
      </c>
      <c r="DL99" s="28">
        <v>458.55545763762609</v>
      </c>
      <c r="DM99" s="28">
        <v>111.50142715075543</v>
      </c>
      <c r="DN99" s="28">
        <v>1200.7844391705271</v>
      </c>
      <c r="DO99" s="28">
        <v>568.7586172632964</v>
      </c>
      <c r="DP99" s="28">
        <v>173.59160637085756</v>
      </c>
      <c r="DQ99" s="28">
        <v>1132.2286434083644</v>
      </c>
      <c r="DR99" s="28">
        <v>22.171075211634466</v>
      </c>
      <c r="DS99" s="28">
        <v>0</v>
      </c>
      <c r="DT99" s="28">
        <v>7.752931358792714</v>
      </c>
      <c r="DU99" s="28">
        <v>2.554060804650613</v>
      </c>
      <c r="DV99" s="28">
        <v>11.475815573841603</v>
      </c>
      <c r="DW99" s="28">
        <v>3.6112917364973657E-2</v>
      </c>
      <c r="DX99" s="28">
        <v>860.4009451432529</v>
      </c>
      <c r="DY99" s="28">
        <v>450.9182560070679</v>
      </c>
      <c r="DZ99" s="28">
        <v>507.19468294087983</v>
      </c>
      <c r="EA99" s="28">
        <v>722.52503638047529</v>
      </c>
      <c r="EB99" s="28">
        <v>303.37224433190835</v>
      </c>
      <c r="EC99" s="28">
        <v>1205.270778937127</v>
      </c>
      <c r="ED99" s="28">
        <v>110.83749340082973</v>
      </c>
      <c r="EE99" s="28">
        <v>14.662406817872597</v>
      </c>
      <c r="EF99" s="28">
        <v>1103.6015001928897</v>
      </c>
      <c r="EG99" s="28">
        <v>846.09802254584793</v>
      </c>
      <c r="EH99" s="28">
        <v>213.53668630310432</v>
      </c>
      <c r="EI99" s="28">
        <v>35.132530683627984</v>
      </c>
      <c r="EJ99" s="28">
        <v>81.910402987891061</v>
      </c>
      <c r="EK99" s="28">
        <v>200.83429586663368</v>
      </c>
      <c r="EL99" s="28">
        <v>495.89525304096838</v>
      </c>
      <c r="EM99" s="28">
        <v>27.886919305565417</v>
      </c>
      <c r="EN99" s="28">
        <v>52.382603703090162</v>
      </c>
      <c r="EO99" s="28">
        <v>4.4969633589909517</v>
      </c>
      <c r="EP99" s="28">
        <v>0.19567396610815899</v>
      </c>
      <c r="EQ99" s="28">
        <v>0.9106593053665577</v>
      </c>
      <c r="ER99" s="28">
        <v>0</v>
      </c>
      <c r="ES99" s="28">
        <f t="shared" si="2"/>
        <v>26560.611303294561</v>
      </c>
      <c r="ET99" s="28">
        <v>367044.44124925492</v>
      </c>
      <c r="EU99" s="28">
        <v>0</v>
      </c>
      <c r="EV99" s="28">
        <v>0</v>
      </c>
      <c r="EW99" s="28">
        <v>0</v>
      </c>
      <c r="EX99" s="28">
        <v>0</v>
      </c>
      <c r="EY99" s="28">
        <v>0</v>
      </c>
      <c r="EZ99" s="28">
        <v>89548.658430655618</v>
      </c>
      <c r="FA99" s="28">
        <f t="shared" si="3"/>
        <v>483153.71098320506</v>
      </c>
      <c r="FB99" s="33">
        <f>+FA99-Cuadro_Oferta_2016!EX99</f>
        <v>0</v>
      </c>
      <c r="AMC99"/>
      <c r="AMD99"/>
      <c r="AME99"/>
      <c r="AMF99"/>
      <c r="AMG99"/>
      <c r="AMH99"/>
      <c r="AMI99"/>
      <c r="AMJ99"/>
    </row>
    <row r="100" spans="1:1024" s="5" customFormat="1" x14ac:dyDescent="0.25">
      <c r="A100" s="9">
        <v>96</v>
      </c>
      <c r="B100" s="22"/>
      <c r="C100" s="24" t="s">
        <v>477</v>
      </c>
      <c r="D100" s="25" t="s">
        <v>478</v>
      </c>
      <c r="E100" s="28">
        <v>343.78580402962604</v>
      </c>
      <c r="F100" s="28">
        <v>57.197182063474706</v>
      </c>
      <c r="G100" s="28">
        <v>0.26099384287951061</v>
      </c>
      <c r="H100" s="28">
        <v>3484.8157418537012</v>
      </c>
      <c r="I100" s="28">
        <v>15.03173162285994</v>
      </c>
      <c r="J100" s="28">
        <v>95.642524450717758</v>
      </c>
      <c r="K100" s="28">
        <v>8.5709697901951589</v>
      </c>
      <c r="L100" s="28">
        <v>0.7105494740247017</v>
      </c>
      <c r="M100" s="28">
        <v>59.925535363544888</v>
      </c>
      <c r="N100" s="28">
        <v>308.2368727871949</v>
      </c>
      <c r="O100" s="28">
        <v>12615.098620037568</v>
      </c>
      <c r="P100" s="28">
        <v>1127.148774616707</v>
      </c>
      <c r="Q100" s="28">
        <v>123.7796973856025</v>
      </c>
      <c r="R100" s="28">
        <v>30810.733332653406</v>
      </c>
      <c r="S100" s="28">
        <v>128.14047502269449</v>
      </c>
      <c r="T100" s="28">
        <v>18566.304110709472</v>
      </c>
      <c r="U100" s="28">
        <v>4819.6965142049821</v>
      </c>
      <c r="V100" s="28">
        <v>3790.0211371133678</v>
      </c>
      <c r="W100" s="28">
        <v>212.9268688520863</v>
      </c>
      <c r="X100" s="28">
        <v>989.06868817720954</v>
      </c>
      <c r="Y100" s="28">
        <v>1748.253751510294</v>
      </c>
      <c r="Z100" s="28">
        <v>8180.2590613476941</v>
      </c>
      <c r="AA100" s="28">
        <v>0</v>
      </c>
      <c r="AB100" s="28">
        <v>458.88664240042516</v>
      </c>
      <c r="AC100" s="28">
        <v>350.39748668239451</v>
      </c>
      <c r="AD100" s="28">
        <v>4816.7204338451984</v>
      </c>
      <c r="AE100" s="28">
        <v>202.20755397711869</v>
      </c>
      <c r="AF100" s="28">
        <v>14.108442618120726</v>
      </c>
      <c r="AG100" s="28">
        <v>482.41616974632348</v>
      </c>
      <c r="AH100" s="28">
        <v>12557.217959659014</v>
      </c>
      <c r="AI100" s="28">
        <v>0</v>
      </c>
      <c r="AJ100" s="28">
        <v>272.00037459712865</v>
      </c>
      <c r="AK100" s="28">
        <v>4847.9551379525537</v>
      </c>
      <c r="AL100" s="28">
        <v>2398.3964818880631</v>
      </c>
      <c r="AM100" s="28">
        <v>1915.1473497068564</v>
      </c>
      <c r="AN100" s="28">
        <v>12029.788471214008</v>
      </c>
      <c r="AO100" s="28">
        <v>2290.8490991476406</v>
      </c>
      <c r="AP100" s="28">
        <v>766.9830856990601</v>
      </c>
      <c r="AQ100" s="28">
        <v>1573.8067783551387</v>
      </c>
      <c r="AR100" s="28">
        <v>4561.3417381647923</v>
      </c>
      <c r="AS100" s="28">
        <v>4291.3899504399778</v>
      </c>
      <c r="AT100" s="28">
        <v>4575.7832924381291</v>
      </c>
      <c r="AU100" s="28">
        <v>66.525518044667876</v>
      </c>
      <c r="AV100" s="28">
        <v>203.36992710854278</v>
      </c>
      <c r="AW100" s="28">
        <v>4010.3427388259447</v>
      </c>
      <c r="AX100" s="28">
        <v>456.33671044811848</v>
      </c>
      <c r="AY100" s="28">
        <v>2429.7590658931199</v>
      </c>
      <c r="AZ100" s="28">
        <v>2402.6630214094166</v>
      </c>
      <c r="BA100" s="28">
        <v>158.1699137482457</v>
      </c>
      <c r="BB100" s="28">
        <v>5432.5731898352378</v>
      </c>
      <c r="BC100" s="28">
        <v>55.056777510529045</v>
      </c>
      <c r="BD100" s="28">
        <v>1448.8865276293179</v>
      </c>
      <c r="BE100" s="28">
        <v>693.71290188991645</v>
      </c>
      <c r="BF100" s="28">
        <v>300.04214958981282</v>
      </c>
      <c r="BG100" s="28">
        <v>59.75882551981816</v>
      </c>
      <c r="BH100" s="28">
        <v>3303.7537510113302</v>
      </c>
      <c r="BI100" s="28">
        <v>8903.3183553281688</v>
      </c>
      <c r="BJ100" s="28">
        <v>420.92391924218464</v>
      </c>
      <c r="BK100" s="28">
        <v>0</v>
      </c>
      <c r="BL100" s="28">
        <v>5589.1459335344925</v>
      </c>
      <c r="BM100" s="28">
        <v>290.8140725409811</v>
      </c>
      <c r="BN100" s="28">
        <v>874.70950290200062</v>
      </c>
      <c r="BO100" s="28">
        <v>1974.3778808526158</v>
      </c>
      <c r="BP100" s="28">
        <v>266.1354148556191</v>
      </c>
      <c r="BQ100" s="28">
        <v>1130.3673016841351</v>
      </c>
      <c r="BR100" s="28">
        <v>1912.1410638191335</v>
      </c>
      <c r="BS100" s="28">
        <v>7271.2456927366093</v>
      </c>
      <c r="BT100" s="28">
        <v>3706.8589637556038</v>
      </c>
      <c r="BU100" s="28">
        <v>1285.769686341443</v>
      </c>
      <c r="BV100" s="28">
        <v>15719.531254850861</v>
      </c>
      <c r="BW100" s="28">
        <v>2762.9409824159925</v>
      </c>
      <c r="BX100" s="28">
        <v>7827.5711255435563</v>
      </c>
      <c r="BY100" s="28">
        <v>501.67418955062095</v>
      </c>
      <c r="BZ100" s="28">
        <v>464.47219894237872</v>
      </c>
      <c r="CA100" s="28">
        <v>8772.5542251482493</v>
      </c>
      <c r="CB100" s="28">
        <v>1327.7097664766261</v>
      </c>
      <c r="CC100" s="28">
        <v>35.302806785326268</v>
      </c>
      <c r="CD100" s="28">
        <v>2066.7724853003547</v>
      </c>
      <c r="CE100" s="28">
        <v>25024.054083819628</v>
      </c>
      <c r="CF100" s="28">
        <v>2402.3515429557192</v>
      </c>
      <c r="CG100" s="28">
        <v>5767.89097166189</v>
      </c>
      <c r="CH100" s="28">
        <v>165.49682229762897</v>
      </c>
      <c r="CI100" s="28">
        <v>291.86011243382688</v>
      </c>
      <c r="CJ100" s="28">
        <v>10.192658330654234</v>
      </c>
      <c r="CK100" s="28">
        <v>2519.4683465279472</v>
      </c>
      <c r="CL100" s="28">
        <v>7953.2245276075455</v>
      </c>
      <c r="CM100" s="28">
        <v>7835.33846307778</v>
      </c>
      <c r="CN100" s="28">
        <v>1868.4197264519848</v>
      </c>
      <c r="CO100" s="28">
        <v>9475.9333660791854</v>
      </c>
      <c r="CP100" s="28">
        <v>13695.431063308293</v>
      </c>
      <c r="CQ100" s="28">
        <v>132187.97586632363</v>
      </c>
      <c r="CR100" s="28">
        <v>4102.767499703371</v>
      </c>
      <c r="CS100" s="28">
        <v>9.1056489325311318</v>
      </c>
      <c r="CT100" s="28">
        <v>284.05425304274786</v>
      </c>
      <c r="CU100" s="28">
        <v>7.7416636161624952</v>
      </c>
      <c r="CV100" s="28">
        <v>70952.281161953622</v>
      </c>
      <c r="CW100" s="28">
        <v>996.67933837479325</v>
      </c>
      <c r="CX100" s="28">
        <v>3121.5208370687951</v>
      </c>
      <c r="CY100" s="28">
        <v>41894.665099063037</v>
      </c>
      <c r="CZ100" s="28">
        <v>6798.9754619565729</v>
      </c>
      <c r="DA100" s="28">
        <v>916.0929003123091</v>
      </c>
      <c r="DB100" s="28">
        <v>3910.7249859829903</v>
      </c>
      <c r="DC100" s="28">
        <v>445.62785913148252</v>
      </c>
      <c r="DD100" s="28">
        <v>1315.6314132357147</v>
      </c>
      <c r="DE100" s="28">
        <v>558.92489322993652</v>
      </c>
      <c r="DF100" s="28">
        <v>0.60464409276046061</v>
      </c>
      <c r="DG100" s="28">
        <v>584.24251630284539</v>
      </c>
      <c r="DH100" s="28">
        <v>2.6075123644416354</v>
      </c>
      <c r="DI100" s="28">
        <v>8.2399706385901403</v>
      </c>
      <c r="DJ100" s="28">
        <v>3.4247930486785969E-2</v>
      </c>
      <c r="DK100" s="28">
        <v>2175.4808627208245</v>
      </c>
      <c r="DL100" s="28">
        <v>854.79675690476472</v>
      </c>
      <c r="DM100" s="28">
        <v>475.17180258408155</v>
      </c>
      <c r="DN100" s="28">
        <v>1326.2857967163511</v>
      </c>
      <c r="DO100" s="28">
        <v>3261.0468476341584</v>
      </c>
      <c r="DP100" s="28">
        <v>301.95805551970761</v>
      </c>
      <c r="DQ100" s="28">
        <v>639.60275176059622</v>
      </c>
      <c r="DR100" s="28">
        <v>2743.3668809790752</v>
      </c>
      <c r="DS100" s="28">
        <v>17.819884392518446</v>
      </c>
      <c r="DT100" s="28">
        <v>148.14471936116385</v>
      </c>
      <c r="DU100" s="28">
        <v>1758.711017090108</v>
      </c>
      <c r="DV100" s="28">
        <v>1040.9809112278695</v>
      </c>
      <c r="DW100" s="28">
        <v>1.633786119230933E-2</v>
      </c>
      <c r="DX100" s="28">
        <v>25.759092780310816</v>
      </c>
      <c r="DY100" s="28">
        <v>160.9116716979826</v>
      </c>
      <c r="DZ100" s="28">
        <v>201.03397488633817</v>
      </c>
      <c r="EA100" s="28">
        <v>1244.5641052741516</v>
      </c>
      <c r="EB100" s="28">
        <v>420.12375831240502</v>
      </c>
      <c r="EC100" s="28">
        <v>489.60877858443871</v>
      </c>
      <c r="ED100" s="28">
        <v>373.02248583720291</v>
      </c>
      <c r="EE100" s="28">
        <v>6.622396632745195E-2</v>
      </c>
      <c r="EF100" s="28">
        <v>5556.075270929955</v>
      </c>
      <c r="EG100" s="28">
        <v>4300.0496944535171</v>
      </c>
      <c r="EH100" s="28">
        <v>1755.4064899601387</v>
      </c>
      <c r="EI100" s="28">
        <v>5.1901117650959714</v>
      </c>
      <c r="EJ100" s="28">
        <v>17.424016083090212</v>
      </c>
      <c r="EK100" s="28">
        <v>2211.4047731226356</v>
      </c>
      <c r="EL100" s="28">
        <v>4067.9568935212128</v>
      </c>
      <c r="EM100" s="28">
        <v>462.27004387866634</v>
      </c>
      <c r="EN100" s="28">
        <v>122.37082608944951</v>
      </c>
      <c r="EO100" s="28">
        <v>56.412828387824071</v>
      </c>
      <c r="EP100" s="28">
        <v>30.221243492570128</v>
      </c>
      <c r="EQ100" s="28">
        <v>267.61461847899164</v>
      </c>
      <c r="ER100" s="28">
        <v>0</v>
      </c>
      <c r="ES100" s="28">
        <f t="shared" si="2"/>
        <v>621635.3222105758</v>
      </c>
      <c r="ET100" s="28">
        <v>25331.414898509291</v>
      </c>
      <c r="EU100" s="28">
        <v>0</v>
      </c>
      <c r="EV100" s="28">
        <v>0</v>
      </c>
      <c r="EW100" s="28">
        <v>0</v>
      </c>
      <c r="EX100" s="28">
        <v>0</v>
      </c>
      <c r="EY100" s="28">
        <v>0</v>
      </c>
      <c r="EZ100" s="28">
        <v>21639.212586920741</v>
      </c>
      <c r="FA100" s="28">
        <f t="shared" si="3"/>
        <v>668605.94969600579</v>
      </c>
      <c r="FB100" s="33">
        <f>+FA100-Cuadro_Oferta_2016!EX100</f>
        <v>0</v>
      </c>
      <c r="AMC100"/>
      <c r="AMD100"/>
      <c r="AME100"/>
      <c r="AMF100"/>
      <c r="AMG100"/>
      <c r="AMH100"/>
      <c r="AMI100"/>
      <c r="AMJ100"/>
    </row>
    <row r="101" spans="1:1024" s="5" customFormat="1" ht="38.25" x14ac:dyDescent="0.25">
      <c r="A101" s="9">
        <v>97</v>
      </c>
      <c r="B101" s="22"/>
      <c r="C101" s="24" t="s">
        <v>479</v>
      </c>
      <c r="D101" s="25" t="s">
        <v>480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77.162647973932124</v>
      </c>
      <c r="Q101" s="28">
        <v>17.217379069345387</v>
      </c>
      <c r="R101" s="28">
        <v>116.55147369375459</v>
      </c>
      <c r="S101" s="28">
        <v>0</v>
      </c>
      <c r="T101" s="28">
        <v>3.372663977193485</v>
      </c>
      <c r="U101" s="28">
        <v>5.4645438314714099</v>
      </c>
      <c r="V101" s="28">
        <v>0</v>
      </c>
      <c r="W101" s="28">
        <v>0</v>
      </c>
      <c r="X101" s="28">
        <v>0</v>
      </c>
      <c r="Y101" s="28">
        <v>25.952112776221046</v>
      </c>
      <c r="Z101" s="28">
        <v>0</v>
      </c>
      <c r="AA101" s="28">
        <v>0</v>
      </c>
      <c r="AB101" s="28">
        <v>38.355279387422165</v>
      </c>
      <c r="AC101" s="28">
        <v>0</v>
      </c>
      <c r="AD101" s="28">
        <v>4.1478212231027465</v>
      </c>
      <c r="AE101" s="28">
        <v>0</v>
      </c>
      <c r="AF101" s="28">
        <v>0</v>
      </c>
      <c r="AG101" s="28">
        <v>6.4008618632661936</v>
      </c>
      <c r="AH101" s="28">
        <v>675.06497402637399</v>
      </c>
      <c r="AI101" s="28">
        <v>0</v>
      </c>
      <c r="AJ101" s="28">
        <v>0</v>
      </c>
      <c r="AK101" s="28">
        <v>414.04995914897688</v>
      </c>
      <c r="AL101" s="28">
        <v>20.370617986413517</v>
      </c>
      <c r="AM101" s="28">
        <v>114.24901776030421</v>
      </c>
      <c r="AN101" s="28">
        <v>206.19946656038849</v>
      </c>
      <c r="AO101" s="28">
        <v>561.834429443864</v>
      </c>
      <c r="AP101" s="28">
        <v>2052.9386010769063</v>
      </c>
      <c r="AQ101" s="28">
        <v>24.996638862171576</v>
      </c>
      <c r="AR101" s="28">
        <v>207.33402811502899</v>
      </c>
      <c r="AS101" s="28">
        <v>443.8668376085057</v>
      </c>
      <c r="AT101" s="28">
        <v>56.831865195190566</v>
      </c>
      <c r="AU101" s="28">
        <v>71.695418548648192</v>
      </c>
      <c r="AV101" s="28">
        <v>0</v>
      </c>
      <c r="AW101" s="28">
        <v>82.257645197965331</v>
      </c>
      <c r="AX101" s="28">
        <v>73.919369927177939</v>
      </c>
      <c r="AY101" s="28">
        <v>1004.3456033310246</v>
      </c>
      <c r="AZ101" s="28">
        <v>145.64442122420925</v>
      </c>
      <c r="BA101" s="28">
        <v>15.431450359776985</v>
      </c>
      <c r="BB101" s="28">
        <v>352.04711091146243</v>
      </c>
      <c r="BC101" s="28">
        <v>346.0908688841609</v>
      </c>
      <c r="BD101" s="28">
        <v>350.03564247607608</v>
      </c>
      <c r="BE101" s="28">
        <v>33.478155866932369</v>
      </c>
      <c r="BF101" s="28">
        <v>4.6484591101910402</v>
      </c>
      <c r="BG101" s="28">
        <v>7.5143193709800835</v>
      </c>
      <c r="BH101" s="28">
        <v>2.4014227400450676</v>
      </c>
      <c r="BI101" s="28">
        <v>156.47988838388861</v>
      </c>
      <c r="BJ101" s="28">
        <v>606.92786906604999</v>
      </c>
      <c r="BK101" s="28">
        <v>0</v>
      </c>
      <c r="BL101" s="28">
        <v>198.5870503690314</v>
      </c>
      <c r="BM101" s="28">
        <v>27.309503853308634</v>
      </c>
      <c r="BN101" s="28">
        <v>178.57135267874133</v>
      </c>
      <c r="BO101" s="28">
        <v>570.96739208711938</v>
      </c>
      <c r="BP101" s="28">
        <v>61.076641364725596</v>
      </c>
      <c r="BQ101" s="28">
        <v>1448.9997121894489</v>
      </c>
      <c r="BR101" s="28">
        <v>420.64554174528996</v>
      </c>
      <c r="BS101" s="28">
        <v>572.82574622802031</v>
      </c>
      <c r="BT101" s="28">
        <v>9.6925304681228397</v>
      </c>
      <c r="BU101" s="28">
        <v>45.840413071949122</v>
      </c>
      <c r="BV101" s="28">
        <v>366.19068307580216</v>
      </c>
      <c r="BW101" s="28">
        <v>409.53678610903569</v>
      </c>
      <c r="BX101" s="28">
        <v>360.46623032459422</v>
      </c>
      <c r="BY101" s="28">
        <v>123.59144707816348</v>
      </c>
      <c r="BZ101" s="28">
        <v>83.098085963594656</v>
      </c>
      <c r="CA101" s="28">
        <v>705.74699059301508</v>
      </c>
      <c r="CB101" s="28">
        <v>72.683715785049671</v>
      </c>
      <c r="CC101" s="28">
        <v>8.3686611800109514</v>
      </c>
      <c r="CD101" s="28">
        <v>831.77221032296973</v>
      </c>
      <c r="CE101" s="28">
        <v>2284.8577528082578</v>
      </c>
      <c r="CF101" s="28">
        <v>8.8896353259710104</v>
      </c>
      <c r="CG101" s="28">
        <v>3561.0124775879622</v>
      </c>
      <c r="CH101" s="28">
        <v>557.50530911265957</v>
      </c>
      <c r="CI101" s="28">
        <v>7.0796808512510134</v>
      </c>
      <c r="CJ101" s="28">
        <v>0</v>
      </c>
      <c r="CK101" s="28">
        <v>410.43438766535758</v>
      </c>
      <c r="CL101" s="28">
        <v>4.7676963283834963</v>
      </c>
      <c r="CM101" s="28">
        <v>0</v>
      </c>
      <c r="CN101" s="28">
        <v>0</v>
      </c>
      <c r="CO101" s="28">
        <v>180.16134535356204</v>
      </c>
      <c r="CP101" s="28">
        <v>32.683406591133796</v>
      </c>
      <c r="CQ101" s="28">
        <v>11165.495045795569</v>
      </c>
      <c r="CR101" s="28">
        <v>30.680987481818782</v>
      </c>
      <c r="CS101" s="28">
        <v>0</v>
      </c>
      <c r="CT101" s="28">
        <v>0</v>
      </c>
      <c r="CU101" s="28">
        <v>0</v>
      </c>
      <c r="CV101" s="28">
        <v>1462.1901479024696</v>
      </c>
      <c r="CW101" s="28">
        <v>4111.8844446732346</v>
      </c>
      <c r="CX101" s="28">
        <v>47.488684079797054</v>
      </c>
      <c r="CY101" s="28">
        <v>911.9379893616242</v>
      </c>
      <c r="CZ101" s="28">
        <v>396.3183179124639</v>
      </c>
      <c r="DA101" s="28">
        <v>2811.2616594597107</v>
      </c>
      <c r="DB101" s="28">
        <v>1685.7874194377125</v>
      </c>
      <c r="DC101" s="28">
        <v>437.88972457924052</v>
      </c>
      <c r="DD101" s="28">
        <v>1100.0413278793576</v>
      </c>
      <c r="DE101" s="28">
        <v>2809.8732012375335</v>
      </c>
      <c r="DF101" s="28">
        <v>0</v>
      </c>
      <c r="DG101" s="28">
        <v>89.74937351225023</v>
      </c>
      <c r="DH101" s="28">
        <v>32.933324958299707</v>
      </c>
      <c r="DI101" s="28">
        <v>3.8133107590908568</v>
      </c>
      <c r="DJ101" s="28">
        <v>739.45427673663471</v>
      </c>
      <c r="DK101" s="28">
        <v>304.60116137872933</v>
      </c>
      <c r="DL101" s="28">
        <v>1868.0038024933203</v>
      </c>
      <c r="DM101" s="28">
        <v>603.93307705154962</v>
      </c>
      <c r="DN101" s="28">
        <v>17748.676011423555</v>
      </c>
      <c r="DO101" s="28">
        <v>1529.4609177707541</v>
      </c>
      <c r="DP101" s="28">
        <v>1145.8548989901103</v>
      </c>
      <c r="DQ101" s="28">
        <v>2625.4177284083207</v>
      </c>
      <c r="DR101" s="28">
        <v>586.53991525656113</v>
      </c>
      <c r="DS101" s="28">
        <v>2.4262561024492997</v>
      </c>
      <c r="DT101" s="28">
        <v>36.141374574984624</v>
      </c>
      <c r="DU101" s="28">
        <v>91.037422367943989</v>
      </c>
      <c r="DV101" s="28">
        <v>409.38753664425008</v>
      </c>
      <c r="DW101" s="28">
        <v>1.2877248309223981</v>
      </c>
      <c r="DX101" s="28">
        <v>112.50457429764805</v>
      </c>
      <c r="DY101" s="28">
        <v>1266.4866855380662</v>
      </c>
      <c r="DZ101" s="28">
        <v>162.55090222139464</v>
      </c>
      <c r="EA101" s="28">
        <v>467.54083410052635</v>
      </c>
      <c r="EB101" s="28">
        <v>3777.9845223148254</v>
      </c>
      <c r="EC101" s="28">
        <v>1659.5068048489902</v>
      </c>
      <c r="ED101" s="28">
        <v>285.75596904716997</v>
      </c>
      <c r="EE101" s="28">
        <v>9.2797412964241754</v>
      </c>
      <c r="EF101" s="28">
        <v>3743.5421339116151</v>
      </c>
      <c r="EG101" s="28">
        <v>4535.8716462470784</v>
      </c>
      <c r="EH101" s="28">
        <v>97.075254539334949</v>
      </c>
      <c r="EI101" s="28">
        <v>129.35297340470018</v>
      </c>
      <c r="EJ101" s="28">
        <v>9.2027083339740052</v>
      </c>
      <c r="EK101" s="28">
        <v>648.81037632084281</v>
      </c>
      <c r="EL101" s="28">
        <v>1534.1680311081407</v>
      </c>
      <c r="EM101" s="28">
        <v>305.90433879577057</v>
      </c>
      <c r="EN101" s="28">
        <v>4.3871126011866686</v>
      </c>
      <c r="EO101" s="28">
        <v>0</v>
      </c>
      <c r="EP101" s="28">
        <v>8.6545895751338069</v>
      </c>
      <c r="EQ101" s="28">
        <v>6.6385101358066976</v>
      </c>
      <c r="ER101" s="28">
        <v>0</v>
      </c>
      <c r="ES101" s="28">
        <f t="shared" si="2"/>
        <v>95423.426022789892</v>
      </c>
      <c r="ET101" s="28">
        <v>160861.01850867737</v>
      </c>
      <c r="EU101" s="28">
        <v>0</v>
      </c>
      <c r="EV101" s="28">
        <v>0</v>
      </c>
      <c r="EW101" s="28">
        <v>0</v>
      </c>
      <c r="EX101" s="28">
        <v>0</v>
      </c>
      <c r="EY101" s="28">
        <v>0</v>
      </c>
      <c r="EZ101" s="28">
        <v>80626.228937377309</v>
      </c>
      <c r="FA101" s="28">
        <f t="shared" si="3"/>
        <v>336910.67346884462</v>
      </c>
      <c r="FB101" s="33">
        <f>+FA101-Cuadro_Oferta_2016!EX101</f>
        <v>0</v>
      </c>
      <c r="AMC101"/>
      <c r="AMD101"/>
      <c r="AME101"/>
      <c r="AMF101"/>
      <c r="AMG101"/>
      <c r="AMH101"/>
      <c r="AMI101"/>
      <c r="AMJ101"/>
    </row>
    <row r="102" spans="1:1024" s="5" customFormat="1" ht="25.5" x14ac:dyDescent="0.25">
      <c r="A102" s="9">
        <v>98</v>
      </c>
      <c r="B102" s="22"/>
      <c r="C102" s="24" t="s">
        <v>481</v>
      </c>
      <c r="D102" s="25" t="s">
        <v>482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10.828723245136462</v>
      </c>
      <c r="Q102" s="28">
        <v>0</v>
      </c>
      <c r="R102" s="28">
        <v>5779.4050040191823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1.4485999469774073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432.01916406119227</v>
      </c>
      <c r="AL102" s="28">
        <v>0.22016623864484813</v>
      </c>
      <c r="AM102" s="28">
        <v>0</v>
      </c>
      <c r="AN102" s="28">
        <v>1119.5542421710902</v>
      </c>
      <c r="AO102" s="28">
        <v>59.938350817205027</v>
      </c>
      <c r="AP102" s="28">
        <v>9.2541432189887161</v>
      </c>
      <c r="AQ102" s="28">
        <v>380.19200381017248</v>
      </c>
      <c r="AR102" s="28">
        <v>896.84807598966825</v>
      </c>
      <c r="AS102" s="28">
        <v>241.20123114632608</v>
      </c>
      <c r="AT102" s="28">
        <v>210.65421581342807</v>
      </c>
      <c r="AU102" s="28">
        <v>0</v>
      </c>
      <c r="AV102" s="28">
        <v>0</v>
      </c>
      <c r="AW102" s="28">
        <v>0</v>
      </c>
      <c r="AX102" s="28">
        <v>129.3075115259644</v>
      </c>
      <c r="AY102" s="28">
        <v>639.89095934285479</v>
      </c>
      <c r="AZ102" s="28">
        <v>32.182044227610788</v>
      </c>
      <c r="BA102" s="28">
        <v>49.366191352164442</v>
      </c>
      <c r="BB102" s="28">
        <v>2230.6549042068859</v>
      </c>
      <c r="BC102" s="28">
        <v>0</v>
      </c>
      <c r="BD102" s="28">
        <v>128.95843152538401</v>
      </c>
      <c r="BE102" s="28">
        <v>0</v>
      </c>
      <c r="BF102" s="28">
        <v>19.831545679210475</v>
      </c>
      <c r="BG102" s="28">
        <v>0</v>
      </c>
      <c r="BH102" s="28">
        <v>37.080849392913152</v>
      </c>
      <c r="BI102" s="28">
        <v>1619.7523740193742</v>
      </c>
      <c r="BJ102" s="28">
        <v>0</v>
      </c>
      <c r="BK102" s="28">
        <v>0</v>
      </c>
      <c r="BL102" s="28">
        <v>29.410708199201405</v>
      </c>
      <c r="BM102" s="28">
        <v>2.9899789737784594</v>
      </c>
      <c r="BN102" s="28">
        <v>0</v>
      </c>
      <c r="BO102" s="28">
        <v>0</v>
      </c>
      <c r="BP102" s="28">
        <v>0</v>
      </c>
      <c r="BQ102" s="28">
        <v>29.24173580791355</v>
      </c>
      <c r="BR102" s="28">
        <v>5.2635071014669714</v>
      </c>
      <c r="BS102" s="28">
        <v>134.07885099152537</v>
      </c>
      <c r="BT102" s="28">
        <v>0</v>
      </c>
      <c r="BU102" s="28">
        <v>39.638670840495763</v>
      </c>
      <c r="BV102" s="28">
        <v>0</v>
      </c>
      <c r="BW102" s="28">
        <v>108.97141297829575</v>
      </c>
      <c r="BX102" s="28">
        <v>301.16256485488668</v>
      </c>
      <c r="BY102" s="28">
        <v>0</v>
      </c>
      <c r="BZ102" s="28">
        <v>0</v>
      </c>
      <c r="CA102" s="28">
        <v>108.99281228049337</v>
      </c>
      <c r="CB102" s="28">
        <v>0</v>
      </c>
      <c r="CC102" s="28">
        <v>0</v>
      </c>
      <c r="CD102" s="28">
        <v>0</v>
      </c>
      <c r="CE102" s="28">
        <v>49.000980097211844</v>
      </c>
      <c r="CF102" s="28">
        <v>0.3279984712213419</v>
      </c>
      <c r="CG102" s="28">
        <v>30.21051748927173</v>
      </c>
      <c r="CH102" s="28">
        <v>4.9200843778248995</v>
      </c>
      <c r="CI102" s="28">
        <v>0.91472457399870855</v>
      </c>
      <c r="CJ102" s="28">
        <v>0</v>
      </c>
      <c r="CK102" s="28">
        <v>2.6454818374280413</v>
      </c>
      <c r="CL102" s="28">
        <v>108.69657270847931</v>
      </c>
      <c r="CM102" s="28">
        <v>0</v>
      </c>
      <c r="CN102" s="28">
        <v>0</v>
      </c>
      <c r="CO102" s="28">
        <v>155.20866761987247</v>
      </c>
      <c r="CP102" s="28">
        <v>3290.9548504245099</v>
      </c>
      <c r="CQ102" s="28">
        <v>16457.174758444857</v>
      </c>
      <c r="CR102" s="28">
        <v>0</v>
      </c>
      <c r="CS102" s="28">
        <v>0</v>
      </c>
      <c r="CT102" s="28">
        <v>0</v>
      </c>
      <c r="CU102" s="28">
        <v>0</v>
      </c>
      <c r="CV102" s="28">
        <v>0.37508730902912157</v>
      </c>
      <c r="CW102" s="28">
        <v>228.41154445182843</v>
      </c>
      <c r="CX102" s="28">
        <v>57.149231971960809</v>
      </c>
      <c r="CY102" s="28">
        <v>4207.8291267474415</v>
      </c>
      <c r="CZ102" s="28">
        <v>1792.1235658826836</v>
      </c>
      <c r="DA102" s="28">
        <v>19.509150285907328</v>
      </c>
      <c r="DB102" s="28">
        <v>135.85333529060489</v>
      </c>
      <c r="DC102" s="28">
        <v>0.78113192758375627</v>
      </c>
      <c r="DD102" s="28">
        <v>13638.091922409125</v>
      </c>
      <c r="DE102" s="28">
        <v>1.1179610216260327</v>
      </c>
      <c r="DF102" s="28">
        <v>0</v>
      </c>
      <c r="DG102" s="28">
        <v>504.59612028590772</v>
      </c>
      <c r="DH102" s="28">
        <v>377.69110872753373</v>
      </c>
      <c r="DI102" s="28">
        <v>0.83549087934960187</v>
      </c>
      <c r="DJ102" s="28">
        <v>0</v>
      </c>
      <c r="DK102" s="28">
        <v>0</v>
      </c>
      <c r="DL102" s="28">
        <v>0</v>
      </c>
      <c r="DM102" s="28">
        <v>65.151962905205423</v>
      </c>
      <c r="DN102" s="28">
        <v>81.895355247257498</v>
      </c>
      <c r="DO102" s="28">
        <v>96.654750897014239</v>
      </c>
      <c r="DP102" s="28">
        <v>23.37323839050303</v>
      </c>
      <c r="DQ102" s="28">
        <v>181.25607222709192</v>
      </c>
      <c r="DR102" s="28">
        <v>0</v>
      </c>
      <c r="DS102" s="28">
        <v>0</v>
      </c>
      <c r="DT102" s="28">
        <v>0</v>
      </c>
      <c r="DU102" s="28">
        <v>1.5071042298113375</v>
      </c>
      <c r="DV102" s="28">
        <v>6.7931597692842658</v>
      </c>
      <c r="DW102" s="28">
        <v>0</v>
      </c>
      <c r="DX102" s="28">
        <v>0</v>
      </c>
      <c r="DY102" s="28">
        <v>45.136410293119596</v>
      </c>
      <c r="DZ102" s="28">
        <v>0</v>
      </c>
      <c r="EA102" s="28">
        <v>0</v>
      </c>
      <c r="EB102" s="28">
        <v>0.17010511394437511</v>
      </c>
      <c r="EC102" s="28">
        <v>184.64626428186662</v>
      </c>
      <c r="ED102" s="28">
        <v>0</v>
      </c>
      <c r="EE102" s="28">
        <v>0</v>
      </c>
      <c r="EF102" s="28">
        <v>1.6657150428757359</v>
      </c>
      <c r="EG102" s="28">
        <v>8.9703062092618424</v>
      </c>
      <c r="EH102" s="28">
        <v>317.89022945018303</v>
      </c>
      <c r="EI102" s="28">
        <v>0</v>
      </c>
      <c r="EJ102" s="28">
        <v>0</v>
      </c>
      <c r="EK102" s="28">
        <v>0</v>
      </c>
      <c r="EL102" s="28">
        <v>0.19212902306536009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f t="shared" si="2"/>
        <v>56868.061190094173</v>
      </c>
      <c r="ET102" s="28">
        <v>8101.8243346254676</v>
      </c>
      <c r="EU102" s="28">
        <v>0</v>
      </c>
      <c r="EV102" s="28">
        <v>0</v>
      </c>
      <c r="EW102" s="28">
        <v>0</v>
      </c>
      <c r="EX102" s="28">
        <v>0</v>
      </c>
      <c r="EY102" s="28">
        <v>0</v>
      </c>
      <c r="EZ102" s="28">
        <v>21690.488343636025</v>
      </c>
      <c r="FA102" s="28">
        <f t="shared" si="3"/>
        <v>86660.373868355673</v>
      </c>
      <c r="FB102" s="33">
        <f>+FA102-Cuadro_Oferta_2016!EX102</f>
        <v>0</v>
      </c>
      <c r="AMC102"/>
      <c r="AMD102"/>
      <c r="AME102"/>
      <c r="AMF102"/>
      <c r="AMG102"/>
      <c r="AMH102"/>
      <c r="AMI102"/>
      <c r="AMJ102"/>
    </row>
    <row r="103" spans="1:1024" s="5" customFormat="1" ht="51" x14ac:dyDescent="0.25">
      <c r="A103" s="9">
        <v>99</v>
      </c>
      <c r="B103" s="22"/>
      <c r="C103" s="24" t="s">
        <v>483</v>
      </c>
      <c r="D103" s="25" t="s">
        <v>484</v>
      </c>
      <c r="E103" s="28">
        <v>0</v>
      </c>
      <c r="F103" s="28">
        <v>0</v>
      </c>
      <c r="G103" s="28">
        <v>4.0508423308535315</v>
      </c>
      <c r="H103" s="28">
        <v>34.165940741729472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14.853998350919767</v>
      </c>
      <c r="O103" s="28">
        <v>0</v>
      </c>
      <c r="P103" s="28">
        <v>441.69064195207284</v>
      </c>
      <c r="Q103" s="28">
        <v>200.96150004056014</v>
      </c>
      <c r="R103" s="28">
        <v>11672.181863120917</v>
      </c>
      <c r="S103" s="28">
        <v>15.583475053981896</v>
      </c>
      <c r="T103" s="28">
        <v>1592.1652875037305</v>
      </c>
      <c r="U103" s="28">
        <v>19.860831260936248</v>
      </c>
      <c r="V103" s="28">
        <v>0</v>
      </c>
      <c r="W103" s="28">
        <v>6.4667554062006776</v>
      </c>
      <c r="X103" s="28">
        <v>0.70313217174885223</v>
      </c>
      <c r="Y103" s="28">
        <v>128.13565209662212</v>
      </c>
      <c r="Z103" s="28">
        <v>2.7260759647514599</v>
      </c>
      <c r="AA103" s="28">
        <v>0</v>
      </c>
      <c r="AB103" s="28">
        <v>16.699571146222898</v>
      </c>
      <c r="AC103" s="28">
        <v>0</v>
      </c>
      <c r="AD103" s="28">
        <v>474.35200941790987</v>
      </c>
      <c r="AE103" s="28">
        <v>0</v>
      </c>
      <c r="AF103" s="28">
        <v>59.84531195032433</v>
      </c>
      <c r="AG103" s="28">
        <v>4.6778524405152595</v>
      </c>
      <c r="AH103" s="28">
        <v>393.61106802692888</v>
      </c>
      <c r="AI103" s="28">
        <v>11.481646946010807</v>
      </c>
      <c r="AJ103" s="28">
        <v>0.12355634816959626</v>
      </c>
      <c r="AK103" s="28">
        <v>700.93059324665933</v>
      </c>
      <c r="AL103" s="28">
        <v>831.88364271890759</v>
      </c>
      <c r="AM103" s="28">
        <v>3542.0038321983584</v>
      </c>
      <c r="AN103" s="28">
        <v>1655.3960681055983</v>
      </c>
      <c r="AO103" s="28">
        <v>531.51447231395343</v>
      </c>
      <c r="AP103" s="28">
        <v>318.95087364416662</v>
      </c>
      <c r="AQ103" s="28">
        <v>80.656321432582587</v>
      </c>
      <c r="AR103" s="28">
        <v>1285.8943352924778</v>
      </c>
      <c r="AS103" s="28">
        <v>2034.517594118066</v>
      </c>
      <c r="AT103" s="28">
        <v>30.403550355417327</v>
      </c>
      <c r="AU103" s="28">
        <v>136.10541326875872</v>
      </c>
      <c r="AV103" s="28">
        <v>55.616632486950209</v>
      </c>
      <c r="AW103" s="28">
        <v>149.03054681561778</v>
      </c>
      <c r="AX103" s="28">
        <v>49.807778995062435</v>
      </c>
      <c r="AY103" s="28">
        <v>1647.5778558335207</v>
      </c>
      <c r="AZ103" s="28">
        <v>200.73298591092367</v>
      </c>
      <c r="BA103" s="28">
        <v>21.61396922908575</v>
      </c>
      <c r="BB103" s="28">
        <v>59.142514454200636</v>
      </c>
      <c r="BC103" s="28">
        <v>65.490664345179525</v>
      </c>
      <c r="BD103" s="28">
        <v>257.65196512174236</v>
      </c>
      <c r="BE103" s="28">
        <v>473.5703236470556</v>
      </c>
      <c r="BF103" s="28">
        <v>12.197561427402743</v>
      </c>
      <c r="BG103" s="28">
        <v>8.5012630408956475</v>
      </c>
      <c r="BH103" s="28">
        <v>265.17898008527379</v>
      </c>
      <c r="BI103" s="28">
        <v>1321.7582493102564</v>
      </c>
      <c r="BJ103" s="28">
        <v>216.70393562800589</v>
      </c>
      <c r="BK103" s="28">
        <v>0</v>
      </c>
      <c r="BL103" s="28">
        <v>1487.0738583830375</v>
      </c>
      <c r="BM103" s="28">
        <v>9.4112174612145516</v>
      </c>
      <c r="BN103" s="28">
        <v>103.55927551523226</v>
      </c>
      <c r="BO103" s="28">
        <v>293.44688852615644</v>
      </c>
      <c r="BP103" s="28">
        <v>84.659208089285784</v>
      </c>
      <c r="BQ103" s="28">
        <v>190.3173041047524</v>
      </c>
      <c r="BR103" s="28">
        <v>633.24242309352803</v>
      </c>
      <c r="BS103" s="28">
        <v>1246.7001768685227</v>
      </c>
      <c r="BT103" s="28">
        <v>112.24929886220295</v>
      </c>
      <c r="BU103" s="28">
        <v>41.366834826624213</v>
      </c>
      <c r="BV103" s="28">
        <v>1362.4140505185323</v>
      </c>
      <c r="BW103" s="28">
        <v>245.28915047953529</v>
      </c>
      <c r="BX103" s="28">
        <v>970.45564050411531</v>
      </c>
      <c r="BY103" s="28">
        <v>32.767878724432123</v>
      </c>
      <c r="BZ103" s="28">
        <v>99.078837210453543</v>
      </c>
      <c r="CA103" s="28">
        <v>2241.9458682673221</v>
      </c>
      <c r="CB103" s="28">
        <v>641.40045408104891</v>
      </c>
      <c r="CC103" s="28">
        <v>0</v>
      </c>
      <c r="CD103" s="28">
        <v>2434.3046941400471</v>
      </c>
      <c r="CE103" s="28">
        <v>1866.8583188243563</v>
      </c>
      <c r="CF103" s="28">
        <v>2555.4650427893735</v>
      </c>
      <c r="CG103" s="28">
        <v>3213.7170294474786</v>
      </c>
      <c r="CH103" s="28">
        <v>136.94754879612535</v>
      </c>
      <c r="CI103" s="28">
        <v>15.730699891492154</v>
      </c>
      <c r="CJ103" s="28">
        <v>4.6342568326334321</v>
      </c>
      <c r="CK103" s="28">
        <v>2127.9432424775446</v>
      </c>
      <c r="CL103" s="28">
        <v>0.56725888308720829</v>
      </c>
      <c r="CM103" s="28">
        <v>80.631097604683504</v>
      </c>
      <c r="CN103" s="28">
        <v>4.7784197600619624E-2</v>
      </c>
      <c r="CO103" s="28">
        <v>340.92434289513716</v>
      </c>
      <c r="CP103" s="28">
        <v>3152.0300945934232</v>
      </c>
      <c r="CQ103" s="28">
        <v>32917.64749510304</v>
      </c>
      <c r="CR103" s="28">
        <v>692.30100451628664</v>
      </c>
      <c r="CS103" s="28">
        <v>530.57617051999671</v>
      </c>
      <c r="CT103" s="28">
        <v>4205.2987690008849</v>
      </c>
      <c r="CU103" s="28">
        <v>27413.556079155314</v>
      </c>
      <c r="CV103" s="28">
        <v>31927.151548150607</v>
      </c>
      <c r="CW103" s="28">
        <v>18971.164269631634</v>
      </c>
      <c r="CX103" s="28">
        <v>914.00967278926089</v>
      </c>
      <c r="CY103" s="28">
        <v>50378.365913624199</v>
      </c>
      <c r="CZ103" s="28">
        <v>4858.4887110092113</v>
      </c>
      <c r="DA103" s="28">
        <v>451.18762035960975</v>
      </c>
      <c r="DB103" s="28">
        <v>291.24877954391161</v>
      </c>
      <c r="DC103" s="28">
        <v>76.611017324440326</v>
      </c>
      <c r="DD103" s="28">
        <v>1306.4029168806526</v>
      </c>
      <c r="DE103" s="28">
        <v>545.77618780348655</v>
      </c>
      <c r="DF103" s="28">
        <v>0.29664110287267659</v>
      </c>
      <c r="DG103" s="28">
        <v>118.11436356699616</v>
      </c>
      <c r="DH103" s="28">
        <v>235.85688166390349</v>
      </c>
      <c r="DI103" s="28">
        <v>113.62536259978702</v>
      </c>
      <c r="DJ103" s="28">
        <v>112.99564581111399</v>
      </c>
      <c r="DK103" s="28">
        <v>1014.5857101226457</v>
      </c>
      <c r="DL103" s="28">
        <v>923.33600886129216</v>
      </c>
      <c r="DM103" s="28">
        <v>373.97211358793169</v>
      </c>
      <c r="DN103" s="28">
        <v>1627.2115908528658</v>
      </c>
      <c r="DO103" s="28">
        <v>2339.0212360925088</v>
      </c>
      <c r="DP103" s="28">
        <v>479.76302375909376</v>
      </c>
      <c r="DQ103" s="28">
        <v>605.09165316130225</v>
      </c>
      <c r="DR103" s="28">
        <v>355.82005830863494</v>
      </c>
      <c r="DS103" s="28">
        <v>2.3353475927925023</v>
      </c>
      <c r="DT103" s="28">
        <v>325.46815841021902</v>
      </c>
      <c r="DU103" s="28">
        <v>153.92474000888885</v>
      </c>
      <c r="DV103" s="28">
        <v>701.72028877947264</v>
      </c>
      <c r="DW103" s="28">
        <v>1.1706462897628662</v>
      </c>
      <c r="DX103" s="28">
        <v>3.6539831410481556</v>
      </c>
      <c r="DY103" s="28">
        <v>610.33494351144225</v>
      </c>
      <c r="DZ103" s="28">
        <v>338.79196608760395</v>
      </c>
      <c r="EA103" s="28">
        <v>429.15447992098416</v>
      </c>
      <c r="EB103" s="28">
        <v>5230.5352995411404</v>
      </c>
      <c r="EC103" s="28">
        <v>98.08002620100747</v>
      </c>
      <c r="ED103" s="28">
        <v>2.1575261574434079</v>
      </c>
      <c r="EE103" s="28">
        <v>1.443850141440788</v>
      </c>
      <c r="EF103" s="28">
        <v>556.48272340643678</v>
      </c>
      <c r="EG103" s="28">
        <v>2865.7964971966826</v>
      </c>
      <c r="EH103" s="28">
        <v>210.84931768763391</v>
      </c>
      <c r="EI103" s="28">
        <v>2.7944137885909948</v>
      </c>
      <c r="EJ103" s="28">
        <v>7.0146298384011798</v>
      </c>
      <c r="EK103" s="28">
        <v>51.244403781103067</v>
      </c>
      <c r="EL103" s="28">
        <v>77.692951662942434</v>
      </c>
      <c r="EM103" s="28">
        <v>790.94172266718181</v>
      </c>
      <c r="EN103" s="28">
        <v>40.177096385427575</v>
      </c>
      <c r="EO103" s="28">
        <v>136.9278968730963</v>
      </c>
      <c r="EP103" s="28">
        <v>14.249302992400555</v>
      </c>
      <c r="EQ103" s="28">
        <v>59.969275460987653</v>
      </c>
      <c r="ER103" s="28">
        <v>0</v>
      </c>
      <c r="ES103" s="28">
        <f t="shared" si="2"/>
        <v>253264.73664461382</v>
      </c>
      <c r="ET103" s="28">
        <v>80155.232245246851</v>
      </c>
      <c r="EU103" s="28">
        <v>0</v>
      </c>
      <c r="EV103" s="28">
        <v>0</v>
      </c>
      <c r="EW103" s="28">
        <v>0</v>
      </c>
      <c r="EX103" s="28">
        <v>0</v>
      </c>
      <c r="EY103" s="28">
        <v>0</v>
      </c>
      <c r="EZ103" s="28">
        <v>152259.11933628921</v>
      </c>
      <c r="FA103" s="28">
        <f t="shared" si="3"/>
        <v>485679.08822614991</v>
      </c>
      <c r="FB103" s="33">
        <f>+FA103-Cuadro_Oferta_2016!EX103</f>
        <v>0</v>
      </c>
      <c r="AMC103"/>
      <c r="AMD103"/>
      <c r="AME103"/>
      <c r="AMF103"/>
      <c r="AMG103"/>
      <c r="AMH103"/>
      <c r="AMI103"/>
      <c r="AMJ103"/>
    </row>
    <row r="104" spans="1:1024" s="5" customFormat="1" x14ac:dyDescent="0.25">
      <c r="A104" s="9">
        <v>100</v>
      </c>
      <c r="B104" s="22"/>
      <c r="C104" s="24" t="s">
        <v>485</v>
      </c>
      <c r="D104" s="25" t="s">
        <v>486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206.2464006113116</v>
      </c>
      <c r="Q104" s="28">
        <v>36.551518107549391</v>
      </c>
      <c r="R104" s="28">
        <v>33.490732199983967</v>
      </c>
      <c r="S104" s="28">
        <v>0</v>
      </c>
      <c r="T104" s="28">
        <v>0.36933394221569671</v>
      </c>
      <c r="U104" s="28">
        <v>0</v>
      </c>
      <c r="V104" s="28">
        <v>0</v>
      </c>
      <c r="W104" s="28">
        <v>0.37554132506702537</v>
      </c>
      <c r="X104" s="28">
        <v>0</v>
      </c>
      <c r="Y104" s="28">
        <v>4.2010633324064406E-2</v>
      </c>
      <c r="Z104" s="28">
        <v>0</v>
      </c>
      <c r="AA104" s="28">
        <v>0</v>
      </c>
      <c r="AB104" s="28">
        <v>0.14423909560820472</v>
      </c>
      <c r="AC104" s="28">
        <v>0</v>
      </c>
      <c r="AD104" s="28">
        <v>44.122377823301719</v>
      </c>
      <c r="AE104" s="28">
        <v>0.30704104030678114</v>
      </c>
      <c r="AF104" s="28">
        <v>0</v>
      </c>
      <c r="AG104" s="28">
        <v>0</v>
      </c>
      <c r="AH104" s="28">
        <v>8.9770814177812994</v>
      </c>
      <c r="AI104" s="28">
        <v>0</v>
      </c>
      <c r="AJ104" s="28">
        <v>0</v>
      </c>
      <c r="AK104" s="28">
        <v>13.641717579507944</v>
      </c>
      <c r="AL104" s="28">
        <v>34.093372327606374</v>
      </c>
      <c r="AM104" s="28">
        <v>79.899366427424951</v>
      </c>
      <c r="AN104" s="28">
        <v>261.94318243934447</v>
      </c>
      <c r="AO104" s="28">
        <v>15.319697196517112</v>
      </c>
      <c r="AP104" s="28">
        <v>1.3875515771162283</v>
      </c>
      <c r="AQ104" s="28">
        <v>0.2798540159167881</v>
      </c>
      <c r="AR104" s="28">
        <v>30.071781533285492</v>
      </c>
      <c r="AS104" s="28">
        <v>83.61647269602895</v>
      </c>
      <c r="AT104" s="28">
        <v>56.957079685525045</v>
      </c>
      <c r="AU104" s="28">
        <v>11.100487328586121</v>
      </c>
      <c r="AV104" s="28">
        <v>39.447158522588261</v>
      </c>
      <c r="AW104" s="28">
        <v>56.710024596616712</v>
      </c>
      <c r="AX104" s="28">
        <v>33.661836108242873</v>
      </c>
      <c r="AY104" s="28">
        <v>129.4781319243273</v>
      </c>
      <c r="AZ104" s="28">
        <v>17.466732261206516</v>
      </c>
      <c r="BA104" s="28">
        <v>3.3991278316845639</v>
      </c>
      <c r="BB104" s="28">
        <v>29.947713480131846</v>
      </c>
      <c r="BC104" s="28">
        <v>26.687819704869014</v>
      </c>
      <c r="BD104" s="28">
        <v>44.69407129802029</v>
      </c>
      <c r="BE104" s="28">
        <v>5.538342951480244</v>
      </c>
      <c r="BF104" s="28">
        <v>6.4378802286691519</v>
      </c>
      <c r="BG104" s="28">
        <v>8.5484306041617355</v>
      </c>
      <c r="BH104" s="28">
        <v>18.465489273172864</v>
      </c>
      <c r="BI104" s="28">
        <v>951.66101203874803</v>
      </c>
      <c r="BJ104" s="28">
        <v>78.831023370385438</v>
      </c>
      <c r="BK104" s="28">
        <v>0</v>
      </c>
      <c r="BL104" s="28">
        <v>46.750606850331565</v>
      </c>
      <c r="BM104" s="28">
        <v>14.672706288530847</v>
      </c>
      <c r="BN104" s="28">
        <v>45.765282618138599</v>
      </c>
      <c r="BO104" s="28">
        <v>111.26693305994772</v>
      </c>
      <c r="BP104" s="28">
        <v>0.35248466135773993</v>
      </c>
      <c r="BQ104" s="28">
        <v>161.05729253590258</v>
      </c>
      <c r="BR104" s="28">
        <v>106.37898719496692</v>
      </c>
      <c r="BS104" s="28">
        <v>253.16581247913393</v>
      </c>
      <c r="BT104" s="28">
        <v>38.156146402067669</v>
      </c>
      <c r="BU104" s="28">
        <v>6.0417045512415211</v>
      </c>
      <c r="BV104" s="28">
        <v>129.85421014611478</v>
      </c>
      <c r="BW104" s="28">
        <v>45.416952745125819</v>
      </c>
      <c r="BX104" s="28">
        <v>85.310640255714688</v>
      </c>
      <c r="BY104" s="28">
        <v>19.18727723353182</v>
      </c>
      <c r="BZ104" s="28">
        <v>13.91651184301403</v>
      </c>
      <c r="CA104" s="28">
        <v>321.63529866294255</v>
      </c>
      <c r="CB104" s="28">
        <v>0.21656852910128171</v>
      </c>
      <c r="CC104" s="28">
        <v>0</v>
      </c>
      <c r="CD104" s="28">
        <v>82.769983664590839</v>
      </c>
      <c r="CE104" s="28">
        <v>649.88349643338404</v>
      </c>
      <c r="CF104" s="28">
        <v>127.80034759120537</v>
      </c>
      <c r="CG104" s="28">
        <v>204.36443496817279</v>
      </c>
      <c r="CH104" s="28">
        <v>57.193060524972985</v>
      </c>
      <c r="CI104" s="28">
        <v>26.465052803208973</v>
      </c>
      <c r="CJ104" s="28">
        <v>0.36567915394463391</v>
      </c>
      <c r="CK104" s="28">
        <v>26.231603076619525</v>
      </c>
      <c r="CL104" s="28">
        <v>14.377797983219878</v>
      </c>
      <c r="CM104" s="28">
        <v>0</v>
      </c>
      <c r="CN104" s="28">
        <v>2.8082638210254397E-2</v>
      </c>
      <c r="CO104" s="28">
        <v>3.8748619724354243</v>
      </c>
      <c r="CP104" s="28">
        <v>1057.9494661654921</v>
      </c>
      <c r="CQ104" s="28">
        <v>9396.361661344843</v>
      </c>
      <c r="CR104" s="28">
        <v>8.5210944261897588</v>
      </c>
      <c r="CS104" s="28">
        <v>0</v>
      </c>
      <c r="CT104" s="28">
        <v>26.691246733304318</v>
      </c>
      <c r="CU104" s="28">
        <v>0</v>
      </c>
      <c r="CV104" s="28">
        <v>235.2372142407761</v>
      </c>
      <c r="CW104" s="28">
        <v>9.7306963346127677</v>
      </c>
      <c r="CX104" s="28">
        <v>95.467818112063128</v>
      </c>
      <c r="CY104" s="28">
        <v>350.90965440554652</v>
      </c>
      <c r="CZ104" s="28">
        <v>11662.303838442014</v>
      </c>
      <c r="DA104" s="28">
        <v>520.85004155987633</v>
      </c>
      <c r="DB104" s="28">
        <v>562.69953465139895</v>
      </c>
      <c r="DC104" s="28">
        <v>78.544765674502969</v>
      </c>
      <c r="DD104" s="28">
        <v>988.0430810923184</v>
      </c>
      <c r="DE104" s="28">
        <v>650.83192206850708</v>
      </c>
      <c r="DF104" s="28">
        <v>0.80960571140805537</v>
      </c>
      <c r="DG104" s="28">
        <v>4563.4799114143352</v>
      </c>
      <c r="DH104" s="28">
        <v>2280.5151148397804</v>
      </c>
      <c r="DI104" s="28">
        <v>45.416262789882822</v>
      </c>
      <c r="DJ104" s="28">
        <v>460.53060472430138</v>
      </c>
      <c r="DK104" s="28">
        <v>807.83643248544354</v>
      </c>
      <c r="DL104" s="28">
        <v>994.0728900939132</v>
      </c>
      <c r="DM104" s="28">
        <v>440.05803429869064</v>
      </c>
      <c r="DN104" s="28">
        <v>961.03475668528722</v>
      </c>
      <c r="DO104" s="28">
        <v>1511.4375373919429</v>
      </c>
      <c r="DP104" s="28">
        <v>118.51861505398618</v>
      </c>
      <c r="DQ104" s="28">
        <v>1268.1040907219967</v>
      </c>
      <c r="DR104" s="28">
        <v>676.08475023911853</v>
      </c>
      <c r="DS104" s="28">
        <v>6.7214025261294932</v>
      </c>
      <c r="DT104" s="28">
        <v>33.229034487652441</v>
      </c>
      <c r="DU104" s="28">
        <v>10.968178301531477</v>
      </c>
      <c r="DV104" s="28">
        <v>50.140566324603618</v>
      </c>
      <c r="DW104" s="28">
        <v>0.15509148183782182</v>
      </c>
      <c r="DX104" s="28">
        <v>40.320029821200194</v>
      </c>
      <c r="DY104" s="28">
        <v>424.93386258433969</v>
      </c>
      <c r="DZ104" s="28">
        <v>301.73464383576237</v>
      </c>
      <c r="EA104" s="28">
        <v>191.16641248940286</v>
      </c>
      <c r="EB104" s="28">
        <v>995.81478683676551</v>
      </c>
      <c r="EC104" s="28">
        <v>405.71534800176943</v>
      </c>
      <c r="ED104" s="28">
        <v>187.62564876162071</v>
      </c>
      <c r="EE104" s="28">
        <v>36.524373395893434</v>
      </c>
      <c r="EF104" s="28">
        <v>522.4349346544401</v>
      </c>
      <c r="EG104" s="28">
        <v>1742.9724322683142</v>
      </c>
      <c r="EH104" s="28">
        <v>0.9783862711231065</v>
      </c>
      <c r="EI104" s="28">
        <v>62.125210341762788</v>
      </c>
      <c r="EJ104" s="28">
        <v>3.081600705564266</v>
      </c>
      <c r="EK104" s="28">
        <v>344.7154491401165</v>
      </c>
      <c r="EL104" s="28">
        <v>378.25814334776993</v>
      </c>
      <c r="EM104" s="28">
        <v>142.97384070291068</v>
      </c>
      <c r="EN104" s="28">
        <v>113.54695013724539</v>
      </c>
      <c r="EO104" s="28">
        <v>2.8110198039702095</v>
      </c>
      <c r="EP104" s="28">
        <v>27.213392327577569</v>
      </c>
      <c r="EQ104" s="28">
        <v>0.77958379627449637</v>
      </c>
      <c r="ER104" s="28">
        <v>0</v>
      </c>
      <c r="ES104" s="28">
        <f t="shared" si="2"/>
        <v>50761.39241411184</v>
      </c>
      <c r="ET104" s="28">
        <v>90851.236849426292</v>
      </c>
      <c r="EU104" s="28">
        <v>0</v>
      </c>
      <c r="EV104" s="28">
        <v>0</v>
      </c>
      <c r="EW104" s="28">
        <v>0</v>
      </c>
      <c r="EX104" s="28">
        <v>0</v>
      </c>
      <c r="EY104" s="28">
        <v>0</v>
      </c>
      <c r="EZ104" s="28">
        <v>4033.5593765958724</v>
      </c>
      <c r="FA104" s="28">
        <f t="shared" si="3"/>
        <v>145646.188640134</v>
      </c>
      <c r="FB104" s="33">
        <f>+FA104-Cuadro_Oferta_2016!EX104</f>
        <v>0</v>
      </c>
      <c r="AMC104"/>
      <c r="AMD104"/>
      <c r="AME104"/>
      <c r="AMF104"/>
      <c r="AMG104"/>
      <c r="AMH104"/>
      <c r="AMI104"/>
      <c r="AMJ104"/>
    </row>
    <row r="105" spans="1:1024" s="5" customFormat="1" x14ac:dyDescent="0.25">
      <c r="A105" s="9">
        <v>101</v>
      </c>
      <c r="B105" s="22"/>
      <c r="C105" s="24" t="s">
        <v>487</v>
      </c>
      <c r="D105" s="25" t="s">
        <v>488</v>
      </c>
      <c r="E105" s="28">
        <v>0</v>
      </c>
      <c r="F105" s="28">
        <v>0</v>
      </c>
      <c r="G105" s="28">
        <v>0</v>
      </c>
      <c r="H105" s="28">
        <v>45.563534857982745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58.908596829200135</v>
      </c>
      <c r="Q105" s="28">
        <v>6.5632918135355105</v>
      </c>
      <c r="R105" s="28">
        <v>252.61534868309471</v>
      </c>
      <c r="S105" s="28">
        <v>0</v>
      </c>
      <c r="T105" s="28">
        <v>11.698420235042317</v>
      </c>
      <c r="U105" s="28">
        <v>7.0028549075441102</v>
      </c>
      <c r="V105" s="28">
        <v>0</v>
      </c>
      <c r="W105" s="28">
        <v>1.2119987372547678</v>
      </c>
      <c r="X105" s="28">
        <v>0</v>
      </c>
      <c r="Y105" s="28">
        <v>0</v>
      </c>
      <c r="Z105" s="28">
        <v>0</v>
      </c>
      <c r="AA105" s="28">
        <v>0</v>
      </c>
      <c r="AB105" s="28">
        <v>23.206091441153877</v>
      </c>
      <c r="AC105" s="28">
        <v>0</v>
      </c>
      <c r="AD105" s="28">
        <v>774.53991316864597</v>
      </c>
      <c r="AE105" s="28">
        <v>3.908702852567874</v>
      </c>
      <c r="AF105" s="28">
        <v>0</v>
      </c>
      <c r="AG105" s="28">
        <v>7.8578006067482304</v>
      </c>
      <c r="AH105" s="28">
        <v>219.88415219352189</v>
      </c>
      <c r="AI105" s="28">
        <v>0</v>
      </c>
      <c r="AJ105" s="28">
        <v>0</v>
      </c>
      <c r="AK105" s="28">
        <v>167.31660433953783</v>
      </c>
      <c r="AL105" s="28">
        <v>173.58704194432133</v>
      </c>
      <c r="AM105" s="28">
        <v>134.46834763353451</v>
      </c>
      <c r="AN105" s="28">
        <v>183.98041569829812</v>
      </c>
      <c r="AO105" s="28">
        <v>228.64551996806017</v>
      </c>
      <c r="AP105" s="28">
        <v>693.31105524524389</v>
      </c>
      <c r="AQ105" s="28">
        <v>74.403739910853773</v>
      </c>
      <c r="AR105" s="28">
        <v>249.68553775164389</v>
      </c>
      <c r="AS105" s="28">
        <v>503.33518125325611</v>
      </c>
      <c r="AT105" s="28">
        <v>41.551966219386294</v>
      </c>
      <c r="AU105" s="28">
        <v>36.264210615876692</v>
      </c>
      <c r="AV105" s="28">
        <v>168.7093972203337</v>
      </c>
      <c r="AW105" s="28">
        <v>105.99929922874095</v>
      </c>
      <c r="AX105" s="28">
        <v>278.25093498011523</v>
      </c>
      <c r="AY105" s="28">
        <v>412.00293316993941</v>
      </c>
      <c r="AZ105" s="28">
        <v>116.43249224284182</v>
      </c>
      <c r="BA105" s="28">
        <v>53.319461281983948</v>
      </c>
      <c r="BB105" s="28">
        <v>256.91512411792638</v>
      </c>
      <c r="BC105" s="28">
        <v>246.62626520881241</v>
      </c>
      <c r="BD105" s="28">
        <v>170.97668709762883</v>
      </c>
      <c r="BE105" s="28">
        <v>54.852915528945111</v>
      </c>
      <c r="BF105" s="28">
        <v>2.9851512160390401</v>
      </c>
      <c r="BG105" s="28">
        <v>10.909913198191877</v>
      </c>
      <c r="BH105" s="28">
        <v>12.862693446941231</v>
      </c>
      <c r="BI105" s="28">
        <v>146.12721358404949</v>
      </c>
      <c r="BJ105" s="28">
        <v>113.0821649139682</v>
      </c>
      <c r="BK105" s="28">
        <v>0</v>
      </c>
      <c r="BL105" s="28">
        <v>349.47294233686006</v>
      </c>
      <c r="BM105" s="28">
        <v>11.551597763210857</v>
      </c>
      <c r="BN105" s="28">
        <v>156.65029722453619</v>
      </c>
      <c r="BO105" s="28">
        <v>430.56184715227783</v>
      </c>
      <c r="BP105" s="28">
        <v>11.309614583851104</v>
      </c>
      <c r="BQ105" s="28">
        <v>463.71218112677843</v>
      </c>
      <c r="BR105" s="28">
        <v>231.18669411553159</v>
      </c>
      <c r="BS105" s="28">
        <v>504.57866256127329</v>
      </c>
      <c r="BT105" s="28">
        <v>32.602373204272055</v>
      </c>
      <c r="BU105" s="28">
        <v>17.971010479785985</v>
      </c>
      <c r="BV105" s="28">
        <v>302.26423102898093</v>
      </c>
      <c r="BW105" s="28">
        <v>154.38062291211111</v>
      </c>
      <c r="BX105" s="28">
        <v>214.39610721095994</v>
      </c>
      <c r="BY105" s="28">
        <v>71.791523203770964</v>
      </c>
      <c r="BZ105" s="28">
        <v>107.14445421760486</v>
      </c>
      <c r="CA105" s="28">
        <v>652.65316335666751</v>
      </c>
      <c r="CB105" s="28">
        <v>90.339270832705125</v>
      </c>
      <c r="CC105" s="28">
        <v>8.8614803269625693</v>
      </c>
      <c r="CD105" s="28">
        <v>223.57119044273907</v>
      </c>
      <c r="CE105" s="28">
        <v>2046.2743772501469</v>
      </c>
      <c r="CF105" s="28">
        <v>48.974330613468929</v>
      </c>
      <c r="CG105" s="28">
        <v>3018.2447785799945</v>
      </c>
      <c r="CH105" s="28">
        <v>589.08758891797311</v>
      </c>
      <c r="CI105" s="28">
        <v>263.49524940924596</v>
      </c>
      <c r="CJ105" s="28">
        <v>8.990477272113754</v>
      </c>
      <c r="CK105" s="28">
        <v>302.11270976302461</v>
      </c>
      <c r="CL105" s="28">
        <v>15.114696320971701</v>
      </c>
      <c r="CM105" s="28">
        <v>0</v>
      </c>
      <c r="CN105" s="28">
        <v>55.79245294425457</v>
      </c>
      <c r="CO105" s="28">
        <v>388.67278373897915</v>
      </c>
      <c r="CP105" s="28">
        <v>2327.5352600267829</v>
      </c>
      <c r="CQ105" s="28">
        <v>8851.0998486025674</v>
      </c>
      <c r="CR105" s="28">
        <v>11.212161908099919</v>
      </c>
      <c r="CS105" s="28">
        <v>0</v>
      </c>
      <c r="CT105" s="28">
        <v>1496.1454758424939</v>
      </c>
      <c r="CU105" s="28">
        <v>0</v>
      </c>
      <c r="CV105" s="28">
        <v>1014.8313114195296</v>
      </c>
      <c r="CW105" s="28">
        <v>1930.0852967563085</v>
      </c>
      <c r="CX105" s="28">
        <v>38.614863998939455</v>
      </c>
      <c r="CY105" s="28">
        <v>1416.7623002194614</v>
      </c>
      <c r="CZ105" s="28">
        <v>415.88580636988036</v>
      </c>
      <c r="DA105" s="28">
        <v>4612.4749133631067</v>
      </c>
      <c r="DB105" s="28">
        <v>1225.4711109493664</v>
      </c>
      <c r="DC105" s="28">
        <v>240.58090462168764</v>
      </c>
      <c r="DD105" s="28">
        <v>1384.3017653320237</v>
      </c>
      <c r="DE105" s="28">
        <v>2411.1264854218543</v>
      </c>
      <c r="DF105" s="28">
        <v>96.132382385160199</v>
      </c>
      <c r="DG105" s="28">
        <v>278.65672805087132</v>
      </c>
      <c r="DH105" s="28">
        <v>410.73198875342655</v>
      </c>
      <c r="DI105" s="28">
        <v>15.288288406942222</v>
      </c>
      <c r="DJ105" s="28">
        <v>74.315921434401488</v>
      </c>
      <c r="DK105" s="28">
        <v>1133.9523253704961</v>
      </c>
      <c r="DL105" s="28">
        <v>637.53474896227931</v>
      </c>
      <c r="DM105" s="28">
        <v>612.58899509929574</v>
      </c>
      <c r="DN105" s="28">
        <v>9035.8810132153121</v>
      </c>
      <c r="DO105" s="28">
        <v>1993.0634881824865</v>
      </c>
      <c r="DP105" s="28">
        <v>731.90567162240575</v>
      </c>
      <c r="DQ105" s="28">
        <v>1198.5796949456958</v>
      </c>
      <c r="DR105" s="28">
        <v>368.40455707627575</v>
      </c>
      <c r="DS105" s="28">
        <v>26.965268056050252</v>
      </c>
      <c r="DT105" s="28">
        <v>233.0668321378657</v>
      </c>
      <c r="DU105" s="28">
        <v>73.301340045650079</v>
      </c>
      <c r="DV105" s="28">
        <v>331.48414690228344</v>
      </c>
      <c r="DW105" s="28">
        <v>1.0375925499074392</v>
      </c>
      <c r="DX105" s="28">
        <v>208.57794063580454</v>
      </c>
      <c r="DY105" s="28">
        <v>16317.640909705735</v>
      </c>
      <c r="DZ105" s="28">
        <v>1265.3245121684306</v>
      </c>
      <c r="EA105" s="28">
        <v>685.42476098508052</v>
      </c>
      <c r="EB105" s="28">
        <v>1823.746738688521</v>
      </c>
      <c r="EC105" s="28">
        <v>2248.060456646087</v>
      </c>
      <c r="ED105" s="28">
        <v>317.40343670853093</v>
      </c>
      <c r="EE105" s="28">
        <v>24.535727799657824</v>
      </c>
      <c r="EF105" s="28">
        <v>4381.0198738040826</v>
      </c>
      <c r="EG105" s="28">
        <v>2485.2079890617279</v>
      </c>
      <c r="EH105" s="28">
        <v>612.54737709022947</v>
      </c>
      <c r="EI105" s="28">
        <v>88.950978053668209</v>
      </c>
      <c r="EJ105" s="28">
        <v>7.1978021254040012</v>
      </c>
      <c r="EK105" s="28">
        <v>574.82779515349193</v>
      </c>
      <c r="EL105" s="28">
        <v>2880.0469965432517</v>
      </c>
      <c r="EM105" s="28">
        <v>354.81823177843148</v>
      </c>
      <c r="EN105" s="28">
        <v>2.517720968996171</v>
      </c>
      <c r="EO105" s="28">
        <v>53.02075275753851</v>
      </c>
      <c r="EP105" s="28">
        <v>74.536399509716901</v>
      </c>
      <c r="EQ105" s="28">
        <v>1.1507370046344783</v>
      </c>
      <c r="ER105" s="28">
        <v>0</v>
      </c>
      <c r="ES105" s="28">
        <f t="shared" si="2"/>
        <v>95856.897307451756</v>
      </c>
      <c r="ET105" s="28">
        <v>81861.886402295844</v>
      </c>
      <c r="EU105" s="28">
        <v>0</v>
      </c>
      <c r="EV105" s="28">
        <v>764.26690799999994</v>
      </c>
      <c r="EW105" s="28">
        <v>0</v>
      </c>
      <c r="EX105" s="28">
        <v>0</v>
      </c>
      <c r="EY105" s="28">
        <v>0</v>
      </c>
      <c r="EZ105" s="28">
        <v>598831.99609609833</v>
      </c>
      <c r="FA105" s="28">
        <f t="shared" si="3"/>
        <v>777315.04671384592</v>
      </c>
      <c r="FB105" s="33">
        <f>+FA105-Cuadro_Oferta_2016!EX105</f>
        <v>0</v>
      </c>
      <c r="AMC105"/>
      <c r="AMD105"/>
      <c r="AME105"/>
      <c r="AMF105"/>
      <c r="AMG105"/>
      <c r="AMH105"/>
      <c r="AMI105"/>
      <c r="AMJ105"/>
    </row>
    <row r="106" spans="1:1024" s="5" customFormat="1" ht="25.5" x14ac:dyDescent="0.25">
      <c r="A106" s="9">
        <v>102</v>
      </c>
      <c r="B106" s="22"/>
      <c r="C106" s="24" t="s">
        <v>489</v>
      </c>
      <c r="D106" s="25" t="s">
        <v>490</v>
      </c>
      <c r="E106" s="28">
        <v>0</v>
      </c>
      <c r="F106" s="28">
        <v>0</v>
      </c>
      <c r="G106" s="28">
        <v>0</v>
      </c>
      <c r="H106" s="28">
        <v>40.330565237715888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92.811202501508362</v>
      </c>
      <c r="Q106" s="28">
        <v>109.43456476014534</v>
      </c>
      <c r="R106" s="28">
        <v>488.17690576450156</v>
      </c>
      <c r="S106" s="28">
        <v>0</v>
      </c>
      <c r="T106" s="28">
        <v>931.56463764629837</v>
      </c>
      <c r="U106" s="28">
        <v>49.514815112378081</v>
      </c>
      <c r="V106" s="28">
        <v>0</v>
      </c>
      <c r="W106" s="28">
        <v>38.479811915860353</v>
      </c>
      <c r="X106" s="28">
        <v>0.49715081025892921</v>
      </c>
      <c r="Y106" s="28">
        <v>302.81022363171911</v>
      </c>
      <c r="Z106" s="28">
        <v>97.184794486434413</v>
      </c>
      <c r="AA106" s="28">
        <v>0</v>
      </c>
      <c r="AB106" s="28">
        <v>26.577630812754666</v>
      </c>
      <c r="AC106" s="28">
        <v>0</v>
      </c>
      <c r="AD106" s="28">
        <v>1298.4131797345756</v>
      </c>
      <c r="AE106" s="28">
        <v>4.3793935023389077</v>
      </c>
      <c r="AF106" s="28">
        <v>2.0544958681348451</v>
      </c>
      <c r="AG106" s="28">
        <v>7.8398443711042258</v>
      </c>
      <c r="AH106" s="28">
        <v>593.66738385766644</v>
      </c>
      <c r="AI106" s="28">
        <v>0</v>
      </c>
      <c r="AJ106" s="28">
        <v>9.8152453887487834</v>
      </c>
      <c r="AK106" s="28">
        <v>928.90417084657975</v>
      </c>
      <c r="AL106" s="28">
        <v>1797.4883707456386</v>
      </c>
      <c r="AM106" s="28">
        <v>179.24927517024352</v>
      </c>
      <c r="AN106" s="28">
        <v>558.32455610589204</v>
      </c>
      <c r="AO106" s="28">
        <v>312.19863009688686</v>
      </c>
      <c r="AP106" s="28">
        <v>478.81714601971134</v>
      </c>
      <c r="AQ106" s="28">
        <v>268.9585364963657</v>
      </c>
      <c r="AR106" s="28">
        <v>304.04739059010399</v>
      </c>
      <c r="AS106" s="28">
        <v>1733.8586038175283</v>
      </c>
      <c r="AT106" s="28">
        <v>210.84589847792211</v>
      </c>
      <c r="AU106" s="28">
        <v>51.853608545702926</v>
      </c>
      <c r="AV106" s="28">
        <v>271.02032198673379</v>
      </c>
      <c r="AW106" s="28">
        <v>634.91495121668731</v>
      </c>
      <c r="AX106" s="28">
        <v>457.35972360818624</v>
      </c>
      <c r="AY106" s="28">
        <v>599.22695745276974</v>
      </c>
      <c r="AZ106" s="28">
        <v>194.30227866832996</v>
      </c>
      <c r="BA106" s="28">
        <v>73.250509842268869</v>
      </c>
      <c r="BB106" s="28">
        <v>530.40516129483251</v>
      </c>
      <c r="BC106" s="28">
        <v>261.41247866483889</v>
      </c>
      <c r="BD106" s="28">
        <v>140.34644104633998</v>
      </c>
      <c r="BE106" s="28">
        <v>287.7941000979647</v>
      </c>
      <c r="BF106" s="28">
        <v>2.4339426767352967</v>
      </c>
      <c r="BG106" s="28">
        <v>16.529532171132928</v>
      </c>
      <c r="BH106" s="28">
        <v>224.68641230872097</v>
      </c>
      <c r="BI106" s="28">
        <v>303.70712784058054</v>
      </c>
      <c r="BJ106" s="28">
        <v>270.95929888139079</v>
      </c>
      <c r="BK106" s="28">
        <v>0</v>
      </c>
      <c r="BL106" s="28">
        <v>765.21284589312063</v>
      </c>
      <c r="BM106" s="28">
        <v>11.452617227297948</v>
      </c>
      <c r="BN106" s="28">
        <v>304.29226320653748</v>
      </c>
      <c r="BO106" s="28">
        <v>1324.5919190816592</v>
      </c>
      <c r="BP106" s="28">
        <v>54.632273224579286</v>
      </c>
      <c r="BQ106" s="28">
        <v>960.82334469053444</v>
      </c>
      <c r="BR106" s="28">
        <v>398.40661594790078</v>
      </c>
      <c r="BS106" s="28">
        <v>805.5541660667318</v>
      </c>
      <c r="BT106" s="28">
        <v>71.669120933418867</v>
      </c>
      <c r="BU106" s="28">
        <v>58.121700452867195</v>
      </c>
      <c r="BV106" s="28">
        <v>880.04330214044739</v>
      </c>
      <c r="BW106" s="28">
        <v>446.09640122841864</v>
      </c>
      <c r="BX106" s="28">
        <v>187.51073757502098</v>
      </c>
      <c r="BY106" s="28">
        <v>34.725719519107315</v>
      </c>
      <c r="BZ106" s="28">
        <v>103.04848251467169</v>
      </c>
      <c r="CA106" s="28">
        <v>591.52515500248728</v>
      </c>
      <c r="CB106" s="28">
        <v>107.64356513918827</v>
      </c>
      <c r="CC106" s="28">
        <v>3.0301784285916522</v>
      </c>
      <c r="CD106" s="28">
        <v>347.79936756616991</v>
      </c>
      <c r="CE106" s="28">
        <v>1247.9590547680564</v>
      </c>
      <c r="CF106" s="28">
        <v>280.66238031633401</v>
      </c>
      <c r="CG106" s="28">
        <v>3228.0228081285791</v>
      </c>
      <c r="CH106" s="28">
        <v>3177.4938440465385</v>
      </c>
      <c r="CI106" s="28">
        <v>2754.1825001912816</v>
      </c>
      <c r="CJ106" s="28">
        <v>114.13606378252442</v>
      </c>
      <c r="CK106" s="28">
        <v>558.34156315457108</v>
      </c>
      <c r="CL106" s="28">
        <v>55.27879577306426</v>
      </c>
      <c r="CM106" s="28">
        <v>0</v>
      </c>
      <c r="CN106" s="28">
        <v>546.29666077723459</v>
      </c>
      <c r="CO106" s="28">
        <v>3462.6983550991636</v>
      </c>
      <c r="CP106" s="28">
        <v>8434.3941357535114</v>
      </c>
      <c r="CQ106" s="28">
        <v>29495.283128375926</v>
      </c>
      <c r="CR106" s="28">
        <v>367.55130718056961</v>
      </c>
      <c r="CS106" s="28">
        <v>0</v>
      </c>
      <c r="CT106" s="28">
        <v>3797.1878377179646</v>
      </c>
      <c r="CU106" s="28">
        <v>73.933786009279444</v>
      </c>
      <c r="CV106" s="28">
        <v>7610.6942794762845</v>
      </c>
      <c r="CW106" s="28">
        <v>792.98013618066841</v>
      </c>
      <c r="CX106" s="28">
        <v>565.43072520473913</v>
      </c>
      <c r="CY106" s="28">
        <v>3006.2646263868201</v>
      </c>
      <c r="CZ106" s="28">
        <v>823.17196146854587</v>
      </c>
      <c r="DA106" s="28">
        <v>8468.4732559204731</v>
      </c>
      <c r="DB106" s="28">
        <v>1068.104746799451</v>
      </c>
      <c r="DC106" s="28">
        <v>357.17391004414475</v>
      </c>
      <c r="DD106" s="28">
        <v>6311.4456419891258</v>
      </c>
      <c r="DE106" s="28">
        <v>3030.3286864179963</v>
      </c>
      <c r="DF106" s="28">
        <v>78.703867974138063</v>
      </c>
      <c r="DG106" s="28">
        <v>3376.7766856836079</v>
      </c>
      <c r="DH106" s="28">
        <v>259.0686906674481</v>
      </c>
      <c r="DI106" s="28">
        <v>696.790452316048</v>
      </c>
      <c r="DJ106" s="28">
        <v>520.31135465409557</v>
      </c>
      <c r="DK106" s="28">
        <v>6241.4993134437809</v>
      </c>
      <c r="DL106" s="28">
        <v>1146.3372875650539</v>
      </c>
      <c r="DM106" s="28">
        <v>2979.7022543752882</v>
      </c>
      <c r="DN106" s="28">
        <v>10383.990722464734</v>
      </c>
      <c r="DO106" s="28">
        <v>5452.5010877269942</v>
      </c>
      <c r="DP106" s="28">
        <v>1088.8107251874069</v>
      </c>
      <c r="DQ106" s="28">
        <v>4128.779626445491</v>
      </c>
      <c r="DR106" s="28">
        <v>3347.4610595482991</v>
      </c>
      <c r="DS106" s="28">
        <v>103.6260347190124</v>
      </c>
      <c r="DT106" s="28">
        <v>369.42949912751726</v>
      </c>
      <c r="DU106" s="28">
        <v>101.15242948544402</v>
      </c>
      <c r="DV106" s="28">
        <v>481.829021886585</v>
      </c>
      <c r="DW106" s="28">
        <v>1.4288314314286925</v>
      </c>
      <c r="DX106" s="28">
        <v>1741.998598543759</v>
      </c>
      <c r="DY106" s="28">
        <v>6689.0076351330672</v>
      </c>
      <c r="DZ106" s="28">
        <v>5437.9165051425125</v>
      </c>
      <c r="EA106" s="28">
        <v>1472.1211351278357</v>
      </c>
      <c r="EB106" s="28">
        <v>3055.4016544482797</v>
      </c>
      <c r="EC106" s="28">
        <v>7443.805645120744</v>
      </c>
      <c r="ED106" s="28">
        <v>1871.2766438086621</v>
      </c>
      <c r="EE106" s="28">
        <v>111.29847292779601</v>
      </c>
      <c r="EF106" s="28">
        <v>16639.298367937143</v>
      </c>
      <c r="EG106" s="28">
        <v>11089.349236863931</v>
      </c>
      <c r="EH106" s="28">
        <v>4139.2068098431891</v>
      </c>
      <c r="EI106" s="28">
        <v>398.48549339954047</v>
      </c>
      <c r="EJ106" s="28">
        <v>1924.6046368794887</v>
      </c>
      <c r="EK106" s="28">
        <v>2031.7940223950295</v>
      </c>
      <c r="EL106" s="28">
        <v>9768.133824843786</v>
      </c>
      <c r="EM106" s="28">
        <v>497.64332174446798</v>
      </c>
      <c r="EN106" s="28">
        <v>55.277244910750646</v>
      </c>
      <c r="EO106" s="28">
        <v>136.82743819145085</v>
      </c>
      <c r="EP106" s="28">
        <v>149.83829669891406</v>
      </c>
      <c r="EQ106" s="28">
        <v>626.01089267903262</v>
      </c>
      <c r="ER106" s="28">
        <v>0</v>
      </c>
      <c r="ES106" s="28">
        <f t="shared" si="2"/>
        <v>228307.61205821572</v>
      </c>
      <c r="ET106" s="28">
        <v>1455613.2319386315</v>
      </c>
      <c r="EU106" s="28">
        <v>0</v>
      </c>
      <c r="EV106" s="28">
        <v>76397.93329802595</v>
      </c>
      <c r="EW106" s="28">
        <v>0</v>
      </c>
      <c r="EX106" s="28">
        <v>0</v>
      </c>
      <c r="EY106" s="28">
        <v>0</v>
      </c>
      <c r="EZ106" s="28">
        <v>403438.2051424887</v>
      </c>
      <c r="FA106" s="28">
        <f t="shared" si="3"/>
        <v>2163756.982437362</v>
      </c>
      <c r="FB106" s="33">
        <f>+FA106-Cuadro_Oferta_2016!EX106</f>
        <v>0</v>
      </c>
      <c r="AMC106"/>
      <c r="AMD106"/>
      <c r="AME106"/>
      <c r="AMF106"/>
      <c r="AMG106"/>
      <c r="AMH106"/>
      <c r="AMI106"/>
      <c r="AMJ106"/>
    </row>
    <row r="107" spans="1:1024" s="5" customFormat="1" ht="25.5" x14ac:dyDescent="0.25">
      <c r="A107" s="9">
        <v>103</v>
      </c>
      <c r="B107" s="22"/>
      <c r="C107" s="24" t="s">
        <v>491</v>
      </c>
      <c r="D107" s="25" t="s">
        <v>492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16.344630045309479</v>
      </c>
      <c r="U107" s="28">
        <v>0</v>
      </c>
      <c r="V107" s="28">
        <v>0</v>
      </c>
      <c r="W107" s="28">
        <v>0</v>
      </c>
      <c r="X107" s="28">
        <v>0</v>
      </c>
      <c r="Y107" s="28">
        <v>25.139294934846426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1.7596580839043074</v>
      </c>
      <c r="AU107" s="28">
        <v>0</v>
      </c>
      <c r="AV107" s="28">
        <v>0</v>
      </c>
      <c r="AW107" s="28">
        <v>0</v>
      </c>
      <c r="AX107" s="28">
        <v>0</v>
      </c>
      <c r="AY107" s="28">
        <v>7.5024379115791167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1.5804725123683416</v>
      </c>
      <c r="BG107" s="28">
        <v>0</v>
      </c>
      <c r="BH107" s="28">
        <v>0</v>
      </c>
      <c r="BI107" s="28">
        <v>460.77449821214253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  <c r="CA107" s="28">
        <v>9.6060075834565986</v>
      </c>
      <c r="CB107" s="28">
        <v>0</v>
      </c>
      <c r="CC107" s="28">
        <v>0</v>
      </c>
      <c r="CD107" s="28">
        <v>0</v>
      </c>
      <c r="CE107" s="28">
        <v>0</v>
      </c>
      <c r="CF107" s="28">
        <v>8.2920209963797991</v>
      </c>
      <c r="CG107" s="28">
        <v>3.642803507692042</v>
      </c>
      <c r="CH107" s="28">
        <v>4.528665339964328</v>
      </c>
      <c r="CI107" s="28">
        <v>0.92762295925184857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5.2947611523806382</v>
      </c>
      <c r="CQ107" s="28">
        <v>89.297831134519356</v>
      </c>
      <c r="CR107" s="28">
        <v>13.857792352989783</v>
      </c>
      <c r="CS107" s="28">
        <v>0</v>
      </c>
      <c r="CT107" s="28">
        <v>0</v>
      </c>
      <c r="CU107" s="28">
        <v>0</v>
      </c>
      <c r="CV107" s="28">
        <v>0</v>
      </c>
      <c r="CW107" s="28">
        <v>0</v>
      </c>
      <c r="CX107" s="28">
        <v>0</v>
      </c>
      <c r="CY107" s="28">
        <v>0.2867876546468246</v>
      </c>
      <c r="CZ107" s="28">
        <v>0</v>
      </c>
      <c r="DA107" s="28">
        <v>63.470107961684448</v>
      </c>
      <c r="DB107" s="28">
        <v>153.00142858356989</v>
      </c>
      <c r="DC107" s="28">
        <v>16567.062227389884</v>
      </c>
      <c r="DD107" s="28">
        <v>842.22647366631691</v>
      </c>
      <c r="DE107" s="28">
        <v>6.4064909710506228</v>
      </c>
      <c r="DF107" s="28">
        <v>0</v>
      </c>
      <c r="DG107" s="28">
        <v>4.2426278008654466</v>
      </c>
      <c r="DH107" s="28">
        <v>1.371713904084684</v>
      </c>
      <c r="DI107" s="28">
        <v>0</v>
      </c>
      <c r="DJ107" s="28">
        <v>0</v>
      </c>
      <c r="DK107" s="28">
        <v>0</v>
      </c>
      <c r="DL107" s="28">
        <v>5.3002798978818291</v>
      </c>
      <c r="DM107" s="28">
        <v>1.6474417826964789</v>
      </c>
      <c r="DN107" s="28">
        <v>14.10115108850915</v>
      </c>
      <c r="DO107" s="28">
        <v>0</v>
      </c>
      <c r="DP107" s="28">
        <v>0.32206922248647962</v>
      </c>
      <c r="DQ107" s="28">
        <v>17601.600645661234</v>
      </c>
      <c r="DR107" s="28">
        <v>0</v>
      </c>
      <c r="DS107" s="28">
        <v>0</v>
      </c>
      <c r="DT107" s="28">
        <v>7.61484098622737</v>
      </c>
      <c r="DU107" s="28">
        <v>2.4525688908980574</v>
      </c>
      <c r="DV107" s="28">
        <v>11.265839588657121</v>
      </c>
      <c r="DW107" s="28">
        <v>3.4926789843648998E-2</v>
      </c>
      <c r="DX107" s="28">
        <v>0</v>
      </c>
      <c r="DY107" s="28">
        <v>0</v>
      </c>
      <c r="DZ107" s="28">
        <v>1.9659324782161613</v>
      </c>
      <c r="EA107" s="28">
        <v>13.810750507385377</v>
      </c>
      <c r="EB107" s="28">
        <v>60.753412680070888</v>
      </c>
      <c r="EC107" s="28">
        <v>416.48190914651349</v>
      </c>
      <c r="ED107" s="28">
        <v>0</v>
      </c>
      <c r="EE107" s="28">
        <v>0</v>
      </c>
      <c r="EF107" s="28">
        <v>13.584890645531084</v>
      </c>
      <c r="EG107" s="28">
        <v>0.24027975945573238</v>
      </c>
      <c r="EH107" s="28">
        <v>0</v>
      </c>
      <c r="EI107" s="28">
        <v>0</v>
      </c>
      <c r="EJ107" s="28">
        <v>0</v>
      </c>
      <c r="EK107" s="28">
        <v>0</v>
      </c>
      <c r="EL107" s="28">
        <v>2671.5325585653063</v>
      </c>
      <c r="EM107" s="28">
        <v>0</v>
      </c>
      <c r="EN107" s="28">
        <v>0</v>
      </c>
      <c r="EO107" s="28">
        <v>0</v>
      </c>
      <c r="EP107" s="28">
        <v>4.0303210948580315</v>
      </c>
      <c r="EQ107" s="28">
        <v>2.1601505771606746</v>
      </c>
      <c r="ER107" s="28">
        <v>0</v>
      </c>
      <c r="ES107" s="28">
        <f t="shared" si="2"/>
        <v>39115.51632402181</v>
      </c>
      <c r="ET107" s="28">
        <v>39734.441015115422</v>
      </c>
      <c r="EU107" s="28">
        <v>0</v>
      </c>
      <c r="EV107" s="28">
        <v>0</v>
      </c>
      <c r="EW107" s="28">
        <v>4821.6260346383906</v>
      </c>
      <c r="EX107" s="28">
        <v>0</v>
      </c>
      <c r="EY107" s="28">
        <v>0</v>
      </c>
      <c r="EZ107" s="28">
        <v>100.65083955622964</v>
      </c>
      <c r="FA107" s="28">
        <f t="shared" si="3"/>
        <v>83772.23421333186</v>
      </c>
      <c r="FB107" s="33">
        <f>+FA107-Cuadro_Oferta_2016!EX107</f>
        <v>0</v>
      </c>
      <c r="AMC107"/>
      <c r="AMD107"/>
      <c r="AME107"/>
      <c r="AMF107"/>
      <c r="AMG107"/>
      <c r="AMH107"/>
      <c r="AMI107"/>
      <c r="AMJ107"/>
    </row>
    <row r="108" spans="1:1024" s="5" customFormat="1" ht="38.25" x14ac:dyDescent="0.25">
      <c r="A108" s="9">
        <v>104</v>
      </c>
      <c r="B108" s="22"/>
      <c r="C108" s="24" t="s">
        <v>493</v>
      </c>
      <c r="D108" s="25" t="s">
        <v>494</v>
      </c>
      <c r="E108" s="28">
        <v>369.86127198045779</v>
      </c>
      <c r="F108" s="28">
        <v>121.67593557880824</v>
      </c>
      <c r="G108" s="28">
        <v>3.7462994695293332</v>
      </c>
      <c r="H108" s="28">
        <v>42.601994937018873</v>
      </c>
      <c r="I108" s="28">
        <v>82.930137991272574</v>
      </c>
      <c r="J108" s="28">
        <v>101.7394661992855</v>
      </c>
      <c r="K108" s="28">
        <v>24.682471909635606</v>
      </c>
      <c r="L108" s="28">
        <v>97.778618879389569</v>
      </c>
      <c r="M108" s="28">
        <v>350.00086284227137</v>
      </c>
      <c r="N108" s="28">
        <v>142.79342514981539</v>
      </c>
      <c r="O108" s="28">
        <v>347.7628167153315</v>
      </c>
      <c r="P108" s="28">
        <v>110.82346272258704</v>
      </c>
      <c r="Q108" s="28">
        <v>148.25444617380191</v>
      </c>
      <c r="R108" s="28">
        <v>446.30817075276883</v>
      </c>
      <c r="S108" s="28">
        <v>77.074484911197317</v>
      </c>
      <c r="T108" s="28">
        <v>561.5229642020131</v>
      </c>
      <c r="U108" s="28">
        <v>162.1403402926002</v>
      </c>
      <c r="V108" s="28">
        <v>157.5713095148819</v>
      </c>
      <c r="W108" s="28">
        <v>261.21463214608002</v>
      </c>
      <c r="X108" s="28">
        <v>353.68345749452749</v>
      </c>
      <c r="Y108" s="28">
        <v>241.91701386402414</v>
      </c>
      <c r="Z108" s="28">
        <v>1304.600280344021</v>
      </c>
      <c r="AA108" s="28">
        <v>63.069561749772291</v>
      </c>
      <c r="AB108" s="28">
        <v>331.40588686887912</v>
      </c>
      <c r="AC108" s="28">
        <v>341.06599262841803</v>
      </c>
      <c r="AD108" s="28">
        <v>6016.4772337322984</v>
      </c>
      <c r="AE108" s="28">
        <v>58.95926022768613</v>
      </c>
      <c r="AF108" s="28">
        <v>33.611746933087083</v>
      </c>
      <c r="AG108" s="28">
        <v>66.274081392911214</v>
      </c>
      <c r="AH108" s="28">
        <v>279.59606511182898</v>
      </c>
      <c r="AI108" s="28">
        <v>2.4858181153578775E-2</v>
      </c>
      <c r="AJ108" s="28">
        <v>1.0487852408671472</v>
      </c>
      <c r="AK108" s="28">
        <v>961.43253045994879</v>
      </c>
      <c r="AL108" s="28">
        <v>553.68519671475201</v>
      </c>
      <c r="AM108" s="28">
        <v>206.08193257750418</v>
      </c>
      <c r="AN108" s="28">
        <v>715.81047391173388</v>
      </c>
      <c r="AO108" s="28">
        <v>188.52492571064045</v>
      </c>
      <c r="AP108" s="28">
        <v>602.41406455915376</v>
      </c>
      <c r="AQ108" s="28">
        <v>69.562663492183887</v>
      </c>
      <c r="AR108" s="28">
        <v>361.20892842498989</v>
      </c>
      <c r="AS108" s="28">
        <v>1566.5950127631077</v>
      </c>
      <c r="AT108" s="28">
        <v>175.44894567277137</v>
      </c>
      <c r="AU108" s="28">
        <v>39.094101676966346</v>
      </c>
      <c r="AV108" s="28">
        <v>82.955721480507904</v>
      </c>
      <c r="AW108" s="28">
        <v>250.83435956958675</v>
      </c>
      <c r="AX108" s="28">
        <v>204.93512478147463</v>
      </c>
      <c r="AY108" s="28">
        <v>726.61941884586247</v>
      </c>
      <c r="AZ108" s="28">
        <v>145.40700048495148</v>
      </c>
      <c r="BA108" s="28">
        <v>43.906866726508625</v>
      </c>
      <c r="BB108" s="28">
        <v>777.31162533934378</v>
      </c>
      <c r="BC108" s="28">
        <v>87.223606470568285</v>
      </c>
      <c r="BD108" s="28">
        <v>411.88418135061579</v>
      </c>
      <c r="BE108" s="28">
        <v>116.33311265951397</v>
      </c>
      <c r="BF108" s="28">
        <v>64.581622612477489</v>
      </c>
      <c r="BG108" s="28">
        <v>44.873012690689045</v>
      </c>
      <c r="BH108" s="28">
        <v>204.46300367488487</v>
      </c>
      <c r="BI108" s="28">
        <v>477.49005209419363</v>
      </c>
      <c r="BJ108" s="28">
        <v>745.96617825420299</v>
      </c>
      <c r="BK108" s="28">
        <v>0</v>
      </c>
      <c r="BL108" s="28">
        <v>512.02080341067642</v>
      </c>
      <c r="BM108" s="28">
        <v>9.5860664896277523</v>
      </c>
      <c r="BN108" s="28">
        <v>136.5977511279691</v>
      </c>
      <c r="BO108" s="28">
        <v>531.50523549946035</v>
      </c>
      <c r="BP108" s="28">
        <v>14.485034447998649</v>
      </c>
      <c r="BQ108" s="28">
        <v>116.24704311545881</v>
      </c>
      <c r="BR108" s="28">
        <v>307.63451923288471</v>
      </c>
      <c r="BS108" s="28">
        <v>716.84209067373126</v>
      </c>
      <c r="BT108" s="28">
        <v>45.693752723221387</v>
      </c>
      <c r="BU108" s="28">
        <v>187.68745984698248</v>
      </c>
      <c r="BV108" s="28">
        <v>620.7017053128917</v>
      </c>
      <c r="BW108" s="28">
        <v>340.24228020299199</v>
      </c>
      <c r="BX108" s="28">
        <v>857.82937840409602</v>
      </c>
      <c r="BY108" s="28">
        <v>46.375250158293944</v>
      </c>
      <c r="BZ108" s="28">
        <v>95.817730900695963</v>
      </c>
      <c r="CA108" s="28">
        <v>570.23696269469201</v>
      </c>
      <c r="CB108" s="28">
        <v>86.610434980566836</v>
      </c>
      <c r="CC108" s="28">
        <v>5.6188446246884247</v>
      </c>
      <c r="CD108" s="28">
        <v>1085.2796140531666</v>
      </c>
      <c r="CE108" s="28">
        <v>1224.0369771740718</v>
      </c>
      <c r="CF108" s="28">
        <v>2263.3589865381709</v>
      </c>
      <c r="CG108" s="28">
        <v>2093.8143575349218</v>
      </c>
      <c r="CH108" s="28">
        <v>5440.9205213873611</v>
      </c>
      <c r="CI108" s="28">
        <v>1789.4564162412835</v>
      </c>
      <c r="CJ108" s="28">
        <v>98.807953768888439</v>
      </c>
      <c r="CK108" s="28">
        <v>299.5363092324414</v>
      </c>
      <c r="CL108" s="28">
        <v>3567.773020875858</v>
      </c>
      <c r="CM108" s="28">
        <v>0</v>
      </c>
      <c r="CN108" s="28">
        <v>45.218786256324286</v>
      </c>
      <c r="CO108" s="28">
        <v>596.68265398564904</v>
      </c>
      <c r="CP108" s="28">
        <v>3700.946633258568</v>
      </c>
      <c r="CQ108" s="28">
        <v>27778.903302927407</v>
      </c>
      <c r="CR108" s="28">
        <v>6855.0339276523382</v>
      </c>
      <c r="CS108" s="28">
        <v>0</v>
      </c>
      <c r="CT108" s="28">
        <v>2190.4997581911066</v>
      </c>
      <c r="CU108" s="28">
        <v>6220.0689133211135</v>
      </c>
      <c r="CV108" s="28">
        <v>7128.6017452480191</v>
      </c>
      <c r="CW108" s="28">
        <v>284.37815710882893</v>
      </c>
      <c r="CX108" s="28">
        <v>294.18370130917776</v>
      </c>
      <c r="CY108" s="28">
        <v>1764.7751329699643</v>
      </c>
      <c r="CZ108" s="28">
        <v>1397.0458302730462</v>
      </c>
      <c r="DA108" s="28">
        <v>6182.7106065189137</v>
      </c>
      <c r="DB108" s="28">
        <v>11289.713563835243</v>
      </c>
      <c r="DC108" s="28">
        <v>9474.4939333776292</v>
      </c>
      <c r="DD108" s="28">
        <v>109182.39205551588</v>
      </c>
      <c r="DE108" s="28">
        <v>8150.6271141544858</v>
      </c>
      <c r="DF108" s="28">
        <v>750.73182531474379</v>
      </c>
      <c r="DG108" s="28">
        <v>18143.464821357149</v>
      </c>
      <c r="DH108" s="28">
        <v>4004.6937772956298</v>
      </c>
      <c r="DI108" s="28">
        <v>1132.5659763957217</v>
      </c>
      <c r="DJ108" s="28">
        <v>1850.9686716078597</v>
      </c>
      <c r="DK108" s="28">
        <v>8544.5200749957839</v>
      </c>
      <c r="DL108" s="28">
        <v>5018.853456928</v>
      </c>
      <c r="DM108" s="28">
        <v>3869.9927837479013</v>
      </c>
      <c r="DN108" s="28">
        <v>12621.935098827757</v>
      </c>
      <c r="DO108" s="28">
        <v>4397.9892617172018</v>
      </c>
      <c r="DP108" s="28">
        <v>809.78206665911125</v>
      </c>
      <c r="DQ108" s="28">
        <v>5816.2416164612623</v>
      </c>
      <c r="DR108" s="28">
        <v>4668.8025573556397</v>
      </c>
      <c r="DS108" s="28">
        <v>319.99829802360443</v>
      </c>
      <c r="DT108" s="28">
        <v>1440.5273018451173</v>
      </c>
      <c r="DU108" s="28">
        <v>3496.8791194305063</v>
      </c>
      <c r="DV108" s="28">
        <v>2902.312098429155</v>
      </c>
      <c r="DW108" s="28">
        <v>5.3829105487462225</v>
      </c>
      <c r="DX108" s="28">
        <v>523.37223605998622</v>
      </c>
      <c r="DY108" s="28">
        <v>4065.345028459808</v>
      </c>
      <c r="DZ108" s="28">
        <v>6942.5968622245446</v>
      </c>
      <c r="EA108" s="28">
        <v>1972.3149815620509</v>
      </c>
      <c r="EB108" s="28">
        <v>14285.233812766184</v>
      </c>
      <c r="EC108" s="28">
        <v>12713.795410072193</v>
      </c>
      <c r="ED108" s="28">
        <v>6410.212673101777</v>
      </c>
      <c r="EE108" s="28">
        <v>318.88076634236455</v>
      </c>
      <c r="EF108" s="28">
        <v>14134.689238996183</v>
      </c>
      <c r="EG108" s="28">
        <v>20049.108593577672</v>
      </c>
      <c r="EH108" s="28">
        <v>2352.5477915818651</v>
      </c>
      <c r="EI108" s="28">
        <v>404.14501706025254</v>
      </c>
      <c r="EJ108" s="28">
        <v>599.99073502911665</v>
      </c>
      <c r="EK108" s="28">
        <v>1532.2113185637713</v>
      </c>
      <c r="EL108" s="28">
        <v>3836.9142290325208</v>
      </c>
      <c r="EM108" s="28">
        <v>2065.1733704604399</v>
      </c>
      <c r="EN108" s="28">
        <v>130.63150361757249</v>
      </c>
      <c r="EO108" s="28">
        <v>4233.7635955083779</v>
      </c>
      <c r="EP108" s="28">
        <v>142.128920437159</v>
      </c>
      <c r="EQ108" s="28">
        <v>825.56932825188255</v>
      </c>
      <c r="ER108" s="28">
        <v>0</v>
      </c>
      <c r="ES108" s="28">
        <f t="shared" si="2"/>
        <v>425462.12044534081</v>
      </c>
      <c r="ET108" s="28">
        <v>759241.23013068293</v>
      </c>
      <c r="EU108" s="28">
        <v>0</v>
      </c>
      <c r="EV108" s="28">
        <v>0</v>
      </c>
      <c r="EW108" s="28">
        <v>0</v>
      </c>
      <c r="EX108" s="28">
        <v>0</v>
      </c>
      <c r="EY108" s="28">
        <v>0</v>
      </c>
      <c r="EZ108" s="28">
        <v>12797.933332473096</v>
      </c>
      <c r="FA108" s="28">
        <f t="shared" si="3"/>
        <v>1197501.2839084968</v>
      </c>
      <c r="FB108" s="33">
        <f>+FA108-Cuadro_Oferta_2016!EX108</f>
        <v>0</v>
      </c>
      <c r="AMC108"/>
      <c r="AMD108"/>
      <c r="AME108"/>
      <c r="AMF108"/>
      <c r="AMG108"/>
      <c r="AMH108"/>
      <c r="AMI108"/>
      <c r="AMJ108"/>
    </row>
    <row r="109" spans="1:1024" s="5" customFormat="1" ht="51" x14ac:dyDescent="0.25">
      <c r="A109" s="9">
        <v>105</v>
      </c>
      <c r="B109" s="22"/>
      <c r="C109" s="24" t="s">
        <v>105</v>
      </c>
      <c r="D109" s="25" t="s">
        <v>495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8.0885993045588762</v>
      </c>
      <c r="Q109" s="28">
        <v>2.9649505209257976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16.421728266774537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4.3836238281988553</v>
      </c>
      <c r="AF109" s="28">
        <v>0</v>
      </c>
      <c r="AG109" s="28">
        <v>23.579998140762154</v>
      </c>
      <c r="AH109" s="28">
        <v>72.982099961048576</v>
      </c>
      <c r="AI109" s="28">
        <v>0</v>
      </c>
      <c r="AJ109" s="28">
        <v>0</v>
      </c>
      <c r="AK109" s="28">
        <v>1467.8758153570795</v>
      </c>
      <c r="AL109" s="28">
        <v>67.491009601724784</v>
      </c>
      <c r="AM109" s="28">
        <v>249.30086764772057</v>
      </c>
      <c r="AN109" s="28">
        <v>216.1111413941934</v>
      </c>
      <c r="AO109" s="28">
        <v>25.144256778972277</v>
      </c>
      <c r="AP109" s="28">
        <v>2043.8632218738276</v>
      </c>
      <c r="AQ109" s="28">
        <v>24.990807634463206</v>
      </c>
      <c r="AR109" s="28">
        <v>52.371679457035199</v>
      </c>
      <c r="AS109" s="28">
        <v>507.5443838262878</v>
      </c>
      <c r="AT109" s="28">
        <v>45.202763776822025</v>
      </c>
      <c r="AU109" s="28">
        <v>110.46450084873759</v>
      </c>
      <c r="AV109" s="28">
        <v>89.253523614185013</v>
      </c>
      <c r="AW109" s="28">
        <v>106.96274113043981</v>
      </c>
      <c r="AX109" s="28">
        <v>76.893505370406444</v>
      </c>
      <c r="AY109" s="28">
        <v>581.39603925150323</v>
      </c>
      <c r="AZ109" s="28">
        <v>66.013956010076086</v>
      </c>
      <c r="BA109" s="28">
        <v>38.491209289438885</v>
      </c>
      <c r="BB109" s="28">
        <v>420.26852116927358</v>
      </c>
      <c r="BC109" s="28">
        <v>471.33723439809205</v>
      </c>
      <c r="BD109" s="28">
        <v>72.148686853779566</v>
      </c>
      <c r="BE109" s="28">
        <v>21.239319661010885</v>
      </c>
      <c r="BF109" s="28">
        <v>30.455511980086591</v>
      </c>
      <c r="BG109" s="28">
        <v>0</v>
      </c>
      <c r="BH109" s="28">
        <v>25.647588765071198</v>
      </c>
      <c r="BI109" s="28">
        <v>205.61402753527202</v>
      </c>
      <c r="BJ109" s="28">
        <v>47.477913909737453</v>
      </c>
      <c r="BK109" s="28">
        <v>0</v>
      </c>
      <c r="BL109" s="28">
        <v>172.59467940552977</v>
      </c>
      <c r="BM109" s="28">
        <v>2.1835893519132159</v>
      </c>
      <c r="BN109" s="28">
        <v>175.27932105317234</v>
      </c>
      <c r="BO109" s="28">
        <v>119.0271372387424</v>
      </c>
      <c r="BP109" s="28">
        <v>0</v>
      </c>
      <c r="BQ109" s="28">
        <v>567.07911229738318</v>
      </c>
      <c r="BR109" s="28">
        <v>341.55968906480928</v>
      </c>
      <c r="BS109" s="28">
        <v>340.04603303557496</v>
      </c>
      <c r="BT109" s="28">
        <v>26.939339865422127</v>
      </c>
      <c r="BU109" s="28">
        <v>92.185482940759954</v>
      </c>
      <c r="BV109" s="28">
        <v>452.34216015573514</v>
      </c>
      <c r="BW109" s="28">
        <v>112.07976984734276</v>
      </c>
      <c r="BX109" s="28">
        <v>862.27881188678373</v>
      </c>
      <c r="BY109" s="28">
        <v>0</v>
      </c>
      <c r="BZ109" s="28">
        <v>265.73174647443489</v>
      </c>
      <c r="CA109" s="28">
        <v>446.38283199314833</v>
      </c>
      <c r="CB109" s="28">
        <v>8.6147310183053349</v>
      </c>
      <c r="CC109" s="28">
        <v>12.645176933977259</v>
      </c>
      <c r="CD109" s="28">
        <v>40.239493117131232</v>
      </c>
      <c r="CE109" s="28">
        <v>7881.638445182346</v>
      </c>
      <c r="CF109" s="28">
        <v>14.423638586703849</v>
      </c>
      <c r="CG109" s="28">
        <v>2840.6712763173559</v>
      </c>
      <c r="CH109" s="28">
        <v>3273.0203803350214</v>
      </c>
      <c r="CI109" s="28">
        <v>1999.7715362067679</v>
      </c>
      <c r="CJ109" s="28">
        <v>1.043059711089426</v>
      </c>
      <c r="CK109" s="28">
        <v>191.73888486077766</v>
      </c>
      <c r="CL109" s="28">
        <v>0</v>
      </c>
      <c r="CM109" s="28">
        <v>0</v>
      </c>
      <c r="CN109" s="28">
        <v>2.4047584673142168</v>
      </c>
      <c r="CO109" s="28">
        <v>5700.5334633149578</v>
      </c>
      <c r="CP109" s="28">
        <v>1730.8654975764523</v>
      </c>
      <c r="CQ109" s="28">
        <v>12560.474443409616</v>
      </c>
      <c r="CR109" s="28">
        <v>208.87250202421649</v>
      </c>
      <c r="CS109" s="28">
        <v>0</v>
      </c>
      <c r="CT109" s="28">
        <v>99.868492012914885</v>
      </c>
      <c r="CU109" s="28">
        <v>0.58057138077493098</v>
      </c>
      <c r="CV109" s="28">
        <v>636.69691784571751</v>
      </c>
      <c r="CW109" s="28">
        <v>1283.2580721979621</v>
      </c>
      <c r="CX109" s="28">
        <v>424.07066834618752</v>
      </c>
      <c r="CY109" s="28">
        <v>1098.4211595737343</v>
      </c>
      <c r="CZ109" s="28">
        <v>297.68381921441551</v>
      </c>
      <c r="DA109" s="28">
        <v>976.59254533108231</v>
      </c>
      <c r="DB109" s="28">
        <v>1412.4672850911259</v>
      </c>
      <c r="DC109" s="28">
        <v>1832.1993956553183</v>
      </c>
      <c r="DD109" s="28">
        <v>26700.627542718517</v>
      </c>
      <c r="DE109" s="28">
        <v>22063.555300886761</v>
      </c>
      <c r="DF109" s="28">
        <v>2113.562075390711</v>
      </c>
      <c r="DG109" s="28">
        <v>9116.9945011683303</v>
      </c>
      <c r="DH109" s="28">
        <v>2852.8281838097091</v>
      </c>
      <c r="DI109" s="28">
        <v>427.10758555745747</v>
      </c>
      <c r="DJ109" s="28">
        <v>2298.0538957737622</v>
      </c>
      <c r="DK109" s="28">
        <v>2184.473940373909</v>
      </c>
      <c r="DL109" s="28">
        <v>1175.2851582379046</v>
      </c>
      <c r="DM109" s="28">
        <v>1331.7569014030164</v>
      </c>
      <c r="DN109" s="28">
        <v>30016.828854666084</v>
      </c>
      <c r="DO109" s="28">
        <v>1941.6561561959156</v>
      </c>
      <c r="DP109" s="28">
        <v>719.97750904042437</v>
      </c>
      <c r="DQ109" s="28">
        <v>5614.4781020164064</v>
      </c>
      <c r="DR109" s="28">
        <v>865.64646960750304</v>
      </c>
      <c r="DS109" s="28">
        <v>3.5164042367644788</v>
      </c>
      <c r="DT109" s="28">
        <v>260.5097996474455</v>
      </c>
      <c r="DU109" s="28">
        <v>30.089104514423433</v>
      </c>
      <c r="DV109" s="28">
        <v>371.17286162309807</v>
      </c>
      <c r="DW109" s="28">
        <v>0.42857634257236932</v>
      </c>
      <c r="DX109" s="28">
        <v>75.70319241308755</v>
      </c>
      <c r="DY109" s="28">
        <v>2249.3014047672141</v>
      </c>
      <c r="DZ109" s="28">
        <v>3138.8410799372286</v>
      </c>
      <c r="EA109" s="28">
        <v>258.78804664892073</v>
      </c>
      <c r="EB109" s="28">
        <v>9105.4257661849988</v>
      </c>
      <c r="EC109" s="28">
        <v>5809.2145534813944</v>
      </c>
      <c r="ED109" s="28">
        <v>663.35655428013001</v>
      </c>
      <c r="EE109" s="28">
        <v>78.505895890234285</v>
      </c>
      <c r="EF109" s="28">
        <v>3161.679584708957</v>
      </c>
      <c r="EG109" s="28">
        <v>5432.0834822188308</v>
      </c>
      <c r="EH109" s="28">
        <v>15.040866464366115</v>
      </c>
      <c r="EI109" s="28">
        <v>169.46148052320297</v>
      </c>
      <c r="EJ109" s="28">
        <v>6255.9220973524307</v>
      </c>
      <c r="EK109" s="28">
        <v>96.473846171859876</v>
      </c>
      <c r="EL109" s="28">
        <v>716.68069043689616</v>
      </c>
      <c r="EM109" s="28">
        <v>396.43546657016208</v>
      </c>
      <c r="EN109" s="28">
        <v>2.9395813208028869</v>
      </c>
      <c r="EO109" s="28">
        <v>168.36544559206641</v>
      </c>
      <c r="EP109" s="28">
        <v>4.9575358890853245</v>
      </c>
      <c r="EQ109" s="28">
        <v>8.3836198077684637E-2</v>
      </c>
      <c r="ER109" s="28">
        <v>0</v>
      </c>
      <c r="ES109" s="28">
        <f t="shared" si="2"/>
        <v>203584.29647574021</v>
      </c>
      <c r="ET109" s="28">
        <v>0</v>
      </c>
      <c r="EU109" s="28">
        <v>0</v>
      </c>
      <c r="EV109" s="28">
        <v>0</v>
      </c>
      <c r="EW109" s="28">
        <v>139074.00994595714</v>
      </c>
      <c r="EX109" s="28">
        <v>0</v>
      </c>
      <c r="EY109" s="28">
        <v>0</v>
      </c>
      <c r="EZ109" s="28">
        <v>583405.19157072692</v>
      </c>
      <c r="FA109" s="28">
        <f t="shared" si="3"/>
        <v>926063.49799242429</v>
      </c>
      <c r="FB109" s="33">
        <f>+FA109-Cuadro_Oferta_2016!EX109</f>
        <v>0</v>
      </c>
      <c r="AMC109"/>
      <c r="AMD109"/>
      <c r="AME109"/>
      <c r="AMF109"/>
      <c r="AMG109"/>
      <c r="AMH109"/>
      <c r="AMI109"/>
      <c r="AMJ109"/>
    </row>
    <row r="110" spans="1:1024" s="5" customFormat="1" x14ac:dyDescent="0.25">
      <c r="A110" s="9">
        <v>106</v>
      </c>
      <c r="B110" s="22"/>
      <c r="C110" s="24" t="s">
        <v>496</v>
      </c>
      <c r="D110" s="25" t="s">
        <v>497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1646.6258164007186</v>
      </c>
      <c r="DH110" s="28">
        <v>49.464235816190282</v>
      </c>
      <c r="DI110" s="28">
        <v>9.4335252070318276</v>
      </c>
      <c r="DJ110" s="28">
        <v>1504.6036190574318</v>
      </c>
      <c r="DK110" s="28">
        <v>0</v>
      </c>
      <c r="DL110" s="28">
        <v>0</v>
      </c>
      <c r="DM110" s="28">
        <v>0</v>
      </c>
      <c r="DN110" s="28">
        <v>0</v>
      </c>
      <c r="DO110" s="28">
        <v>0</v>
      </c>
      <c r="DP110" s="28">
        <v>0</v>
      </c>
      <c r="DQ110" s="28">
        <v>0</v>
      </c>
      <c r="DR110" s="28">
        <v>0</v>
      </c>
      <c r="DS110" s="28">
        <v>0</v>
      </c>
      <c r="DT110" s="28">
        <v>0</v>
      </c>
      <c r="DU110" s="28">
        <v>0</v>
      </c>
      <c r="DV110" s="28">
        <v>0</v>
      </c>
      <c r="DW110" s="28">
        <v>0</v>
      </c>
      <c r="DX110" s="28">
        <v>0</v>
      </c>
      <c r="DY110" s="28">
        <v>0</v>
      </c>
      <c r="DZ110" s="28">
        <v>0</v>
      </c>
      <c r="EA110" s="28">
        <v>0</v>
      </c>
      <c r="EB110" s="28">
        <v>0</v>
      </c>
      <c r="EC110" s="28">
        <v>0</v>
      </c>
      <c r="ED110" s="28">
        <v>0</v>
      </c>
      <c r="EE110" s="28">
        <v>0.15699909004408416</v>
      </c>
      <c r="EF110" s="28">
        <v>0</v>
      </c>
      <c r="EG110" s="28">
        <v>0</v>
      </c>
      <c r="EH110" s="28">
        <v>0</v>
      </c>
      <c r="EI110" s="28">
        <v>0</v>
      </c>
      <c r="EJ110" s="28">
        <v>0</v>
      </c>
      <c r="EK110" s="28">
        <v>0</v>
      </c>
      <c r="EL110" s="28">
        <v>0</v>
      </c>
      <c r="EM110" s="28">
        <v>0</v>
      </c>
      <c r="EN110" s="28">
        <v>0</v>
      </c>
      <c r="EO110" s="28">
        <v>0</v>
      </c>
      <c r="EP110" s="28">
        <v>0</v>
      </c>
      <c r="EQ110" s="28">
        <v>0</v>
      </c>
      <c r="ER110" s="28">
        <v>0</v>
      </c>
      <c r="ES110" s="28">
        <f t="shared" si="2"/>
        <v>3210.2841955714161</v>
      </c>
      <c r="ET110" s="28">
        <v>0</v>
      </c>
      <c r="EU110" s="28">
        <v>0</v>
      </c>
      <c r="EV110" s="28">
        <v>44405.341772093176</v>
      </c>
      <c r="EW110" s="28">
        <v>0</v>
      </c>
      <c r="EX110" s="28">
        <v>0</v>
      </c>
      <c r="EY110" s="28">
        <v>0</v>
      </c>
      <c r="EZ110" s="28">
        <v>0</v>
      </c>
      <c r="FA110" s="28">
        <f t="shared" si="3"/>
        <v>47615.625967664593</v>
      </c>
      <c r="FB110" s="33">
        <f>+FA110-Cuadro_Oferta_2016!EX110</f>
        <v>0</v>
      </c>
      <c r="AMC110"/>
      <c r="AMD110"/>
      <c r="AME110"/>
      <c r="AMF110"/>
      <c r="AMG110"/>
      <c r="AMH110"/>
      <c r="AMI110"/>
      <c r="AMJ110"/>
    </row>
    <row r="111" spans="1:1024" s="5" customFormat="1" ht="63.75" x14ac:dyDescent="0.25">
      <c r="A111" s="9">
        <v>107</v>
      </c>
      <c r="B111" s="22"/>
      <c r="C111" s="24" t="s">
        <v>498</v>
      </c>
      <c r="D111" s="25" t="s">
        <v>499</v>
      </c>
      <c r="E111" s="28">
        <v>29.476040222842997</v>
      </c>
      <c r="F111" s="28">
        <v>6.8598203849454782</v>
      </c>
      <c r="G111" s="28">
        <v>25.432697975442146</v>
      </c>
      <c r="H111" s="28">
        <v>102.47370022981198</v>
      </c>
      <c r="I111" s="28">
        <v>217.34470127269844</v>
      </c>
      <c r="J111" s="28">
        <v>32.907386151843738</v>
      </c>
      <c r="K111" s="28">
        <v>136.01912483830768</v>
      </c>
      <c r="L111" s="28">
        <v>65.158404553404637</v>
      </c>
      <c r="M111" s="28">
        <v>99.789406681337312</v>
      </c>
      <c r="N111" s="28">
        <v>166.43194889111368</v>
      </c>
      <c r="O111" s="28">
        <v>183.07278509700859</v>
      </c>
      <c r="P111" s="28">
        <v>129.99693049340544</v>
      </c>
      <c r="Q111" s="28">
        <v>147.2834809042275</v>
      </c>
      <c r="R111" s="28">
        <v>2625.4450037270121</v>
      </c>
      <c r="S111" s="28">
        <v>25.059018763396903</v>
      </c>
      <c r="T111" s="28">
        <v>2292.678753708577</v>
      </c>
      <c r="U111" s="28">
        <v>230.50696277160051</v>
      </c>
      <c r="V111" s="28">
        <v>222.50597409155003</v>
      </c>
      <c r="W111" s="28">
        <v>256.14644593022643</v>
      </c>
      <c r="X111" s="28">
        <v>21.013659185188789</v>
      </c>
      <c r="Y111" s="28">
        <v>124.6008518680085</v>
      </c>
      <c r="Z111" s="28">
        <v>790.44403062383083</v>
      </c>
      <c r="AA111" s="28">
        <v>105.35811284102392</v>
      </c>
      <c r="AB111" s="28">
        <v>241.14610939003416</v>
      </c>
      <c r="AC111" s="28">
        <v>23.971827108527382</v>
      </c>
      <c r="AD111" s="28">
        <v>890.24891903787352</v>
      </c>
      <c r="AE111" s="28">
        <v>286.05765544422684</v>
      </c>
      <c r="AF111" s="28">
        <v>119.24353219232903</v>
      </c>
      <c r="AG111" s="28">
        <v>162.88949668447563</v>
      </c>
      <c r="AH111" s="28">
        <v>180.84108834206057</v>
      </c>
      <c r="AI111" s="28">
        <v>1.1492279063537052</v>
      </c>
      <c r="AJ111" s="28">
        <v>20.897608444817884</v>
      </c>
      <c r="AK111" s="28">
        <v>945.60629513807464</v>
      </c>
      <c r="AL111" s="28">
        <v>2056.2035098029078</v>
      </c>
      <c r="AM111" s="28">
        <v>474.77661693233222</v>
      </c>
      <c r="AN111" s="28">
        <v>1281.4383664205504</v>
      </c>
      <c r="AO111" s="28">
        <v>503.57891101564968</v>
      </c>
      <c r="AP111" s="28">
        <v>1587.3596495913214</v>
      </c>
      <c r="AQ111" s="28">
        <v>494.45244424367314</v>
      </c>
      <c r="AR111" s="28">
        <v>420.60401721647492</v>
      </c>
      <c r="AS111" s="28">
        <v>1166.797671783653</v>
      </c>
      <c r="AT111" s="28">
        <v>522.03659866994553</v>
      </c>
      <c r="AU111" s="28">
        <v>87.464282111060413</v>
      </c>
      <c r="AV111" s="28">
        <v>169.22444138542517</v>
      </c>
      <c r="AW111" s="28">
        <v>1599.0809755956104</v>
      </c>
      <c r="AX111" s="28">
        <v>282.70702172063358</v>
      </c>
      <c r="AY111" s="28">
        <v>1347.4922781849648</v>
      </c>
      <c r="AZ111" s="28">
        <v>677.25892108842311</v>
      </c>
      <c r="BA111" s="28">
        <v>81.249128287052358</v>
      </c>
      <c r="BB111" s="28">
        <v>868.09871534305501</v>
      </c>
      <c r="BC111" s="28">
        <v>42.677837212165166</v>
      </c>
      <c r="BD111" s="28">
        <v>351.85684413294689</v>
      </c>
      <c r="BE111" s="28">
        <v>292.42875498245536</v>
      </c>
      <c r="BF111" s="28">
        <v>47.041028861776006</v>
      </c>
      <c r="BG111" s="28">
        <v>14.368982720888418</v>
      </c>
      <c r="BH111" s="28">
        <v>491.30538261653248</v>
      </c>
      <c r="BI111" s="28">
        <v>434.54493105401383</v>
      </c>
      <c r="BJ111" s="28">
        <v>901.76878103039178</v>
      </c>
      <c r="BK111" s="28">
        <v>0</v>
      </c>
      <c r="BL111" s="28">
        <v>1688.9709417989936</v>
      </c>
      <c r="BM111" s="28">
        <v>43.818756846542094</v>
      </c>
      <c r="BN111" s="28">
        <v>790.97594392683413</v>
      </c>
      <c r="BO111" s="28">
        <v>863.62173257758752</v>
      </c>
      <c r="BP111" s="28">
        <v>334.91093508845694</v>
      </c>
      <c r="BQ111" s="28">
        <v>781.95536417500728</v>
      </c>
      <c r="BR111" s="28">
        <v>270.62600137771477</v>
      </c>
      <c r="BS111" s="28">
        <v>1583.3092354237335</v>
      </c>
      <c r="BT111" s="28">
        <v>38.321972318341544</v>
      </c>
      <c r="BU111" s="28">
        <v>242.07205051165749</v>
      </c>
      <c r="BV111" s="28">
        <v>1610.6900731060937</v>
      </c>
      <c r="BW111" s="28">
        <v>352.46755699190436</v>
      </c>
      <c r="BX111" s="28">
        <v>807.6477003698476</v>
      </c>
      <c r="BY111" s="28">
        <v>14.476446460214946</v>
      </c>
      <c r="BZ111" s="28">
        <v>305.76785707784256</v>
      </c>
      <c r="CA111" s="28">
        <v>761.01345844307298</v>
      </c>
      <c r="CB111" s="28">
        <v>121.76324985594161</v>
      </c>
      <c r="CC111" s="28">
        <v>9.1719090920111697</v>
      </c>
      <c r="CD111" s="28">
        <v>517.04628489784523</v>
      </c>
      <c r="CE111" s="28">
        <v>3783.5796443438403</v>
      </c>
      <c r="CF111" s="28">
        <v>448.63319634245249</v>
      </c>
      <c r="CG111" s="28">
        <v>1653.3450652153358</v>
      </c>
      <c r="CH111" s="28">
        <v>8152.6798166733006</v>
      </c>
      <c r="CI111" s="28">
        <v>2066.0570590682992</v>
      </c>
      <c r="CJ111" s="28">
        <v>102.00216593918802</v>
      </c>
      <c r="CK111" s="28">
        <v>5551.9357966005809</v>
      </c>
      <c r="CL111" s="28">
        <v>9709.9281165447755</v>
      </c>
      <c r="CM111" s="28">
        <v>10098.214346471124</v>
      </c>
      <c r="CN111" s="28">
        <v>1.9979943388410193</v>
      </c>
      <c r="CO111" s="28">
        <v>31.850199795830704</v>
      </c>
      <c r="CP111" s="28">
        <v>4007.410357297978</v>
      </c>
      <c r="CQ111" s="28">
        <v>58216.993738208672</v>
      </c>
      <c r="CR111" s="28">
        <v>8328.9460055678828</v>
      </c>
      <c r="CS111" s="28">
        <v>0</v>
      </c>
      <c r="CT111" s="28">
        <v>3432.7414760518054</v>
      </c>
      <c r="CU111" s="28">
        <v>459.64225094848626</v>
      </c>
      <c r="CV111" s="28">
        <v>1741.429521332833</v>
      </c>
      <c r="CW111" s="28">
        <v>190.06491954037469</v>
      </c>
      <c r="CX111" s="28">
        <v>3357.4924497588117</v>
      </c>
      <c r="CY111" s="28">
        <v>2449.5849165906761</v>
      </c>
      <c r="CZ111" s="28">
        <v>1051.90668895658</v>
      </c>
      <c r="DA111" s="28">
        <v>5428.7884528219302</v>
      </c>
      <c r="DB111" s="28">
        <v>6228.4575899021638</v>
      </c>
      <c r="DC111" s="28">
        <v>388.90070967041652</v>
      </c>
      <c r="DD111" s="28">
        <v>6574.9851573935821</v>
      </c>
      <c r="DE111" s="28">
        <v>5857.9165713626771</v>
      </c>
      <c r="DF111" s="28">
        <v>0</v>
      </c>
      <c r="DG111" s="28">
        <v>52325.774145949326</v>
      </c>
      <c r="DH111" s="28">
        <v>28350.769251525628</v>
      </c>
      <c r="DI111" s="28">
        <v>5144.5349516164169</v>
      </c>
      <c r="DJ111" s="28">
        <v>14889.305456784015</v>
      </c>
      <c r="DK111" s="28">
        <v>166389.4339638899</v>
      </c>
      <c r="DL111" s="28">
        <v>1866.6701848082778</v>
      </c>
      <c r="DM111" s="28">
        <v>1024.1280978514478</v>
      </c>
      <c r="DN111" s="28">
        <v>2405.584839974445</v>
      </c>
      <c r="DO111" s="28">
        <v>3474.0674767733053</v>
      </c>
      <c r="DP111" s="28">
        <v>382.53085426618003</v>
      </c>
      <c r="DQ111" s="28">
        <v>3330.1436498961293</v>
      </c>
      <c r="DR111" s="28">
        <v>1958.0711241245247</v>
      </c>
      <c r="DS111" s="28">
        <v>261.04122009916563</v>
      </c>
      <c r="DT111" s="28">
        <v>1707.9215521805602</v>
      </c>
      <c r="DU111" s="28">
        <v>637.06728750886043</v>
      </c>
      <c r="DV111" s="28">
        <v>2754.7968707716527</v>
      </c>
      <c r="DW111" s="28">
        <v>7.2358125801252076</v>
      </c>
      <c r="DX111" s="28">
        <v>578.22039512727724</v>
      </c>
      <c r="DY111" s="28">
        <v>1178.3523123459474</v>
      </c>
      <c r="DZ111" s="28">
        <v>1602.9495671931707</v>
      </c>
      <c r="EA111" s="28">
        <v>868.55577125323384</v>
      </c>
      <c r="EB111" s="28">
        <v>2747.6941886648819</v>
      </c>
      <c r="EC111" s="28">
        <v>31576.454992743271</v>
      </c>
      <c r="ED111" s="28">
        <v>257.56365286635179</v>
      </c>
      <c r="EE111" s="28">
        <v>19456.777342224301</v>
      </c>
      <c r="EF111" s="28">
        <v>9613.3916637706097</v>
      </c>
      <c r="EG111" s="28">
        <v>7626.3107159823912</v>
      </c>
      <c r="EH111" s="28">
        <v>336.33802027216643</v>
      </c>
      <c r="EI111" s="28">
        <v>312.24794649367345</v>
      </c>
      <c r="EJ111" s="28">
        <v>1936.3087177201996</v>
      </c>
      <c r="EK111" s="28">
        <v>1375.9587272892049</v>
      </c>
      <c r="EL111" s="28">
        <v>8943.4736997794134</v>
      </c>
      <c r="EM111" s="28">
        <v>918.05088551286758</v>
      </c>
      <c r="EN111" s="28">
        <v>88.616955673513615</v>
      </c>
      <c r="EO111" s="28">
        <v>2180.620627804471</v>
      </c>
      <c r="EP111" s="28">
        <v>166.88993440241811</v>
      </c>
      <c r="EQ111" s="28">
        <v>425.52615812967957</v>
      </c>
      <c r="ER111" s="28">
        <v>0</v>
      </c>
      <c r="ES111" s="28">
        <f t="shared" si="2"/>
        <v>566657.36378582648</v>
      </c>
      <c r="ET111" s="28">
        <v>933897.53928285919</v>
      </c>
      <c r="EU111" s="28">
        <v>0</v>
      </c>
      <c r="EV111" s="28">
        <v>0</v>
      </c>
      <c r="EW111" s="28">
        <v>0</v>
      </c>
      <c r="EX111" s="28">
        <v>0</v>
      </c>
      <c r="EY111" s="28">
        <v>0</v>
      </c>
      <c r="EZ111" s="28">
        <v>4368.2123935007421</v>
      </c>
      <c r="FA111" s="28">
        <f t="shared" si="3"/>
        <v>1504923.1154621865</v>
      </c>
      <c r="FB111" s="33">
        <f>+FA111-Cuadro_Oferta_2016!EX111</f>
        <v>0</v>
      </c>
      <c r="AMC111"/>
      <c r="AMD111"/>
      <c r="AME111"/>
      <c r="AMF111"/>
      <c r="AMG111"/>
      <c r="AMH111"/>
      <c r="AMI111"/>
      <c r="AMJ111"/>
    </row>
    <row r="112" spans="1:1024" s="5" customFormat="1" ht="25.5" x14ac:dyDescent="0.25">
      <c r="A112" s="9">
        <v>108</v>
      </c>
      <c r="B112" s="22"/>
      <c r="C112" s="24" t="s">
        <v>500</v>
      </c>
      <c r="D112" s="25" t="s">
        <v>501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55.355717288628981</v>
      </c>
      <c r="Q112" s="28">
        <v>30.598891487179191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512.19838022894237</v>
      </c>
      <c r="Z112" s="28">
        <v>2.9283410635586562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20.259702103721072</v>
      </c>
      <c r="AI112" s="28">
        <v>0</v>
      </c>
      <c r="AJ112" s="28">
        <v>0</v>
      </c>
      <c r="AK112" s="28">
        <v>6.0848531871528788</v>
      </c>
      <c r="AL112" s="28">
        <v>11.485024322170657</v>
      </c>
      <c r="AM112" s="28">
        <v>0</v>
      </c>
      <c r="AN112" s="28">
        <v>389.99538787398978</v>
      </c>
      <c r="AO112" s="28">
        <v>1.5333306896201919</v>
      </c>
      <c r="AP112" s="28">
        <v>0</v>
      </c>
      <c r="AQ112" s="28">
        <v>0</v>
      </c>
      <c r="AR112" s="28">
        <v>24.658995770167962</v>
      </c>
      <c r="AS112" s="28">
        <v>21.293210765115557</v>
      </c>
      <c r="AT112" s="28">
        <v>7.5672784498497387</v>
      </c>
      <c r="AU112" s="28">
        <v>0</v>
      </c>
      <c r="AV112" s="28">
        <v>1.8964159203218083</v>
      </c>
      <c r="AW112" s="28">
        <v>439.45043274234376</v>
      </c>
      <c r="AX112" s="28">
        <v>40.486009633913483</v>
      </c>
      <c r="AY112" s="28">
        <v>113.64661099612781</v>
      </c>
      <c r="AZ112" s="28">
        <v>40.207683282525167</v>
      </c>
      <c r="BA112" s="28">
        <v>4.4663800333166126</v>
      </c>
      <c r="BB112" s="28">
        <v>1.2642785809415256</v>
      </c>
      <c r="BC112" s="28">
        <v>0</v>
      </c>
      <c r="BD112" s="28">
        <v>0</v>
      </c>
      <c r="BE112" s="28">
        <v>15.351898909730068</v>
      </c>
      <c r="BF112" s="28">
        <v>12.359575601760868</v>
      </c>
      <c r="BG112" s="28">
        <v>0</v>
      </c>
      <c r="BH112" s="28">
        <v>72.971368967387818</v>
      </c>
      <c r="BI112" s="28">
        <v>0</v>
      </c>
      <c r="BJ112" s="28">
        <v>119.09898154722028</v>
      </c>
      <c r="BK112" s="28">
        <v>0</v>
      </c>
      <c r="BL112" s="28">
        <v>16.351701390141667</v>
      </c>
      <c r="BM112" s="28">
        <v>0</v>
      </c>
      <c r="BN112" s="28">
        <v>13.947487385233359</v>
      </c>
      <c r="BO112" s="28">
        <v>0</v>
      </c>
      <c r="BP112" s="28">
        <v>0</v>
      </c>
      <c r="BQ112" s="28">
        <v>421.38155855981057</v>
      </c>
      <c r="BR112" s="28">
        <v>42.388754407819071</v>
      </c>
      <c r="BS112" s="28">
        <v>187.0542502207141</v>
      </c>
      <c r="BT112" s="28">
        <v>0.20550091468908341</v>
      </c>
      <c r="BU112" s="28">
        <v>15.642144462579155</v>
      </c>
      <c r="BV112" s="28">
        <v>14.656820228978113</v>
      </c>
      <c r="BW112" s="28">
        <v>22.587405290726984</v>
      </c>
      <c r="BX112" s="28">
        <v>7.0459364230821198</v>
      </c>
      <c r="BY112" s="28">
        <v>8.7332811608343732</v>
      </c>
      <c r="BZ112" s="28">
        <v>3.5213058980627071E-2</v>
      </c>
      <c r="CA112" s="28">
        <v>14.052158197249852</v>
      </c>
      <c r="CB112" s="28">
        <v>1.6987803013439766</v>
      </c>
      <c r="CC112" s="28">
        <v>0</v>
      </c>
      <c r="CD112" s="28">
        <v>328.56122674788554</v>
      </c>
      <c r="CE112" s="28">
        <v>22.789895941940241</v>
      </c>
      <c r="CF112" s="28">
        <v>239.61342211160962</v>
      </c>
      <c r="CG112" s="28">
        <v>20.60311629764395</v>
      </c>
      <c r="CH112" s="28">
        <v>1704.4542062685532</v>
      </c>
      <c r="CI112" s="28">
        <v>1015.3008865163994</v>
      </c>
      <c r="CJ112" s="28">
        <v>7.1792909850749522</v>
      </c>
      <c r="CK112" s="28">
        <v>23.739179014772319</v>
      </c>
      <c r="CL112" s="28">
        <v>1.9488865856169542</v>
      </c>
      <c r="CM112" s="28">
        <v>0</v>
      </c>
      <c r="CN112" s="28">
        <v>0</v>
      </c>
      <c r="CO112" s="28">
        <v>21.569271816262333</v>
      </c>
      <c r="CP112" s="28">
        <v>1167.6538141456447</v>
      </c>
      <c r="CQ112" s="28">
        <v>86524.354028346861</v>
      </c>
      <c r="CR112" s="28">
        <v>1501.4630846419302</v>
      </c>
      <c r="CS112" s="28">
        <v>0</v>
      </c>
      <c r="CT112" s="28">
        <v>673.21537881308871</v>
      </c>
      <c r="CU112" s="28">
        <v>0</v>
      </c>
      <c r="CV112" s="28">
        <v>506.70493508485504</v>
      </c>
      <c r="CW112" s="28">
        <v>1100.7934223823313</v>
      </c>
      <c r="CX112" s="28">
        <v>143.79020120834443</v>
      </c>
      <c r="CY112" s="28">
        <v>1838.426064511154</v>
      </c>
      <c r="CZ112" s="28">
        <v>718.15927883607765</v>
      </c>
      <c r="DA112" s="28">
        <v>8091.7888155419932</v>
      </c>
      <c r="DB112" s="28">
        <v>6711.2637599632808</v>
      </c>
      <c r="DC112" s="28">
        <v>1048.3943018822549</v>
      </c>
      <c r="DD112" s="28">
        <v>2904.4131020182749</v>
      </c>
      <c r="DE112" s="28">
        <v>1155.248721840537</v>
      </c>
      <c r="DF112" s="28">
        <v>0</v>
      </c>
      <c r="DG112" s="28">
        <v>64974.992512401572</v>
      </c>
      <c r="DH112" s="28">
        <v>66829.87196981156</v>
      </c>
      <c r="DI112" s="28">
        <v>0</v>
      </c>
      <c r="DJ112" s="28">
        <v>1214.1729280836648</v>
      </c>
      <c r="DK112" s="28">
        <v>3131.0972511164182</v>
      </c>
      <c r="DL112" s="28">
        <v>61.834277690791254</v>
      </c>
      <c r="DM112" s="28">
        <v>23.59571624148429</v>
      </c>
      <c r="DN112" s="28">
        <v>948.5369304581244</v>
      </c>
      <c r="DO112" s="28">
        <v>728.9535921928466</v>
      </c>
      <c r="DP112" s="28">
        <v>227.85907795447818</v>
      </c>
      <c r="DQ112" s="28">
        <v>975.46096725242967</v>
      </c>
      <c r="DR112" s="28">
        <v>144.94670247598626</v>
      </c>
      <c r="DS112" s="28">
        <v>903.77964838934713</v>
      </c>
      <c r="DT112" s="28">
        <v>1031.6314599983402</v>
      </c>
      <c r="DU112" s="28">
        <v>193.38821883388215</v>
      </c>
      <c r="DV112" s="28">
        <v>872.71458489986708</v>
      </c>
      <c r="DW112" s="28">
        <v>2.7396698521289498</v>
      </c>
      <c r="DX112" s="28">
        <v>0.98801046332098963</v>
      </c>
      <c r="DY112" s="28">
        <v>3636.9077606650631</v>
      </c>
      <c r="DZ112" s="28">
        <v>1142.2741581324096</v>
      </c>
      <c r="EA112" s="28">
        <v>246.21137456165985</v>
      </c>
      <c r="EB112" s="28">
        <v>84.292872814697688</v>
      </c>
      <c r="EC112" s="28">
        <v>0</v>
      </c>
      <c r="ED112" s="28">
        <v>0</v>
      </c>
      <c r="EE112" s="28">
        <v>1287.104030293131</v>
      </c>
      <c r="EF112" s="28">
        <v>2428.8612214396826</v>
      </c>
      <c r="EG112" s="28">
        <v>10762.43075115894</v>
      </c>
      <c r="EH112" s="28">
        <v>2.266145054585623</v>
      </c>
      <c r="EI112" s="28">
        <v>0</v>
      </c>
      <c r="EJ112" s="28">
        <v>1794.8450885480797</v>
      </c>
      <c r="EK112" s="28">
        <v>1667.9739725801151</v>
      </c>
      <c r="EL112" s="28">
        <v>259.92285493760261</v>
      </c>
      <c r="EM112" s="28">
        <v>24.944224614140044</v>
      </c>
      <c r="EN112" s="28">
        <v>115.07353782469326</v>
      </c>
      <c r="EO112" s="28">
        <v>2178.8344988198296</v>
      </c>
      <c r="EP112" s="28">
        <v>23.049464649021775</v>
      </c>
      <c r="EQ112" s="28">
        <v>96.482375040749858</v>
      </c>
      <c r="ER112" s="28">
        <v>0</v>
      </c>
      <c r="ES112" s="28">
        <f t="shared" si="2"/>
        <v>288200.40588220087</v>
      </c>
      <c r="ET112" s="28">
        <v>143528.25875283848</v>
      </c>
      <c r="EU112" s="28">
        <v>1196.8038379663858</v>
      </c>
      <c r="EV112" s="28">
        <v>0</v>
      </c>
      <c r="EW112" s="28">
        <v>0</v>
      </c>
      <c r="EX112" s="28">
        <v>0</v>
      </c>
      <c r="EY112" s="28">
        <v>0</v>
      </c>
      <c r="EZ112" s="28">
        <v>32780.053141818498</v>
      </c>
      <c r="FA112" s="28">
        <f t="shared" si="3"/>
        <v>465705.52161482425</v>
      </c>
      <c r="FB112" s="33">
        <f>+FA112-Cuadro_Oferta_2016!EX112</f>
        <v>0</v>
      </c>
      <c r="AMC112"/>
      <c r="AMD112"/>
      <c r="AME112"/>
      <c r="AMF112"/>
      <c r="AMG112"/>
      <c r="AMH112"/>
      <c r="AMI112"/>
      <c r="AMJ112"/>
    </row>
    <row r="113" spans="1:1024" s="5" customFormat="1" ht="25.5" x14ac:dyDescent="0.25">
      <c r="A113" s="9">
        <v>109</v>
      </c>
      <c r="B113" s="22"/>
      <c r="C113" s="24" t="s">
        <v>502</v>
      </c>
      <c r="D113" s="25" t="s">
        <v>503</v>
      </c>
      <c r="E113" s="28">
        <v>0</v>
      </c>
      <c r="F113" s="28">
        <v>0</v>
      </c>
      <c r="G113" s="28">
        <v>0</v>
      </c>
      <c r="H113" s="28">
        <v>881.18221823997646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33.234923074273894</v>
      </c>
      <c r="Q113" s="28">
        <v>30.592426036798724</v>
      </c>
      <c r="R113" s="28">
        <v>1222.4653307708404</v>
      </c>
      <c r="S113" s="28">
        <v>0</v>
      </c>
      <c r="T113" s="28">
        <v>1318.0016178922658</v>
      </c>
      <c r="U113" s="28">
        <v>87.225316388317054</v>
      </c>
      <c r="V113" s="28">
        <v>0</v>
      </c>
      <c r="W113" s="28">
        <v>42.741893133286226</v>
      </c>
      <c r="X113" s="28">
        <v>21.218739606685169</v>
      </c>
      <c r="Y113" s="28">
        <v>55.856635354528372</v>
      </c>
      <c r="Z113" s="28">
        <v>28.237358317974987</v>
      </c>
      <c r="AA113" s="28">
        <v>220.68713426739026</v>
      </c>
      <c r="AB113" s="28">
        <v>134.87642683486791</v>
      </c>
      <c r="AC113" s="28">
        <v>6.4248337049038575</v>
      </c>
      <c r="AD113" s="28">
        <v>3788.4722224637121</v>
      </c>
      <c r="AE113" s="28">
        <v>2.036960942367235</v>
      </c>
      <c r="AF113" s="28">
        <v>0</v>
      </c>
      <c r="AG113" s="28">
        <v>59.218916517572431</v>
      </c>
      <c r="AH113" s="28">
        <v>452.16079558245167</v>
      </c>
      <c r="AI113" s="28">
        <v>6.4732044736254313</v>
      </c>
      <c r="AJ113" s="28">
        <v>9.2970293571329989</v>
      </c>
      <c r="AK113" s="28">
        <v>186.28696289660564</v>
      </c>
      <c r="AL113" s="28">
        <v>348.13574304719344</v>
      </c>
      <c r="AM113" s="28">
        <v>231.29973705457292</v>
      </c>
      <c r="AN113" s="28">
        <v>995.47731266887661</v>
      </c>
      <c r="AO113" s="28">
        <v>348.66650361080121</v>
      </c>
      <c r="AP113" s="28">
        <v>771.97778334306872</v>
      </c>
      <c r="AQ113" s="28">
        <v>90.724263669364234</v>
      </c>
      <c r="AR113" s="28">
        <v>369.56610362547133</v>
      </c>
      <c r="AS113" s="28">
        <v>347.18429792044782</v>
      </c>
      <c r="AT113" s="28">
        <v>512.7511749467667</v>
      </c>
      <c r="AU113" s="28">
        <v>55.818384401738143</v>
      </c>
      <c r="AV113" s="28">
        <v>101.98757948389131</v>
      </c>
      <c r="AW113" s="28">
        <v>491.86240524876803</v>
      </c>
      <c r="AX113" s="28">
        <v>151.07604202863158</v>
      </c>
      <c r="AY113" s="28">
        <v>400.44239337434539</v>
      </c>
      <c r="AZ113" s="28">
        <v>123.30541234804036</v>
      </c>
      <c r="BA113" s="28">
        <v>36.346592619868836</v>
      </c>
      <c r="BB113" s="28">
        <v>435.59704704758252</v>
      </c>
      <c r="BC113" s="28">
        <v>100.49091459039673</v>
      </c>
      <c r="BD113" s="28">
        <v>72.989072889637129</v>
      </c>
      <c r="BE113" s="28">
        <v>72.168417186665209</v>
      </c>
      <c r="BF113" s="28">
        <v>18.723520699836374</v>
      </c>
      <c r="BG113" s="28">
        <v>4.0065975829613318</v>
      </c>
      <c r="BH113" s="28">
        <v>82.796571155165395</v>
      </c>
      <c r="BI113" s="28">
        <v>402.75547785783715</v>
      </c>
      <c r="BJ113" s="28">
        <v>354.98549686993482</v>
      </c>
      <c r="BK113" s="28">
        <v>0</v>
      </c>
      <c r="BL113" s="28">
        <v>407.79020861115663</v>
      </c>
      <c r="BM113" s="28">
        <v>15.245097448713077</v>
      </c>
      <c r="BN113" s="28">
        <v>271.51050519376628</v>
      </c>
      <c r="BO113" s="28">
        <v>463.48533080365735</v>
      </c>
      <c r="BP113" s="28">
        <v>58.948747497627181</v>
      </c>
      <c r="BQ113" s="28">
        <v>808.36433753453377</v>
      </c>
      <c r="BR113" s="28">
        <v>411.51771205654961</v>
      </c>
      <c r="BS113" s="28">
        <v>999.66108405003502</v>
      </c>
      <c r="BT113" s="28">
        <v>105.98073983545952</v>
      </c>
      <c r="BU113" s="28">
        <v>31.497548674553411</v>
      </c>
      <c r="BV113" s="28">
        <v>703.60937545399293</v>
      </c>
      <c r="BW113" s="28">
        <v>279.09641369934678</v>
      </c>
      <c r="BX113" s="28">
        <v>449.45413123181464</v>
      </c>
      <c r="BY113" s="28">
        <v>23.136812626126762</v>
      </c>
      <c r="BZ113" s="28">
        <v>132.65235158764312</v>
      </c>
      <c r="CA113" s="28">
        <v>624.00414523786037</v>
      </c>
      <c r="CB113" s="28">
        <v>42.996089789829647</v>
      </c>
      <c r="CC113" s="28">
        <v>4.4071993125199311</v>
      </c>
      <c r="CD113" s="28">
        <v>257.62701373287439</v>
      </c>
      <c r="CE113" s="28">
        <v>2198.1335861373404</v>
      </c>
      <c r="CF113" s="28">
        <v>159.97441788002513</v>
      </c>
      <c r="CG113" s="28">
        <v>827.22337341513366</v>
      </c>
      <c r="CH113" s="28">
        <v>6665.9633822862634</v>
      </c>
      <c r="CI113" s="28">
        <v>429.67707205492161</v>
      </c>
      <c r="CJ113" s="28">
        <v>221.62237129296653</v>
      </c>
      <c r="CK113" s="28">
        <v>372.17738052547509</v>
      </c>
      <c r="CL113" s="28">
        <v>8.1047303357496521</v>
      </c>
      <c r="CM113" s="28">
        <v>1093.2011410488624</v>
      </c>
      <c r="CN113" s="28">
        <v>988.34356820980827</v>
      </c>
      <c r="CO113" s="28">
        <v>2582.0931959083632</v>
      </c>
      <c r="CP113" s="28">
        <v>3955.0430504522092</v>
      </c>
      <c r="CQ113" s="28">
        <v>15654.709815774391</v>
      </c>
      <c r="CR113" s="28">
        <v>761.43656417719103</v>
      </c>
      <c r="CS113" s="28">
        <v>5.0368982550518169</v>
      </c>
      <c r="CT113" s="28">
        <v>5108.0185578605897</v>
      </c>
      <c r="CU113" s="28">
        <v>1369.1761308765908</v>
      </c>
      <c r="CV113" s="28">
        <v>4627.6422570239874</v>
      </c>
      <c r="CW113" s="28">
        <v>409.60810596385295</v>
      </c>
      <c r="CX113" s="28">
        <v>363.24974224492763</v>
      </c>
      <c r="CY113" s="28">
        <v>1809.852923903084</v>
      </c>
      <c r="CZ113" s="28">
        <v>306.29979977742693</v>
      </c>
      <c r="DA113" s="28">
        <v>2881.1735370387319</v>
      </c>
      <c r="DB113" s="28">
        <v>1710.6231508853809</v>
      </c>
      <c r="DC113" s="28">
        <v>231.07928981050881</v>
      </c>
      <c r="DD113" s="28">
        <v>1543.7212570053371</v>
      </c>
      <c r="DE113" s="28">
        <v>1030.5531791471947</v>
      </c>
      <c r="DF113" s="28">
        <v>51.666906236553345</v>
      </c>
      <c r="DG113" s="28">
        <v>11016.42398829667</v>
      </c>
      <c r="DH113" s="28">
        <v>409.73593330176658</v>
      </c>
      <c r="DI113" s="28">
        <v>75490.120904127354</v>
      </c>
      <c r="DJ113" s="28">
        <v>829.19215002892338</v>
      </c>
      <c r="DK113" s="28">
        <v>6225.2562486183842</v>
      </c>
      <c r="DL113" s="28">
        <v>728.55783233691568</v>
      </c>
      <c r="DM113" s="28">
        <v>1229.1946694723442</v>
      </c>
      <c r="DN113" s="28">
        <v>3265.9978926515419</v>
      </c>
      <c r="DO113" s="28">
        <v>1162.0771883263519</v>
      </c>
      <c r="DP113" s="28">
        <v>305.28994382963322</v>
      </c>
      <c r="DQ113" s="28">
        <v>942.25020564737406</v>
      </c>
      <c r="DR113" s="28">
        <v>380.66695474302071</v>
      </c>
      <c r="DS113" s="28">
        <v>26.067045636170729</v>
      </c>
      <c r="DT113" s="28">
        <v>1668.9507537729969</v>
      </c>
      <c r="DU113" s="28">
        <v>491.05731352165702</v>
      </c>
      <c r="DV113" s="28">
        <v>2219.0611161594529</v>
      </c>
      <c r="DW113" s="28">
        <v>6.9410343311064899</v>
      </c>
      <c r="DX113" s="28">
        <v>229.79139144104022</v>
      </c>
      <c r="DY113" s="28">
        <v>1985.3562981744765</v>
      </c>
      <c r="DZ113" s="28">
        <v>1384.8947058505012</v>
      </c>
      <c r="EA113" s="28">
        <v>513.21454153345121</v>
      </c>
      <c r="EB113" s="28">
        <v>754.83971414163398</v>
      </c>
      <c r="EC113" s="28">
        <v>3791.629424454406</v>
      </c>
      <c r="ED113" s="28">
        <v>1866.7299479755329</v>
      </c>
      <c r="EE113" s="28">
        <v>47.39112354399289</v>
      </c>
      <c r="EF113" s="28">
        <v>4060.6218033612663</v>
      </c>
      <c r="EG113" s="28">
        <v>5522.2769927612089</v>
      </c>
      <c r="EH113" s="28">
        <v>278.17003486207778</v>
      </c>
      <c r="EI113" s="28">
        <v>2190.6544644492151</v>
      </c>
      <c r="EJ113" s="28">
        <v>177.77293692715224</v>
      </c>
      <c r="EK113" s="28">
        <v>1265.0551106292628</v>
      </c>
      <c r="EL113" s="28">
        <v>694.4664028999025</v>
      </c>
      <c r="EM113" s="28">
        <v>287.08355231806894</v>
      </c>
      <c r="EN113" s="28">
        <v>16.149508681606726</v>
      </c>
      <c r="EO113" s="28">
        <v>103.93879795539613</v>
      </c>
      <c r="EP113" s="28">
        <v>73.488171924707117</v>
      </c>
      <c r="EQ113" s="28">
        <v>11.606288813325804</v>
      </c>
      <c r="ER113" s="28">
        <v>0</v>
      </c>
      <c r="ES113" s="28">
        <f t="shared" si="2"/>
        <v>210616.18840853334</v>
      </c>
      <c r="ET113" s="28">
        <v>356348.14006225066</v>
      </c>
      <c r="EU113" s="28">
        <v>0</v>
      </c>
      <c r="EV113" s="28">
        <v>0</v>
      </c>
      <c r="EW113" s="28">
        <v>0</v>
      </c>
      <c r="EX113" s="28">
        <v>0</v>
      </c>
      <c r="EY113" s="28">
        <v>0</v>
      </c>
      <c r="EZ113" s="28">
        <v>9806.8014809296092</v>
      </c>
      <c r="FA113" s="28">
        <f t="shared" si="3"/>
        <v>576771.12995171361</v>
      </c>
      <c r="FB113" s="33">
        <f>+FA113-Cuadro_Oferta_2016!EX113</f>
        <v>0</v>
      </c>
      <c r="AMC113"/>
      <c r="AMD113"/>
      <c r="AME113"/>
      <c r="AMF113"/>
      <c r="AMG113"/>
      <c r="AMH113"/>
      <c r="AMI113"/>
      <c r="AMJ113"/>
    </row>
    <row r="114" spans="1:1024" s="5" customFormat="1" ht="51" x14ac:dyDescent="0.25">
      <c r="A114" s="9">
        <v>110</v>
      </c>
      <c r="B114" s="22"/>
      <c r="C114" s="24" t="s">
        <v>504</v>
      </c>
      <c r="D114" s="25" t="s">
        <v>505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2.5524761467876824</v>
      </c>
      <c r="AH114" s="28">
        <v>0</v>
      </c>
      <c r="AI114" s="28">
        <v>0</v>
      </c>
      <c r="AJ114" s="28">
        <v>0</v>
      </c>
      <c r="AK114" s="28">
        <v>0</v>
      </c>
      <c r="AL114" s="28">
        <v>15.198463779813345</v>
      </c>
      <c r="AM114" s="28">
        <v>2.0794038392353862</v>
      </c>
      <c r="AN114" s="28">
        <v>61.141119586152001</v>
      </c>
      <c r="AO114" s="28">
        <v>0</v>
      </c>
      <c r="AP114" s="28">
        <v>0</v>
      </c>
      <c r="AQ114" s="28">
        <v>428.89559440642728</v>
      </c>
      <c r="AR114" s="28">
        <v>0</v>
      </c>
      <c r="AS114" s="28">
        <v>34.581661795757327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1.9266543731078589</v>
      </c>
      <c r="BA114" s="28">
        <v>0</v>
      </c>
      <c r="BB114" s="28">
        <v>0</v>
      </c>
      <c r="BC114" s="28">
        <v>0</v>
      </c>
      <c r="BD114" s="28">
        <v>10.352322900542624</v>
      </c>
      <c r="BE114" s="28">
        <v>20.939978995626777</v>
      </c>
      <c r="BF114" s="28">
        <v>2.1747054474008447</v>
      </c>
      <c r="BG114" s="28">
        <v>0</v>
      </c>
      <c r="BH114" s="28">
        <v>2.6020274285477322E-2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7.7925640147355981</v>
      </c>
      <c r="BT114" s="28">
        <v>0</v>
      </c>
      <c r="BU114" s="28">
        <v>0</v>
      </c>
      <c r="BV114" s="28">
        <v>2.2238763486926469</v>
      </c>
      <c r="BW114" s="28">
        <v>5.3238628493871856</v>
      </c>
      <c r="BX114" s="28">
        <v>10.445338074840004</v>
      </c>
      <c r="BY114" s="28">
        <v>0</v>
      </c>
      <c r="BZ114" s="28">
        <v>1.3595896328941772</v>
      </c>
      <c r="CA114" s="28">
        <v>2.1847980622821579</v>
      </c>
      <c r="CB114" s="28">
        <v>2.4479579242917966</v>
      </c>
      <c r="CC114" s="28">
        <v>0</v>
      </c>
      <c r="CD114" s="28">
        <v>1.5879993905785963</v>
      </c>
      <c r="CE114" s="28">
        <v>10.975342268902009</v>
      </c>
      <c r="CF114" s="28">
        <v>0</v>
      </c>
      <c r="CG114" s="28">
        <v>38.792879428679882</v>
      </c>
      <c r="CH114" s="28">
        <v>4718.4318748528494</v>
      </c>
      <c r="CI114" s="28">
        <v>0</v>
      </c>
      <c r="CJ114" s="28">
        <v>0</v>
      </c>
      <c r="CK114" s="28">
        <v>0</v>
      </c>
      <c r="CL114" s="28">
        <v>0</v>
      </c>
      <c r="CM114" s="28">
        <v>0</v>
      </c>
      <c r="CN114" s="28">
        <v>0</v>
      </c>
      <c r="CO114" s="28">
        <v>0.57918666540713037</v>
      </c>
      <c r="CP114" s="28">
        <v>0</v>
      </c>
      <c r="CQ114" s="28">
        <v>2009.4194828474335</v>
      </c>
      <c r="CR114" s="28">
        <v>0</v>
      </c>
      <c r="CS114" s="28">
        <v>0</v>
      </c>
      <c r="CT114" s="28">
        <v>0</v>
      </c>
      <c r="CU114" s="28">
        <v>0</v>
      </c>
      <c r="CV114" s="28">
        <v>0</v>
      </c>
      <c r="CW114" s="28">
        <v>0</v>
      </c>
      <c r="CX114" s="28">
        <v>54.204134246070709</v>
      </c>
      <c r="CY114" s="28">
        <v>20.073838610975976</v>
      </c>
      <c r="CZ114" s="28">
        <v>7.9741954026261963</v>
      </c>
      <c r="DA114" s="28">
        <v>337.21386608914679</v>
      </c>
      <c r="DB114" s="28">
        <v>774.99210546152653</v>
      </c>
      <c r="DC114" s="28">
        <v>0</v>
      </c>
      <c r="DD114" s="28">
        <v>1197.6573627792011</v>
      </c>
      <c r="DE114" s="28">
        <v>0</v>
      </c>
      <c r="DF114" s="28">
        <v>5717.2959464682299</v>
      </c>
      <c r="DG114" s="28">
        <v>44404.076855963365</v>
      </c>
      <c r="DH114" s="28">
        <v>37473.323362220515</v>
      </c>
      <c r="DI114" s="28">
        <v>75842.197757012007</v>
      </c>
      <c r="DJ114" s="28">
        <v>39172.052791307426</v>
      </c>
      <c r="DK114" s="28">
        <v>0</v>
      </c>
      <c r="DL114" s="28">
        <v>0</v>
      </c>
      <c r="DM114" s="28">
        <v>30.88676126640453</v>
      </c>
      <c r="DN114" s="28">
        <v>6.8994262786111005</v>
      </c>
      <c r="DO114" s="28">
        <v>0</v>
      </c>
      <c r="DP114" s="28">
        <v>198.10077104483096</v>
      </c>
      <c r="DQ114" s="28">
        <v>0</v>
      </c>
      <c r="DR114" s="28">
        <v>0</v>
      </c>
      <c r="DS114" s="28">
        <v>34.132245968434326</v>
      </c>
      <c r="DT114" s="28">
        <v>234.62458444777457</v>
      </c>
      <c r="DU114" s="28">
        <v>77.386032406251076</v>
      </c>
      <c r="DV114" s="28">
        <v>347.23461063383377</v>
      </c>
      <c r="DW114" s="28">
        <v>1.0936020420194499</v>
      </c>
      <c r="DX114" s="28">
        <v>107.43163844300507</v>
      </c>
      <c r="DY114" s="28">
        <v>0</v>
      </c>
      <c r="DZ114" s="28">
        <v>0</v>
      </c>
      <c r="EA114" s="28">
        <v>0</v>
      </c>
      <c r="EB114" s="28">
        <v>366.99488645166798</v>
      </c>
      <c r="EC114" s="28">
        <v>9292.608931579467</v>
      </c>
      <c r="ED114" s="28">
        <v>1213.2403499718489</v>
      </c>
      <c r="EE114" s="28">
        <v>157.18520668064778</v>
      </c>
      <c r="EF114" s="28">
        <v>812.56865839033821</v>
      </c>
      <c r="EG114" s="28">
        <v>0.73869883206910858</v>
      </c>
      <c r="EH114" s="28">
        <v>0</v>
      </c>
      <c r="EI114" s="28">
        <v>0</v>
      </c>
      <c r="EJ114" s="28">
        <v>0</v>
      </c>
      <c r="EK114" s="28">
        <v>0</v>
      </c>
      <c r="EL114" s="28">
        <v>0</v>
      </c>
      <c r="EM114" s="28">
        <v>0</v>
      </c>
      <c r="EN114" s="28">
        <v>0</v>
      </c>
      <c r="EO114" s="28">
        <v>0</v>
      </c>
      <c r="EP114" s="28">
        <v>7.8376171851204752</v>
      </c>
      <c r="EQ114" s="28">
        <v>2.828947096341496</v>
      </c>
      <c r="ER114" s="28">
        <v>0</v>
      </c>
      <c r="ES114" s="28">
        <f t="shared" si="2"/>
        <v>225284.28833818581</v>
      </c>
      <c r="ET114" s="28">
        <v>114764.34262189988</v>
      </c>
      <c r="EU114" s="28">
        <v>0</v>
      </c>
      <c r="EV114" s="28">
        <v>0</v>
      </c>
      <c r="EW114" s="28">
        <v>0</v>
      </c>
      <c r="EX114" s="28">
        <v>0</v>
      </c>
      <c r="EY114" s="28">
        <v>0</v>
      </c>
      <c r="EZ114" s="28">
        <v>18722.879388416484</v>
      </c>
      <c r="FA114" s="28">
        <f t="shared" si="3"/>
        <v>358771.51034850214</v>
      </c>
      <c r="FB114" s="33">
        <f>+FA114-Cuadro_Oferta_2016!EX114</f>
        <v>0</v>
      </c>
      <c r="AMC114"/>
      <c r="AMD114"/>
      <c r="AME114"/>
      <c r="AMF114"/>
      <c r="AMG114"/>
      <c r="AMH114"/>
      <c r="AMI114"/>
      <c r="AMJ114"/>
    </row>
    <row r="115" spans="1:1024" s="5" customFormat="1" ht="51" x14ac:dyDescent="0.25">
      <c r="A115" s="9">
        <v>111</v>
      </c>
      <c r="B115" s="22"/>
      <c r="C115" s="24" t="s">
        <v>506</v>
      </c>
      <c r="D115" s="25" t="s">
        <v>507</v>
      </c>
      <c r="E115" s="28">
        <v>0</v>
      </c>
      <c r="F115" s="28">
        <v>0</v>
      </c>
      <c r="G115" s="28">
        <v>0</v>
      </c>
      <c r="H115" s="28">
        <v>0</v>
      </c>
      <c r="I115" s="28">
        <v>1.1101367506521589</v>
      </c>
      <c r="J115" s="28">
        <v>0</v>
      </c>
      <c r="K115" s="28">
        <v>5.3509100402504837</v>
      </c>
      <c r="L115" s="28">
        <v>0</v>
      </c>
      <c r="M115" s="28">
        <v>0</v>
      </c>
      <c r="N115" s="28">
        <v>260.32479670084183</v>
      </c>
      <c r="O115" s="28">
        <v>0</v>
      </c>
      <c r="P115" s="28">
        <v>135.96078405489556</v>
      </c>
      <c r="Q115" s="28">
        <v>0</v>
      </c>
      <c r="R115" s="28">
        <v>17.971230373981488</v>
      </c>
      <c r="S115" s="28">
        <v>0</v>
      </c>
      <c r="T115" s="28">
        <v>0</v>
      </c>
      <c r="U115" s="28">
        <v>10.516502573428552</v>
      </c>
      <c r="V115" s="28">
        <v>0</v>
      </c>
      <c r="W115" s="28">
        <v>14.083424400792035</v>
      </c>
      <c r="X115" s="28">
        <v>0.97539916047098152</v>
      </c>
      <c r="Y115" s="28">
        <v>558.2195044412606</v>
      </c>
      <c r="Z115" s="28">
        <v>0</v>
      </c>
      <c r="AA115" s="28">
        <v>0</v>
      </c>
      <c r="AB115" s="28">
        <v>265.34696294357343</v>
      </c>
      <c r="AC115" s="28">
        <v>0</v>
      </c>
      <c r="AD115" s="28">
        <v>1340.3565382425991</v>
      </c>
      <c r="AE115" s="28">
        <v>51.435714742520837</v>
      </c>
      <c r="AF115" s="28">
        <v>0</v>
      </c>
      <c r="AG115" s="28">
        <v>0.26643485055033306</v>
      </c>
      <c r="AH115" s="28">
        <v>202.32571668445888</v>
      </c>
      <c r="AI115" s="28">
        <v>0</v>
      </c>
      <c r="AJ115" s="28">
        <v>32.589687620253613</v>
      </c>
      <c r="AK115" s="28">
        <v>2734.0265916435874</v>
      </c>
      <c r="AL115" s="28">
        <v>2395.8051967320803</v>
      </c>
      <c r="AM115" s="28">
        <v>594.03310892531545</v>
      </c>
      <c r="AN115" s="28">
        <v>1910.7924306957723</v>
      </c>
      <c r="AO115" s="28">
        <v>1130.4275656162602</v>
      </c>
      <c r="AP115" s="28">
        <v>4263.0480981514929</v>
      </c>
      <c r="AQ115" s="28">
        <v>234.50337064200346</v>
      </c>
      <c r="AR115" s="28">
        <v>288.44924132609435</v>
      </c>
      <c r="AS115" s="28">
        <v>11428.724045689563</v>
      </c>
      <c r="AT115" s="28">
        <v>277.323395408593</v>
      </c>
      <c r="AU115" s="28">
        <v>98.985717789103077</v>
      </c>
      <c r="AV115" s="28">
        <v>131.78976932114278</v>
      </c>
      <c r="AW115" s="28">
        <v>713.08303442412807</v>
      </c>
      <c r="AX115" s="28">
        <v>408.85377229280209</v>
      </c>
      <c r="AY115" s="28">
        <v>3281.5936936345183</v>
      </c>
      <c r="AZ115" s="28">
        <v>505.61117221071686</v>
      </c>
      <c r="BA115" s="28">
        <v>170.36128031596488</v>
      </c>
      <c r="BB115" s="28">
        <v>709.94544245955035</v>
      </c>
      <c r="BC115" s="28">
        <v>26.669968321922969</v>
      </c>
      <c r="BD115" s="28">
        <v>1033.9966845779793</v>
      </c>
      <c r="BE115" s="28">
        <v>1900.285708803591</v>
      </c>
      <c r="BF115" s="28">
        <v>128.99216475469601</v>
      </c>
      <c r="BG115" s="28">
        <v>177.31779640710513</v>
      </c>
      <c r="BH115" s="28">
        <v>1381.450565630754</v>
      </c>
      <c r="BI115" s="28">
        <v>4591.4562541944215</v>
      </c>
      <c r="BJ115" s="28">
        <v>1735.1503660270071</v>
      </c>
      <c r="BK115" s="28">
        <v>0</v>
      </c>
      <c r="BL115" s="28">
        <v>1886.3723132850935</v>
      </c>
      <c r="BM115" s="28">
        <v>110.10682011056427</v>
      </c>
      <c r="BN115" s="28">
        <v>1697.4674120296404</v>
      </c>
      <c r="BO115" s="28">
        <v>3001.929121788095</v>
      </c>
      <c r="BP115" s="28">
        <v>3.3217381163471695</v>
      </c>
      <c r="BQ115" s="28">
        <v>1463.4603638411802</v>
      </c>
      <c r="BR115" s="28">
        <v>1276.9302453476846</v>
      </c>
      <c r="BS115" s="28">
        <v>3690.3211174770731</v>
      </c>
      <c r="BT115" s="28">
        <v>291.33368491018837</v>
      </c>
      <c r="BU115" s="28">
        <v>200.79493142467663</v>
      </c>
      <c r="BV115" s="28">
        <v>611.48119223696813</v>
      </c>
      <c r="BW115" s="28">
        <v>915.32766569347143</v>
      </c>
      <c r="BX115" s="28">
        <v>3198.2343357558134</v>
      </c>
      <c r="BY115" s="28">
        <v>268.79212290344572</v>
      </c>
      <c r="BZ115" s="28">
        <v>607.53429914402147</v>
      </c>
      <c r="CA115" s="28">
        <v>1624.2957216192328</v>
      </c>
      <c r="CB115" s="28">
        <v>39.430972720783068</v>
      </c>
      <c r="CC115" s="28">
        <v>16.84916636824229</v>
      </c>
      <c r="CD115" s="28">
        <v>3605.2578914718138</v>
      </c>
      <c r="CE115" s="28">
        <v>7037.8058239326965</v>
      </c>
      <c r="CF115" s="28">
        <v>15080.613203521154</v>
      </c>
      <c r="CG115" s="28">
        <v>4987.517973887373</v>
      </c>
      <c r="CH115" s="28">
        <v>72021.906207338077</v>
      </c>
      <c r="CI115" s="28">
        <v>1690.8792146770527</v>
      </c>
      <c r="CJ115" s="28">
        <v>13.134228913185712</v>
      </c>
      <c r="CK115" s="28">
        <v>2558.3727485847221</v>
      </c>
      <c r="CL115" s="28">
        <v>131.77361966570064</v>
      </c>
      <c r="CM115" s="28">
        <v>0</v>
      </c>
      <c r="CN115" s="28">
        <v>0</v>
      </c>
      <c r="CO115" s="28">
        <v>1138.6274320798175</v>
      </c>
      <c r="CP115" s="28">
        <v>10382.500324391371</v>
      </c>
      <c r="CQ115" s="28">
        <v>250046.13953180143</v>
      </c>
      <c r="CR115" s="28">
        <v>12833.254459472852</v>
      </c>
      <c r="CS115" s="28">
        <v>0</v>
      </c>
      <c r="CT115" s="28">
        <v>5426.1796698001217</v>
      </c>
      <c r="CU115" s="28">
        <v>94.462827492516624</v>
      </c>
      <c r="CV115" s="28">
        <v>7053.992543607008</v>
      </c>
      <c r="CW115" s="28">
        <v>73.570537645149031</v>
      </c>
      <c r="CX115" s="28">
        <v>3183.2075809095195</v>
      </c>
      <c r="CY115" s="28">
        <v>7281.8628257679011</v>
      </c>
      <c r="CZ115" s="28">
        <v>3312.961784807726</v>
      </c>
      <c r="DA115" s="28">
        <v>9591.622863069877</v>
      </c>
      <c r="DB115" s="28">
        <v>42791.632997469664</v>
      </c>
      <c r="DC115" s="28">
        <v>5835.9690247212302</v>
      </c>
      <c r="DD115" s="28">
        <v>14478.876873722162</v>
      </c>
      <c r="DE115" s="28">
        <v>20905.264363223483</v>
      </c>
      <c r="DF115" s="28">
        <v>1571.6280742149499</v>
      </c>
      <c r="DG115" s="28">
        <v>45956.155239743974</v>
      </c>
      <c r="DH115" s="28">
        <v>8910.5115778682975</v>
      </c>
      <c r="DI115" s="28">
        <v>2603.0889467176435</v>
      </c>
      <c r="DJ115" s="28">
        <v>3309.3513628796409</v>
      </c>
      <c r="DK115" s="28">
        <v>49864.940053291124</v>
      </c>
      <c r="DL115" s="28">
        <v>13221.843542836255</v>
      </c>
      <c r="DM115" s="28">
        <v>8459.3219326564522</v>
      </c>
      <c r="DN115" s="28">
        <v>48756.924734290995</v>
      </c>
      <c r="DO115" s="28">
        <v>9503.004791203226</v>
      </c>
      <c r="DP115" s="28">
        <v>3847.0620567895071</v>
      </c>
      <c r="DQ115" s="28">
        <v>11307.866540577867</v>
      </c>
      <c r="DR115" s="28">
        <v>8115.8221065986672</v>
      </c>
      <c r="DS115" s="28">
        <v>2041.3390221591014</v>
      </c>
      <c r="DT115" s="28">
        <v>2892.8429789408042</v>
      </c>
      <c r="DU115" s="28">
        <v>568.70602354488437</v>
      </c>
      <c r="DV115" s="28">
        <v>2625.8921276848982</v>
      </c>
      <c r="DW115" s="28">
        <v>8.0354406189823013</v>
      </c>
      <c r="DX115" s="28">
        <v>1111.2501633100585</v>
      </c>
      <c r="DY115" s="28">
        <v>6558.6828475896054</v>
      </c>
      <c r="DZ115" s="28">
        <v>4231.7909075936932</v>
      </c>
      <c r="EA115" s="28">
        <v>1353.2154736444734</v>
      </c>
      <c r="EB115" s="28">
        <v>32020.667645598882</v>
      </c>
      <c r="EC115" s="28">
        <v>30542.509636322186</v>
      </c>
      <c r="ED115" s="28">
        <v>10777.542273578269</v>
      </c>
      <c r="EE115" s="28">
        <v>371.52176076936627</v>
      </c>
      <c r="EF115" s="28">
        <v>36519.60606376129</v>
      </c>
      <c r="EG115" s="28">
        <v>46238.34847912415</v>
      </c>
      <c r="EH115" s="28">
        <v>1994.1700874284311</v>
      </c>
      <c r="EI115" s="28">
        <v>1235.1912355835759</v>
      </c>
      <c r="EJ115" s="28">
        <v>1947.7565603671819</v>
      </c>
      <c r="EK115" s="28">
        <v>1673.067978158138</v>
      </c>
      <c r="EL115" s="28">
        <v>6153.3877632054864</v>
      </c>
      <c r="EM115" s="28">
        <v>3873.6413759941847</v>
      </c>
      <c r="EN115" s="28">
        <v>718.43453063532047</v>
      </c>
      <c r="EO115" s="28">
        <v>12586.279054892162</v>
      </c>
      <c r="EP115" s="28">
        <v>656.68047219430537</v>
      </c>
      <c r="EQ115" s="28">
        <v>1618.4442212352844</v>
      </c>
      <c r="ER115" s="28">
        <v>0</v>
      </c>
      <c r="ES115" s="28">
        <f t="shared" si="2"/>
        <v>993357.40503992594</v>
      </c>
      <c r="ET115" s="28">
        <v>2419832.5930369524</v>
      </c>
      <c r="EU115" s="28">
        <v>0</v>
      </c>
      <c r="EV115" s="28">
        <v>0</v>
      </c>
      <c r="EW115" s="28">
        <v>0</v>
      </c>
      <c r="EX115" s="28">
        <v>0</v>
      </c>
      <c r="EY115" s="28">
        <v>0</v>
      </c>
      <c r="EZ115" s="28">
        <v>617.32763336860194</v>
      </c>
      <c r="FA115" s="28">
        <f t="shared" si="3"/>
        <v>3413807.3257102473</v>
      </c>
      <c r="FB115" s="33">
        <f>+FA115-Cuadro_Oferta_2016!EX115</f>
        <v>0</v>
      </c>
      <c r="AMC115"/>
      <c r="AMD115"/>
      <c r="AME115"/>
      <c r="AMF115"/>
      <c r="AMG115"/>
      <c r="AMH115"/>
      <c r="AMI115"/>
      <c r="AMJ115"/>
    </row>
    <row r="116" spans="1:1024" s="5" customFormat="1" x14ac:dyDescent="0.25">
      <c r="A116" s="9">
        <v>112</v>
      </c>
      <c r="B116" s="22"/>
      <c r="C116" s="24" t="s">
        <v>508</v>
      </c>
      <c r="D116" s="25" t="s">
        <v>509</v>
      </c>
      <c r="E116" s="28">
        <v>0</v>
      </c>
      <c r="F116" s="28">
        <v>0</v>
      </c>
      <c r="G116" s="28">
        <v>0</v>
      </c>
      <c r="H116" s="28">
        <v>78.864870643065728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83.65754820192231</v>
      </c>
      <c r="Q116" s="28">
        <v>144.35167989468619</v>
      </c>
      <c r="R116" s="28">
        <v>705.00899809465056</v>
      </c>
      <c r="S116" s="28">
        <v>0</v>
      </c>
      <c r="T116" s="28">
        <v>933.73040753468285</v>
      </c>
      <c r="U116" s="28">
        <v>0</v>
      </c>
      <c r="V116" s="28">
        <v>0</v>
      </c>
      <c r="W116" s="28">
        <v>0</v>
      </c>
      <c r="X116" s="28">
        <v>0</v>
      </c>
      <c r="Y116" s="28">
        <v>183.15560481238478</v>
      </c>
      <c r="Z116" s="28">
        <v>363.57703099552919</v>
      </c>
      <c r="AA116" s="28">
        <v>0</v>
      </c>
      <c r="AB116" s="28">
        <v>0</v>
      </c>
      <c r="AC116" s="28">
        <v>0</v>
      </c>
      <c r="AD116" s="28">
        <v>657.89963364201083</v>
      </c>
      <c r="AE116" s="28">
        <v>0</v>
      </c>
      <c r="AF116" s="28">
        <v>28.03032624388316</v>
      </c>
      <c r="AG116" s="28">
        <v>24.033718995478402</v>
      </c>
      <c r="AH116" s="28">
        <v>241.86398961171511</v>
      </c>
      <c r="AI116" s="28">
        <v>1.5453887148753593</v>
      </c>
      <c r="AJ116" s="28">
        <v>6.6454475174094894</v>
      </c>
      <c r="AK116" s="28">
        <v>220.01087635712415</v>
      </c>
      <c r="AL116" s="28">
        <v>258.91724823897857</v>
      </c>
      <c r="AM116" s="28">
        <v>137.25268963638285</v>
      </c>
      <c r="AN116" s="28">
        <v>874.64364981225765</v>
      </c>
      <c r="AO116" s="28">
        <v>272.88003202510936</v>
      </c>
      <c r="AP116" s="28">
        <v>79.331649204575342</v>
      </c>
      <c r="AQ116" s="28">
        <v>121.35357958632765</v>
      </c>
      <c r="AR116" s="28">
        <v>137.67895929432069</v>
      </c>
      <c r="AS116" s="28">
        <v>740.37672544630391</v>
      </c>
      <c r="AT116" s="28">
        <v>170.54778880026427</v>
      </c>
      <c r="AU116" s="28">
        <v>39.599600588468697</v>
      </c>
      <c r="AV116" s="28">
        <v>232.71447879639487</v>
      </c>
      <c r="AW116" s="28">
        <v>254.85589966780447</v>
      </c>
      <c r="AX116" s="28">
        <v>119.0611391468355</v>
      </c>
      <c r="AY116" s="28">
        <v>379.77736895706005</v>
      </c>
      <c r="AZ116" s="28">
        <v>150.62328129457995</v>
      </c>
      <c r="BA116" s="28">
        <v>167.14000143010136</v>
      </c>
      <c r="BB116" s="28">
        <v>332.58448445085662</v>
      </c>
      <c r="BC116" s="28">
        <v>383.05559422207568</v>
      </c>
      <c r="BD116" s="28">
        <v>103.46450144255355</v>
      </c>
      <c r="BE116" s="28">
        <v>209.7248663364123</v>
      </c>
      <c r="BF116" s="28">
        <v>32.014127538300052</v>
      </c>
      <c r="BG116" s="28">
        <v>1.0876604257661173</v>
      </c>
      <c r="BH116" s="28">
        <v>157.96032626980573</v>
      </c>
      <c r="BI116" s="28">
        <v>460.13262339341014</v>
      </c>
      <c r="BJ116" s="28">
        <v>211.11331725007628</v>
      </c>
      <c r="BK116" s="28">
        <v>0</v>
      </c>
      <c r="BL116" s="28">
        <v>849.10763025777874</v>
      </c>
      <c r="BM116" s="28">
        <v>7.7086680637784069</v>
      </c>
      <c r="BN116" s="28">
        <v>132.60488104249652</v>
      </c>
      <c r="BO116" s="28">
        <v>877.36333328048568</v>
      </c>
      <c r="BP116" s="28">
        <v>6.1122440532010156</v>
      </c>
      <c r="BQ116" s="28">
        <v>1139.6057965553878</v>
      </c>
      <c r="BR116" s="28">
        <v>82.257939026542644</v>
      </c>
      <c r="BS116" s="28">
        <v>674.06878000708184</v>
      </c>
      <c r="BT116" s="28">
        <v>93.556366165544148</v>
      </c>
      <c r="BU116" s="28">
        <v>80.389837748656873</v>
      </c>
      <c r="BV116" s="28">
        <v>833.71260995852219</v>
      </c>
      <c r="BW116" s="28">
        <v>394.3309750559668</v>
      </c>
      <c r="BX116" s="28">
        <v>224.73346455930158</v>
      </c>
      <c r="BY116" s="28">
        <v>47.558259667370422</v>
      </c>
      <c r="BZ116" s="28">
        <v>286.01042472900502</v>
      </c>
      <c r="CA116" s="28">
        <v>536.80069290287656</v>
      </c>
      <c r="CB116" s="28">
        <v>87.510655637015617</v>
      </c>
      <c r="CC116" s="28">
        <v>16.433958075201815</v>
      </c>
      <c r="CD116" s="28">
        <v>178.95433955954465</v>
      </c>
      <c r="CE116" s="28">
        <v>1713.4438643735</v>
      </c>
      <c r="CF116" s="28">
        <v>154.27479664911323</v>
      </c>
      <c r="CG116" s="28">
        <v>1491.515475002871</v>
      </c>
      <c r="CH116" s="28">
        <v>3457.6105212315979</v>
      </c>
      <c r="CI116" s="28">
        <v>304.01237211930004</v>
      </c>
      <c r="CJ116" s="28">
        <v>232.41322874282341</v>
      </c>
      <c r="CK116" s="28">
        <v>1063.5506739410052</v>
      </c>
      <c r="CL116" s="28">
        <v>1771.6063758009186</v>
      </c>
      <c r="CM116" s="28">
        <v>118.22406517598883</v>
      </c>
      <c r="CN116" s="28">
        <v>0</v>
      </c>
      <c r="CO116" s="28">
        <v>2472.2512224461516</v>
      </c>
      <c r="CP116" s="28">
        <v>2266.0480747265988</v>
      </c>
      <c r="CQ116" s="28">
        <v>26609.079797937873</v>
      </c>
      <c r="CR116" s="28">
        <v>1503.5665388687294</v>
      </c>
      <c r="CS116" s="28">
        <v>0</v>
      </c>
      <c r="CT116" s="28">
        <v>2558.7687923979138</v>
      </c>
      <c r="CU116" s="28">
        <v>112.02662421081732</v>
      </c>
      <c r="CV116" s="28">
        <v>3691.7076026554255</v>
      </c>
      <c r="CW116" s="28">
        <v>565.29193645790394</v>
      </c>
      <c r="CX116" s="28">
        <v>1033.9725179155835</v>
      </c>
      <c r="CY116" s="28">
        <v>2172.5729501609094</v>
      </c>
      <c r="CZ116" s="28">
        <v>194.07062897217043</v>
      </c>
      <c r="DA116" s="28">
        <v>2013.6801946045946</v>
      </c>
      <c r="DB116" s="28">
        <v>2263.2151063953916</v>
      </c>
      <c r="DC116" s="28">
        <v>298.31996379235432</v>
      </c>
      <c r="DD116" s="28">
        <v>874.07286359850514</v>
      </c>
      <c r="DE116" s="28">
        <v>2184.3676488913029</v>
      </c>
      <c r="DF116" s="28">
        <v>34.682918492894828</v>
      </c>
      <c r="DG116" s="28">
        <v>4452.0423319902102</v>
      </c>
      <c r="DH116" s="28">
        <v>768.36612359369019</v>
      </c>
      <c r="DI116" s="28">
        <v>1416.1206125244153</v>
      </c>
      <c r="DJ116" s="28">
        <v>519.81511980236144</v>
      </c>
      <c r="DK116" s="28">
        <v>20126.326416812299</v>
      </c>
      <c r="DL116" s="28">
        <v>28712.562405305711</v>
      </c>
      <c r="DM116" s="28">
        <v>2140.8833470495629</v>
      </c>
      <c r="DN116" s="28">
        <v>4125.9941389915912</v>
      </c>
      <c r="DO116" s="28">
        <v>1405.6934012916147</v>
      </c>
      <c r="DP116" s="28">
        <v>3962.494069398284</v>
      </c>
      <c r="DQ116" s="28">
        <v>1672.8960613035192</v>
      </c>
      <c r="DR116" s="28">
        <v>691.11485253732883</v>
      </c>
      <c r="DS116" s="28">
        <v>491.34279723527004</v>
      </c>
      <c r="DT116" s="28">
        <v>289.69857396106795</v>
      </c>
      <c r="DU116" s="28">
        <v>91.41738303651745</v>
      </c>
      <c r="DV116" s="28">
        <v>410.48515913947114</v>
      </c>
      <c r="DW116" s="28">
        <v>1.2922870640204243</v>
      </c>
      <c r="DX116" s="28">
        <v>207.71234987044193</v>
      </c>
      <c r="DY116" s="28">
        <v>1171.176430892521</v>
      </c>
      <c r="DZ116" s="28">
        <v>2606.404785012443</v>
      </c>
      <c r="EA116" s="28">
        <v>794.66349045343782</v>
      </c>
      <c r="EB116" s="28">
        <v>3630.2586653319308</v>
      </c>
      <c r="EC116" s="28">
        <v>3620.0904841365532</v>
      </c>
      <c r="ED116" s="28">
        <v>354.48075314347648</v>
      </c>
      <c r="EE116" s="28">
        <v>176.53809178494359</v>
      </c>
      <c r="EF116" s="28">
        <v>3598.4656094094844</v>
      </c>
      <c r="EG116" s="28">
        <v>2669.5536956421765</v>
      </c>
      <c r="EH116" s="28">
        <v>74.695347422791571</v>
      </c>
      <c r="EI116" s="28">
        <v>0</v>
      </c>
      <c r="EJ116" s="28">
        <v>55.37731131808777</v>
      </c>
      <c r="EK116" s="28">
        <v>1665.1656322798417</v>
      </c>
      <c r="EL116" s="28">
        <v>3078.0559118669053</v>
      </c>
      <c r="EM116" s="28">
        <v>127.20899023262191</v>
      </c>
      <c r="EN116" s="28">
        <v>121.51263660939728</v>
      </c>
      <c r="EO116" s="28">
        <v>0</v>
      </c>
      <c r="EP116" s="28">
        <v>266.50535309051912</v>
      </c>
      <c r="EQ116" s="28">
        <v>10.18303365700875</v>
      </c>
      <c r="ER116" s="28">
        <v>0</v>
      </c>
      <c r="ES116" s="28">
        <f t="shared" si="2"/>
        <v>172910.028379614</v>
      </c>
      <c r="ET116" s="28">
        <v>33073.458121971977</v>
      </c>
      <c r="EU116" s="28">
        <v>0</v>
      </c>
      <c r="EV116" s="28">
        <v>0</v>
      </c>
      <c r="EW116" s="28">
        <v>38129.018004751524</v>
      </c>
      <c r="EX116" s="28">
        <v>0</v>
      </c>
      <c r="EY116" s="28">
        <v>0</v>
      </c>
      <c r="EZ116" s="28">
        <v>13357.085016934614</v>
      </c>
      <c r="FA116" s="28">
        <f t="shared" si="3"/>
        <v>257469.58952327212</v>
      </c>
      <c r="FB116" s="33">
        <f>+FA116-Cuadro_Oferta_2016!EX116</f>
        <v>0</v>
      </c>
      <c r="AMC116"/>
      <c r="AMD116"/>
      <c r="AME116"/>
      <c r="AMF116"/>
      <c r="AMG116"/>
      <c r="AMH116"/>
      <c r="AMI116"/>
      <c r="AMJ116"/>
    </row>
    <row r="117" spans="1:1024" s="5" customFormat="1" ht="25.5" x14ac:dyDescent="0.25">
      <c r="A117" s="9">
        <v>113</v>
      </c>
      <c r="B117" s="22"/>
      <c r="C117" s="24" t="s">
        <v>510</v>
      </c>
      <c r="D117" s="25" t="s">
        <v>511</v>
      </c>
      <c r="E117" s="28">
        <v>0.60400997647455201</v>
      </c>
      <c r="F117" s="28">
        <v>0</v>
      </c>
      <c r="G117" s="28">
        <v>7.4310120053923683</v>
      </c>
      <c r="H117" s="28">
        <v>111.31069328090629</v>
      </c>
      <c r="I117" s="28">
        <v>377.31003986159436</v>
      </c>
      <c r="J117" s="28">
        <v>21.123087905685981</v>
      </c>
      <c r="K117" s="28">
        <v>0</v>
      </c>
      <c r="L117" s="28">
        <v>12.719570267981705</v>
      </c>
      <c r="M117" s="28">
        <v>0</v>
      </c>
      <c r="N117" s="28">
        <v>0</v>
      </c>
      <c r="O117" s="28">
        <v>156.59581536682668</v>
      </c>
      <c r="P117" s="28">
        <v>40.493523347859224</v>
      </c>
      <c r="Q117" s="28">
        <v>230.69751742410637</v>
      </c>
      <c r="R117" s="28">
        <v>117.05264018032994</v>
      </c>
      <c r="S117" s="28">
        <v>0</v>
      </c>
      <c r="T117" s="28">
        <v>5319.6310535909288</v>
      </c>
      <c r="U117" s="28">
        <v>84.090070008995809</v>
      </c>
      <c r="V117" s="28">
        <v>34.314720547292701</v>
      </c>
      <c r="W117" s="28">
        <v>527.59325728398994</v>
      </c>
      <c r="X117" s="28">
        <v>0</v>
      </c>
      <c r="Y117" s="28">
        <v>323.95192358462384</v>
      </c>
      <c r="Z117" s="28">
        <v>3206.70792812329</v>
      </c>
      <c r="AA117" s="28">
        <v>76.938754339302804</v>
      </c>
      <c r="AB117" s="28">
        <v>80.667631044716572</v>
      </c>
      <c r="AC117" s="28">
        <v>320.16961791326776</v>
      </c>
      <c r="AD117" s="28">
        <v>608.9119851638518</v>
      </c>
      <c r="AE117" s="28">
        <v>302.97929052587864</v>
      </c>
      <c r="AF117" s="28">
        <v>117.27651195003772</v>
      </c>
      <c r="AG117" s="28">
        <v>46.25419204511217</v>
      </c>
      <c r="AH117" s="28">
        <v>1926.7806726955694</v>
      </c>
      <c r="AI117" s="28">
        <v>0</v>
      </c>
      <c r="AJ117" s="28">
        <v>20.409226857043151</v>
      </c>
      <c r="AK117" s="28">
        <v>474.30791847334058</v>
      </c>
      <c r="AL117" s="28">
        <v>572.6720285869942</v>
      </c>
      <c r="AM117" s="28">
        <v>332.85087226814449</v>
      </c>
      <c r="AN117" s="28">
        <v>869.48496197568033</v>
      </c>
      <c r="AO117" s="28">
        <v>142.70251206442705</v>
      </c>
      <c r="AP117" s="28">
        <v>111.79953806914109</v>
      </c>
      <c r="AQ117" s="28">
        <v>234.92855361802026</v>
      </c>
      <c r="AR117" s="28">
        <v>186.83029356762475</v>
      </c>
      <c r="AS117" s="28">
        <v>1071.9154057797455</v>
      </c>
      <c r="AT117" s="28">
        <v>95.126753745067759</v>
      </c>
      <c r="AU117" s="28">
        <v>71.4345641979139</v>
      </c>
      <c r="AV117" s="28">
        <v>29.695831523633448</v>
      </c>
      <c r="AW117" s="28">
        <v>94.434130606475222</v>
      </c>
      <c r="AX117" s="28">
        <v>297.0111231535621</v>
      </c>
      <c r="AY117" s="28">
        <v>366.12062029641294</v>
      </c>
      <c r="AZ117" s="28">
        <v>111.68133332472821</v>
      </c>
      <c r="BA117" s="28">
        <v>40.765017595035765</v>
      </c>
      <c r="BB117" s="28">
        <v>770.81116149297361</v>
      </c>
      <c r="BC117" s="28">
        <v>217.05790783432332</v>
      </c>
      <c r="BD117" s="28">
        <v>448.77833772290199</v>
      </c>
      <c r="BE117" s="28">
        <v>413.76194869371267</v>
      </c>
      <c r="BF117" s="28">
        <v>76.889768505118823</v>
      </c>
      <c r="BG117" s="28">
        <v>19.933669139134793</v>
      </c>
      <c r="BH117" s="28">
        <v>61.210642380099102</v>
      </c>
      <c r="BI117" s="28">
        <v>602.41731397606725</v>
      </c>
      <c r="BJ117" s="28">
        <v>795.24442236237837</v>
      </c>
      <c r="BK117" s="28">
        <v>0</v>
      </c>
      <c r="BL117" s="28">
        <v>473.08121427362641</v>
      </c>
      <c r="BM117" s="28">
        <v>8.7414045587108191</v>
      </c>
      <c r="BN117" s="28">
        <v>60.166610727533801</v>
      </c>
      <c r="BO117" s="28">
        <v>288.77890400575058</v>
      </c>
      <c r="BP117" s="28">
        <v>16.73508946243291</v>
      </c>
      <c r="BQ117" s="28">
        <v>244.0690165221109</v>
      </c>
      <c r="BR117" s="28">
        <v>1167.1326928357603</v>
      </c>
      <c r="BS117" s="28">
        <v>950.90377186844171</v>
      </c>
      <c r="BT117" s="28">
        <v>75.113339005233485</v>
      </c>
      <c r="BU117" s="28">
        <v>38.455417016369324</v>
      </c>
      <c r="BV117" s="28">
        <v>3922.7113923043648</v>
      </c>
      <c r="BW117" s="28">
        <v>218.49690243576006</v>
      </c>
      <c r="BX117" s="28">
        <v>600.24059603447313</v>
      </c>
      <c r="BY117" s="28">
        <v>30.435048001224246</v>
      </c>
      <c r="BZ117" s="28">
        <v>155.29177337204763</v>
      </c>
      <c r="CA117" s="28">
        <v>1417.937724964155</v>
      </c>
      <c r="CB117" s="28">
        <v>42.67989335701057</v>
      </c>
      <c r="CC117" s="28">
        <v>37.941245290381048</v>
      </c>
      <c r="CD117" s="28">
        <v>385.64381180693249</v>
      </c>
      <c r="CE117" s="28">
        <v>2021.0610979875833</v>
      </c>
      <c r="CF117" s="28">
        <v>1090.2629893176684</v>
      </c>
      <c r="CG117" s="28">
        <v>3679.8512144574834</v>
      </c>
      <c r="CH117" s="28">
        <v>770.89236889798337</v>
      </c>
      <c r="CI117" s="28">
        <v>723.8969469904041</v>
      </c>
      <c r="CJ117" s="28">
        <v>64.692133807192391</v>
      </c>
      <c r="CK117" s="28">
        <v>327.23746855302778</v>
      </c>
      <c r="CL117" s="28">
        <v>3519.9344328340653</v>
      </c>
      <c r="CM117" s="28">
        <v>0</v>
      </c>
      <c r="CN117" s="28">
        <v>0</v>
      </c>
      <c r="CO117" s="28">
        <v>141.47943490168694</v>
      </c>
      <c r="CP117" s="28">
        <v>4976.1364654549398</v>
      </c>
      <c r="CQ117" s="28">
        <v>25595.157510974677</v>
      </c>
      <c r="CR117" s="28">
        <v>1683.5122152737456</v>
      </c>
      <c r="CS117" s="28">
        <v>0</v>
      </c>
      <c r="CT117" s="28">
        <v>2087.4359907547177</v>
      </c>
      <c r="CU117" s="28">
        <v>434.71525107947201</v>
      </c>
      <c r="CV117" s="28">
        <v>2733.3448906409108</v>
      </c>
      <c r="CW117" s="28">
        <v>1169.452284832216</v>
      </c>
      <c r="CX117" s="28">
        <v>665.90408734235166</v>
      </c>
      <c r="CY117" s="28">
        <v>1398.3042819819814</v>
      </c>
      <c r="CZ117" s="28">
        <v>190.18488469945029</v>
      </c>
      <c r="DA117" s="28">
        <v>5381.2767907914294</v>
      </c>
      <c r="DB117" s="28">
        <v>5856.9373748617563</v>
      </c>
      <c r="DC117" s="28">
        <v>301.66449338344671</v>
      </c>
      <c r="DD117" s="28">
        <v>1820.7425944502795</v>
      </c>
      <c r="DE117" s="28">
        <v>5410.6443457058931</v>
      </c>
      <c r="DF117" s="28">
        <v>0</v>
      </c>
      <c r="DG117" s="28">
        <v>2116.9868798421362</v>
      </c>
      <c r="DH117" s="28">
        <v>133.54670326960382</v>
      </c>
      <c r="DI117" s="28">
        <v>16105.215263572971</v>
      </c>
      <c r="DJ117" s="28">
        <v>565.96692887686788</v>
      </c>
      <c r="DK117" s="28">
        <v>5727.7442680543181</v>
      </c>
      <c r="DL117" s="28">
        <v>2422.5647000912527</v>
      </c>
      <c r="DM117" s="28">
        <v>17412.51768963048</v>
      </c>
      <c r="DN117" s="28">
        <v>9551.7973219428004</v>
      </c>
      <c r="DO117" s="28">
        <v>3171.0386583024538</v>
      </c>
      <c r="DP117" s="28">
        <v>580.06513115898531</v>
      </c>
      <c r="DQ117" s="28">
        <v>14338.247889428545</v>
      </c>
      <c r="DR117" s="28">
        <v>1806.8162779542481</v>
      </c>
      <c r="DS117" s="28">
        <v>275.21853701693379</v>
      </c>
      <c r="DT117" s="28">
        <v>634.26192091178996</v>
      </c>
      <c r="DU117" s="28">
        <v>194.23405962863438</v>
      </c>
      <c r="DV117" s="28">
        <v>1371.567459742917</v>
      </c>
      <c r="DW117" s="28">
        <v>2.7452219674094387</v>
      </c>
      <c r="DX117" s="28">
        <v>357.41968941592444</v>
      </c>
      <c r="DY117" s="28">
        <v>4014.6071128656745</v>
      </c>
      <c r="DZ117" s="28">
        <v>1399.6484435184439</v>
      </c>
      <c r="EA117" s="28">
        <v>954.58989619256909</v>
      </c>
      <c r="EB117" s="28">
        <v>4154.3227663510343</v>
      </c>
      <c r="EC117" s="28">
        <v>233.26942532787774</v>
      </c>
      <c r="ED117" s="28">
        <v>0</v>
      </c>
      <c r="EE117" s="28">
        <v>213.24818299835539</v>
      </c>
      <c r="EF117" s="28">
        <v>8437.4821803301311</v>
      </c>
      <c r="EG117" s="28">
        <v>5543.2694907399882</v>
      </c>
      <c r="EH117" s="28">
        <v>193.53146344960024</v>
      </c>
      <c r="EI117" s="28">
        <v>0</v>
      </c>
      <c r="EJ117" s="28">
        <v>23.899426442467067</v>
      </c>
      <c r="EK117" s="28">
        <v>840.80947606132781</v>
      </c>
      <c r="EL117" s="28">
        <v>1084.4971282254653</v>
      </c>
      <c r="EM117" s="28">
        <v>679.66135700654422</v>
      </c>
      <c r="EN117" s="28">
        <v>136.36129084597098</v>
      </c>
      <c r="EO117" s="28">
        <v>1057.0593692769512</v>
      </c>
      <c r="EP117" s="28">
        <v>39.006737209223466</v>
      </c>
      <c r="EQ117" s="28">
        <v>86.295908986062628</v>
      </c>
      <c r="ER117" s="28">
        <v>0</v>
      </c>
      <c r="ES117" s="28">
        <f t="shared" si="2"/>
        <v>210620.67303069631</v>
      </c>
      <c r="ET117" s="28">
        <v>327.67746641355097</v>
      </c>
      <c r="EU117" s="28">
        <v>0</v>
      </c>
      <c r="EV117" s="28">
        <v>0</v>
      </c>
      <c r="EW117" s="28">
        <v>0</v>
      </c>
      <c r="EX117" s="28">
        <v>0</v>
      </c>
      <c r="EY117" s="28">
        <v>0</v>
      </c>
      <c r="EZ117" s="28">
        <v>2092.0663683601574</v>
      </c>
      <c r="FA117" s="28">
        <f t="shared" si="3"/>
        <v>213040.41686547003</v>
      </c>
      <c r="FB117" s="33">
        <f>+FA117-Cuadro_Oferta_2016!EX117</f>
        <v>0</v>
      </c>
      <c r="AMC117"/>
      <c r="AMD117"/>
      <c r="AME117"/>
      <c r="AMF117"/>
      <c r="AMG117"/>
      <c r="AMH117"/>
      <c r="AMI117"/>
      <c r="AMJ117"/>
    </row>
    <row r="118" spans="1:1024" s="5" customFormat="1" ht="51" x14ac:dyDescent="0.25">
      <c r="A118" s="9">
        <v>114</v>
      </c>
      <c r="B118" s="22"/>
      <c r="C118" s="24" t="s">
        <v>512</v>
      </c>
      <c r="D118" s="25" t="s">
        <v>513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28.043658987123258</v>
      </c>
      <c r="Q118" s="28">
        <v>23.427935297807462</v>
      </c>
      <c r="R118" s="28">
        <v>20.56195523462782</v>
      </c>
      <c r="S118" s="28">
        <v>0</v>
      </c>
      <c r="T118" s="28">
        <v>2519.0171568833894</v>
      </c>
      <c r="U118" s="28">
        <v>0</v>
      </c>
      <c r="V118" s="28">
        <v>0</v>
      </c>
      <c r="W118" s="28">
        <v>285.20200540901277</v>
      </c>
      <c r="X118" s="28">
        <v>0</v>
      </c>
      <c r="Y118" s="28">
        <v>0</v>
      </c>
      <c r="Z118" s="28">
        <v>0</v>
      </c>
      <c r="AA118" s="28">
        <v>0</v>
      </c>
      <c r="AB118" s="28">
        <v>148.52680084513619</v>
      </c>
      <c r="AC118" s="28">
        <v>0</v>
      </c>
      <c r="AD118" s="28">
        <v>332.77382496258792</v>
      </c>
      <c r="AE118" s="28">
        <v>0</v>
      </c>
      <c r="AF118" s="28">
        <v>0</v>
      </c>
      <c r="AG118" s="28">
        <v>30.404907729411224</v>
      </c>
      <c r="AH118" s="28">
        <v>18.968102502019935</v>
      </c>
      <c r="AI118" s="28">
        <v>0</v>
      </c>
      <c r="AJ118" s="28">
        <v>0</v>
      </c>
      <c r="AK118" s="28">
        <v>368.13051082068006</v>
      </c>
      <c r="AL118" s="28">
        <v>242.22854693482941</v>
      </c>
      <c r="AM118" s="28">
        <v>826.5213571778213</v>
      </c>
      <c r="AN118" s="28">
        <v>537.65965972272761</v>
      </c>
      <c r="AO118" s="28">
        <v>7.8674895637753997E-2</v>
      </c>
      <c r="AP118" s="28">
        <v>1390.5811055933236</v>
      </c>
      <c r="AQ118" s="28">
        <v>370.18226531912887</v>
      </c>
      <c r="AR118" s="28">
        <v>277.49021013085564</v>
      </c>
      <c r="AS118" s="28">
        <v>2451.5427749684759</v>
      </c>
      <c r="AT118" s="28">
        <v>63.593481800366739</v>
      </c>
      <c r="AU118" s="28">
        <v>50.279634260373605</v>
      </c>
      <c r="AV118" s="28">
        <v>20.950181560356469</v>
      </c>
      <c r="AW118" s="28">
        <v>399.5180071294335</v>
      </c>
      <c r="AX118" s="28">
        <v>457.83774023817148</v>
      </c>
      <c r="AY118" s="28">
        <v>12205.47619521348</v>
      </c>
      <c r="AZ118" s="28">
        <v>59.26806573444329</v>
      </c>
      <c r="BA118" s="28">
        <v>89.808462893679149</v>
      </c>
      <c r="BB118" s="28">
        <v>1651.9692740893943</v>
      </c>
      <c r="BC118" s="28">
        <v>370.31194836294463</v>
      </c>
      <c r="BD118" s="28">
        <v>2.5493932762732587</v>
      </c>
      <c r="BE118" s="28">
        <v>18.672520837851181</v>
      </c>
      <c r="BF118" s="28">
        <v>0.9491055635251221</v>
      </c>
      <c r="BG118" s="28">
        <v>0</v>
      </c>
      <c r="BH118" s="28">
        <v>12.478373714827889</v>
      </c>
      <c r="BI118" s="28">
        <v>1105.1277342955584</v>
      </c>
      <c r="BJ118" s="28">
        <v>600.87020080254763</v>
      </c>
      <c r="BK118" s="28">
        <v>0</v>
      </c>
      <c r="BL118" s="28">
        <v>356.6644912320096</v>
      </c>
      <c r="BM118" s="28">
        <v>0.60714188079138753</v>
      </c>
      <c r="BN118" s="28">
        <v>0</v>
      </c>
      <c r="BO118" s="28">
        <v>1235.6473150985917</v>
      </c>
      <c r="BP118" s="28">
        <v>0</v>
      </c>
      <c r="BQ118" s="28">
        <v>761.5245496475543</v>
      </c>
      <c r="BR118" s="28">
        <v>661.6376788476133</v>
      </c>
      <c r="BS118" s="28">
        <v>2744.6353099250582</v>
      </c>
      <c r="BT118" s="28">
        <v>28.80710111798615</v>
      </c>
      <c r="BU118" s="28">
        <v>3.1942921359340031</v>
      </c>
      <c r="BV118" s="28">
        <v>2394.1339458035536</v>
      </c>
      <c r="BW118" s="28">
        <v>79.598427207110916</v>
      </c>
      <c r="BX118" s="28">
        <v>667.06074068586759</v>
      </c>
      <c r="BY118" s="28">
        <v>53.873784776466984</v>
      </c>
      <c r="BZ118" s="28">
        <v>93.799425994666223</v>
      </c>
      <c r="CA118" s="28">
        <v>7145.5856878004633</v>
      </c>
      <c r="CB118" s="28">
        <v>22.368972369910999</v>
      </c>
      <c r="CC118" s="28">
        <v>0</v>
      </c>
      <c r="CD118" s="28">
        <v>641.6775441924143</v>
      </c>
      <c r="CE118" s="28">
        <v>24459.158903025098</v>
      </c>
      <c r="CF118" s="28">
        <v>203.78134460589152</v>
      </c>
      <c r="CG118" s="28">
        <v>1207.300459417726</v>
      </c>
      <c r="CH118" s="28">
        <v>5158.698838937009</v>
      </c>
      <c r="CI118" s="28">
        <v>110.45276688582261</v>
      </c>
      <c r="CJ118" s="28">
        <v>0</v>
      </c>
      <c r="CK118" s="28">
        <v>414.7606699813</v>
      </c>
      <c r="CL118" s="28">
        <v>9.559508142218089</v>
      </c>
      <c r="CM118" s="28">
        <v>2.8029884873561119</v>
      </c>
      <c r="CN118" s="28">
        <v>160.8280655276823</v>
      </c>
      <c r="CO118" s="28">
        <v>1639.2254254082518</v>
      </c>
      <c r="CP118" s="28">
        <v>32.741606604005668</v>
      </c>
      <c r="CQ118" s="28">
        <v>38314.84978231258</v>
      </c>
      <c r="CR118" s="28">
        <v>121.56143975870087</v>
      </c>
      <c r="CS118" s="28">
        <v>0</v>
      </c>
      <c r="CT118" s="28">
        <v>823.3095640035267</v>
      </c>
      <c r="CU118" s="28">
        <v>0</v>
      </c>
      <c r="CV118" s="28">
        <v>9350.0047083141399</v>
      </c>
      <c r="CW118" s="28">
        <v>215.00060772780969</v>
      </c>
      <c r="CX118" s="28">
        <v>727.95530781636023</v>
      </c>
      <c r="CY118" s="28">
        <v>8942.1585680620519</v>
      </c>
      <c r="CZ118" s="28">
        <v>20265.211192730043</v>
      </c>
      <c r="DA118" s="28">
        <v>8564.4515080942911</v>
      </c>
      <c r="DB118" s="28">
        <v>714.49195251012668</v>
      </c>
      <c r="DC118" s="28">
        <v>773.7571023048464</v>
      </c>
      <c r="DD118" s="28">
        <v>14855.574246455802</v>
      </c>
      <c r="DE118" s="28">
        <v>13857.254542887913</v>
      </c>
      <c r="DF118" s="28">
        <v>0</v>
      </c>
      <c r="DG118" s="28">
        <v>3590.9429281145112</v>
      </c>
      <c r="DH118" s="28">
        <v>6214.4713361572976</v>
      </c>
      <c r="DI118" s="28">
        <v>5677.6798960478118</v>
      </c>
      <c r="DJ118" s="28">
        <v>398.29243547859483</v>
      </c>
      <c r="DK118" s="28">
        <v>19777.014624151921</v>
      </c>
      <c r="DL118" s="28">
        <v>1610.7582889074538</v>
      </c>
      <c r="DM118" s="28">
        <v>1006.8504650895915</v>
      </c>
      <c r="DN118" s="28">
        <v>96126.65430640147</v>
      </c>
      <c r="DO118" s="28">
        <v>1578.5511209810165</v>
      </c>
      <c r="DP118" s="28">
        <v>11702.180729936143</v>
      </c>
      <c r="DQ118" s="28">
        <v>13868.550331209517</v>
      </c>
      <c r="DR118" s="28">
        <v>3932.6100841244715</v>
      </c>
      <c r="DS118" s="28">
        <v>140.70361492601236</v>
      </c>
      <c r="DT118" s="28">
        <v>540.63898719534393</v>
      </c>
      <c r="DU118" s="28">
        <v>174.25291024132883</v>
      </c>
      <c r="DV118" s="28">
        <v>781.40225075033413</v>
      </c>
      <c r="DW118" s="28">
        <v>2.4626938015367861</v>
      </c>
      <c r="DX118" s="28">
        <v>5.2929649584080425E-2</v>
      </c>
      <c r="DY118" s="28">
        <v>1031.9173996093034</v>
      </c>
      <c r="DZ118" s="28">
        <v>1331.8986820194984</v>
      </c>
      <c r="EA118" s="28">
        <v>238.94669805300265</v>
      </c>
      <c r="EB118" s="28">
        <v>46478.707966385351</v>
      </c>
      <c r="EC118" s="28">
        <v>6943.9638471386788</v>
      </c>
      <c r="ED118" s="28">
        <v>198.71209029076226</v>
      </c>
      <c r="EE118" s="28">
        <v>1.5680012752474845E-4</v>
      </c>
      <c r="EF118" s="28">
        <v>2016.1738596850764</v>
      </c>
      <c r="EG118" s="28">
        <v>13775.966389444851</v>
      </c>
      <c r="EH118" s="28">
        <v>19.395615267363691</v>
      </c>
      <c r="EI118" s="28">
        <v>102.87368599366589</v>
      </c>
      <c r="EJ118" s="28">
        <v>63.438277695162121</v>
      </c>
      <c r="EK118" s="28">
        <v>1100.3346423817968</v>
      </c>
      <c r="EL118" s="28">
        <v>4932.5598504257596</v>
      </c>
      <c r="EM118" s="28">
        <v>256.50606930748967</v>
      </c>
      <c r="EN118" s="28">
        <v>49.119790435030133</v>
      </c>
      <c r="EO118" s="28">
        <v>0</v>
      </c>
      <c r="EP118" s="28">
        <v>0</v>
      </c>
      <c r="EQ118" s="28">
        <v>0</v>
      </c>
      <c r="ER118" s="28">
        <v>0</v>
      </c>
      <c r="ES118" s="28">
        <f t="shared" si="2"/>
        <v>440461.29423600115</v>
      </c>
      <c r="ET118" s="28">
        <v>0</v>
      </c>
      <c r="EU118" s="28">
        <v>0</v>
      </c>
      <c r="EV118" s="28">
        <v>0</v>
      </c>
      <c r="EW118" s="28">
        <v>0</v>
      </c>
      <c r="EX118" s="28">
        <v>0</v>
      </c>
      <c r="EY118" s="28">
        <v>0</v>
      </c>
      <c r="EZ118" s="28">
        <v>956430.08623331622</v>
      </c>
      <c r="FA118" s="28">
        <f t="shared" si="3"/>
        <v>1396891.3804693173</v>
      </c>
      <c r="FB118" s="33">
        <f>+FA118-Cuadro_Oferta_2016!EX118</f>
        <v>0</v>
      </c>
      <c r="AMC118"/>
      <c r="AMD118"/>
      <c r="AME118"/>
      <c r="AMF118"/>
      <c r="AMG118"/>
      <c r="AMH118"/>
      <c r="AMI118"/>
      <c r="AMJ118"/>
    </row>
    <row r="119" spans="1:1024" s="5" customFormat="1" ht="25.5" x14ac:dyDescent="0.25">
      <c r="A119" s="9">
        <v>115</v>
      </c>
      <c r="B119" s="22"/>
      <c r="C119" s="24" t="s">
        <v>514</v>
      </c>
      <c r="D119" s="25" t="s">
        <v>515</v>
      </c>
      <c r="E119" s="28">
        <v>0</v>
      </c>
      <c r="F119" s="28">
        <v>0</v>
      </c>
      <c r="G119" s="28">
        <v>5.1464946399912641</v>
      </c>
      <c r="H119" s="28">
        <v>24.868732598265179</v>
      </c>
      <c r="I119" s="28">
        <v>94.40698781302325</v>
      </c>
      <c r="J119" s="28">
        <v>11.799451477364405</v>
      </c>
      <c r="K119" s="28">
        <v>8.2782359776575323</v>
      </c>
      <c r="L119" s="28">
        <v>7.4901151797784902</v>
      </c>
      <c r="M119" s="28">
        <v>43.605070960383472</v>
      </c>
      <c r="N119" s="28">
        <v>60.076462155978255</v>
      </c>
      <c r="O119" s="28">
        <v>150.27508508272473</v>
      </c>
      <c r="P119" s="28">
        <v>24.769062813200886</v>
      </c>
      <c r="Q119" s="28">
        <v>25.331838515400797</v>
      </c>
      <c r="R119" s="28">
        <v>332.93431671908024</v>
      </c>
      <c r="S119" s="28">
        <v>8.7955233169819778</v>
      </c>
      <c r="T119" s="28">
        <v>2079.7633758966776</v>
      </c>
      <c r="U119" s="28">
        <v>21.058144484358511</v>
      </c>
      <c r="V119" s="28">
        <v>126.73089813459715</v>
      </c>
      <c r="W119" s="28">
        <v>565.76579383156422</v>
      </c>
      <c r="X119" s="28">
        <v>8.8997892256876003</v>
      </c>
      <c r="Y119" s="28">
        <v>24.983823393055882</v>
      </c>
      <c r="Z119" s="28">
        <v>141.86755123173157</v>
      </c>
      <c r="AA119" s="28">
        <v>1.7440449793998509</v>
      </c>
      <c r="AB119" s="28">
        <v>90.918545524938992</v>
      </c>
      <c r="AC119" s="28">
        <v>13.983051918987204</v>
      </c>
      <c r="AD119" s="28">
        <v>466.95777859185478</v>
      </c>
      <c r="AE119" s="28">
        <v>28.879808083213142</v>
      </c>
      <c r="AF119" s="28">
        <v>2.3794925407580312</v>
      </c>
      <c r="AG119" s="28">
        <v>43.345797259037283</v>
      </c>
      <c r="AH119" s="28">
        <v>1126.3228300301682</v>
      </c>
      <c r="AI119" s="28">
        <v>0</v>
      </c>
      <c r="AJ119" s="28">
        <v>0</v>
      </c>
      <c r="AK119" s="28">
        <v>288.06030319510836</v>
      </c>
      <c r="AL119" s="28">
        <v>1454.942358113982</v>
      </c>
      <c r="AM119" s="28">
        <v>151.95207301363968</v>
      </c>
      <c r="AN119" s="28">
        <v>1131.3713663912977</v>
      </c>
      <c r="AO119" s="28">
        <v>53.050219281095828</v>
      </c>
      <c r="AP119" s="28">
        <v>458.70019227803169</v>
      </c>
      <c r="AQ119" s="28">
        <v>140.27719262075473</v>
      </c>
      <c r="AR119" s="28">
        <v>647.38905913612643</v>
      </c>
      <c r="AS119" s="28">
        <v>1660.6956273596638</v>
      </c>
      <c r="AT119" s="28">
        <v>940.57045365545162</v>
      </c>
      <c r="AU119" s="28">
        <v>117.73780085858687</v>
      </c>
      <c r="AV119" s="28">
        <v>145.5855780840505</v>
      </c>
      <c r="AW119" s="28">
        <v>177.18422379815229</v>
      </c>
      <c r="AX119" s="28">
        <v>133.69523429444612</v>
      </c>
      <c r="AY119" s="28">
        <v>431.84432207910368</v>
      </c>
      <c r="AZ119" s="28">
        <v>159.41215640960104</v>
      </c>
      <c r="BA119" s="28">
        <v>7.2177627649039113</v>
      </c>
      <c r="BB119" s="28">
        <v>686.17714868652251</v>
      </c>
      <c r="BC119" s="28">
        <v>66.962212391860376</v>
      </c>
      <c r="BD119" s="28">
        <v>29.777981214881017</v>
      </c>
      <c r="BE119" s="28">
        <v>69.047102480614399</v>
      </c>
      <c r="BF119" s="28">
        <v>5.1975785452008623</v>
      </c>
      <c r="BG119" s="28">
        <v>1.3484145804277545</v>
      </c>
      <c r="BH119" s="28">
        <v>528.83108613750494</v>
      </c>
      <c r="BI119" s="28">
        <v>63.97415849106207</v>
      </c>
      <c r="BJ119" s="28">
        <v>267.36988419901826</v>
      </c>
      <c r="BK119" s="28">
        <v>0</v>
      </c>
      <c r="BL119" s="28">
        <v>620.67777387910246</v>
      </c>
      <c r="BM119" s="28">
        <v>9.1179392384255831</v>
      </c>
      <c r="BN119" s="28">
        <v>92.445241918476</v>
      </c>
      <c r="BO119" s="28">
        <v>245.17807661952156</v>
      </c>
      <c r="BP119" s="28">
        <v>52.267124123506044</v>
      </c>
      <c r="BQ119" s="28">
        <v>842.13952898597586</v>
      </c>
      <c r="BR119" s="28">
        <v>15.280680838404393</v>
      </c>
      <c r="BS119" s="28">
        <v>267.47686852309033</v>
      </c>
      <c r="BT119" s="28">
        <v>321.22238328736091</v>
      </c>
      <c r="BU119" s="28">
        <v>4.605845181010368</v>
      </c>
      <c r="BV119" s="28">
        <v>808.36732840691047</v>
      </c>
      <c r="BW119" s="28">
        <v>45.929572172180379</v>
      </c>
      <c r="BX119" s="28">
        <v>171.47851201040237</v>
      </c>
      <c r="BY119" s="28">
        <v>35.60076647817197</v>
      </c>
      <c r="BZ119" s="28">
        <v>48.829162778085184</v>
      </c>
      <c r="CA119" s="28">
        <v>176.55037944920903</v>
      </c>
      <c r="CB119" s="28">
        <v>1.3156703405847179</v>
      </c>
      <c r="CC119" s="28">
        <v>20.023734216623826</v>
      </c>
      <c r="CD119" s="28">
        <v>569.61200545540726</v>
      </c>
      <c r="CE119" s="28">
        <v>4301.4187888959032</v>
      </c>
      <c r="CF119" s="28">
        <v>39.766250351556685</v>
      </c>
      <c r="CG119" s="28">
        <v>6005.0936997256722</v>
      </c>
      <c r="CH119" s="28">
        <v>3243.6773395956138</v>
      </c>
      <c r="CI119" s="28">
        <v>4909.8579443167773</v>
      </c>
      <c r="CJ119" s="28">
        <v>57.818353390819055</v>
      </c>
      <c r="CK119" s="28">
        <v>324.28408570945214</v>
      </c>
      <c r="CL119" s="28">
        <v>41386.793756072897</v>
      </c>
      <c r="CM119" s="28">
        <v>49536.938159298261</v>
      </c>
      <c r="CN119" s="28">
        <v>15718.339542375439</v>
      </c>
      <c r="CO119" s="28">
        <v>89603.619388199179</v>
      </c>
      <c r="CP119" s="28">
        <v>12800.771116581664</v>
      </c>
      <c r="CQ119" s="28">
        <v>3002.2140909520986</v>
      </c>
      <c r="CR119" s="28">
        <v>583.86479348440037</v>
      </c>
      <c r="CS119" s="28">
        <v>0</v>
      </c>
      <c r="CT119" s="28">
        <v>1194.3649692532276</v>
      </c>
      <c r="CU119" s="28">
        <v>918.99852667815037</v>
      </c>
      <c r="CV119" s="28">
        <v>506.52477569268251</v>
      </c>
      <c r="CW119" s="28">
        <v>0</v>
      </c>
      <c r="CX119" s="28">
        <v>30.839113661063596</v>
      </c>
      <c r="CY119" s="28">
        <v>607.44889159578122</v>
      </c>
      <c r="CZ119" s="28">
        <v>46.864267501110668</v>
      </c>
      <c r="DA119" s="28">
        <v>441.69187801258664</v>
      </c>
      <c r="DB119" s="28">
        <v>1000.9953721866945</v>
      </c>
      <c r="DC119" s="28">
        <v>13.416469302578108</v>
      </c>
      <c r="DD119" s="28">
        <v>1248.5974107438428</v>
      </c>
      <c r="DE119" s="28">
        <v>462.70514837211141</v>
      </c>
      <c r="DF119" s="28">
        <v>114.2150245201107</v>
      </c>
      <c r="DG119" s="28">
        <v>1055.8402589273328</v>
      </c>
      <c r="DH119" s="28">
        <v>188.21054629419743</v>
      </c>
      <c r="DI119" s="28">
        <v>104.55779362497567</v>
      </c>
      <c r="DJ119" s="28">
        <v>66.596890842516416</v>
      </c>
      <c r="DK119" s="28">
        <v>16451.926136768328</v>
      </c>
      <c r="DL119" s="28">
        <v>119.7197957537436</v>
      </c>
      <c r="DM119" s="28">
        <v>53.046608318372755</v>
      </c>
      <c r="DN119" s="28">
        <v>824.36566775948268</v>
      </c>
      <c r="DO119" s="28">
        <v>23415.248674211376</v>
      </c>
      <c r="DP119" s="28">
        <v>2064.3753340099888</v>
      </c>
      <c r="DQ119" s="28">
        <v>151.7808009977889</v>
      </c>
      <c r="DR119" s="28">
        <v>1676.4512500906928</v>
      </c>
      <c r="DS119" s="28">
        <v>0</v>
      </c>
      <c r="DT119" s="28">
        <v>227.66962133147496</v>
      </c>
      <c r="DU119" s="28">
        <v>63.792138698209854</v>
      </c>
      <c r="DV119" s="28">
        <v>331.51007845038941</v>
      </c>
      <c r="DW119" s="28">
        <v>0.90231946663503149</v>
      </c>
      <c r="DX119" s="28">
        <v>109.70657938390822</v>
      </c>
      <c r="DY119" s="28">
        <v>34.717065617118934</v>
      </c>
      <c r="DZ119" s="28">
        <v>48.266980569004524</v>
      </c>
      <c r="EA119" s="28">
        <v>172.51414721048681</v>
      </c>
      <c r="EB119" s="28">
        <v>223.74346877286445</v>
      </c>
      <c r="EC119" s="28">
        <v>22059.713408257245</v>
      </c>
      <c r="ED119" s="28">
        <v>800.13502703870699</v>
      </c>
      <c r="EE119" s="28">
        <v>4.3167905620184399</v>
      </c>
      <c r="EF119" s="28">
        <v>3499.4616185787008</v>
      </c>
      <c r="EG119" s="28">
        <v>2022.4667538158164</v>
      </c>
      <c r="EH119" s="28">
        <v>43.670947000789653</v>
      </c>
      <c r="EI119" s="28">
        <v>325.51226389299279</v>
      </c>
      <c r="EJ119" s="28">
        <v>42.007945667069002</v>
      </c>
      <c r="EK119" s="28">
        <v>267.74015430673904</v>
      </c>
      <c r="EL119" s="28">
        <v>3930.566416312136</v>
      </c>
      <c r="EM119" s="28">
        <v>33.79486706137083</v>
      </c>
      <c r="EN119" s="28">
        <v>10.835147062387234</v>
      </c>
      <c r="EO119" s="28">
        <v>120.80242754188289</v>
      </c>
      <c r="EP119" s="28">
        <v>67.964080242542963</v>
      </c>
      <c r="EQ119" s="28">
        <v>38.286081531409316</v>
      </c>
      <c r="ER119" s="28">
        <v>0</v>
      </c>
      <c r="ES119" s="28">
        <f t="shared" si="2"/>
        <v>338461.20342877979</v>
      </c>
      <c r="ET119" s="28">
        <v>25779.786142745324</v>
      </c>
      <c r="EU119" s="28">
        <v>0</v>
      </c>
      <c r="EV119" s="28">
        <v>0</v>
      </c>
      <c r="EW119" s="28">
        <v>28543.205991961557</v>
      </c>
      <c r="EX119" s="28">
        <v>0</v>
      </c>
      <c r="EY119" s="28">
        <v>0</v>
      </c>
      <c r="EZ119" s="28">
        <v>15172.526144104188</v>
      </c>
      <c r="FA119" s="28">
        <f t="shared" si="3"/>
        <v>407956.72170759086</v>
      </c>
      <c r="FB119" s="33">
        <f>+FA119-Cuadro_Oferta_2016!EX119</f>
        <v>0</v>
      </c>
      <c r="AMC119"/>
      <c r="AMD119"/>
      <c r="AME119"/>
      <c r="AMF119"/>
      <c r="AMG119"/>
      <c r="AMH119"/>
      <c r="AMI119"/>
      <c r="AMJ119"/>
    </row>
    <row r="120" spans="1:1024" s="5" customFormat="1" ht="25.5" x14ac:dyDescent="0.25">
      <c r="A120" s="9">
        <v>116</v>
      </c>
      <c r="B120" s="22"/>
      <c r="C120" s="24" t="s">
        <v>516</v>
      </c>
      <c r="D120" s="25" t="s">
        <v>517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2.0517628906054552</v>
      </c>
      <c r="Q120" s="28">
        <v>0</v>
      </c>
      <c r="R120" s="28">
        <v>3.1882325004415484</v>
      </c>
      <c r="S120" s="28">
        <v>0</v>
      </c>
      <c r="T120" s="28">
        <v>236.14916585582708</v>
      </c>
      <c r="U120" s="28">
        <v>0</v>
      </c>
      <c r="V120" s="28">
        <v>0</v>
      </c>
      <c r="W120" s="28">
        <v>71.383059273613242</v>
      </c>
      <c r="X120" s="28">
        <v>0</v>
      </c>
      <c r="Y120" s="28">
        <v>0</v>
      </c>
      <c r="Z120" s="28">
        <v>68.373172323129708</v>
      </c>
      <c r="AA120" s="28">
        <v>0</v>
      </c>
      <c r="AB120" s="28">
        <v>80.94760008149899</v>
      </c>
      <c r="AC120" s="28">
        <v>0</v>
      </c>
      <c r="AD120" s="28">
        <v>1.6019676071159616</v>
      </c>
      <c r="AE120" s="28">
        <v>0</v>
      </c>
      <c r="AF120" s="28">
        <v>0</v>
      </c>
      <c r="AG120" s="28">
        <v>6.8880517406902051</v>
      </c>
      <c r="AH120" s="28">
        <v>0</v>
      </c>
      <c r="AI120" s="28">
        <v>0</v>
      </c>
      <c r="AJ120" s="28">
        <v>0</v>
      </c>
      <c r="AK120" s="28">
        <v>45.854303446051631</v>
      </c>
      <c r="AL120" s="28">
        <v>11.008110963133481</v>
      </c>
      <c r="AM120" s="28">
        <v>49.972633654598702</v>
      </c>
      <c r="AN120" s="28">
        <v>19.846318521536872</v>
      </c>
      <c r="AO120" s="28">
        <v>307.78905215899903</v>
      </c>
      <c r="AP120" s="28">
        <v>210.32099508846719</v>
      </c>
      <c r="AQ120" s="28">
        <v>25.183491867402875</v>
      </c>
      <c r="AR120" s="28">
        <v>53.643327136533465</v>
      </c>
      <c r="AS120" s="28">
        <v>1.1230369081590721</v>
      </c>
      <c r="AT120" s="28">
        <v>10.197333948506262</v>
      </c>
      <c r="AU120" s="28">
        <v>0.30894517740926808</v>
      </c>
      <c r="AV120" s="28">
        <v>0</v>
      </c>
      <c r="AW120" s="28">
        <v>7.9097691165320221</v>
      </c>
      <c r="AX120" s="28">
        <v>0</v>
      </c>
      <c r="AY120" s="28">
        <v>113.98647827521526</v>
      </c>
      <c r="AZ120" s="28">
        <v>10.631586485137174</v>
      </c>
      <c r="BA120" s="28">
        <v>0</v>
      </c>
      <c r="BB120" s="28">
        <v>0</v>
      </c>
      <c r="BC120" s="28">
        <v>0</v>
      </c>
      <c r="BD120" s="28">
        <v>285.18480729122945</v>
      </c>
      <c r="BE120" s="28">
        <v>0</v>
      </c>
      <c r="BF120" s="28">
        <v>5.6706851739703916</v>
      </c>
      <c r="BG120" s="28">
        <v>0</v>
      </c>
      <c r="BH120" s="28">
        <v>4.7734607549327759</v>
      </c>
      <c r="BI120" s="28">
        <v>0</v>
      </c>
      <c r="BJ120" s="28">
        <v>2.3922895337592553</v>
      </c>
      <c r="BK120" s="28">
        <v>0</v>
      </c>
      <c r="BL120" s="28">
        <v>147.5631518450372</v>
      </c>
      <c r="BM120" s="28">
        <v>8.5373584644480651</v>
      </c>
      <c r="BN120" s="28">
        <v>270.50396475520324</v>
      </c>
      <c r="BO120" s="28">
        <v>36.383184664334529</v>
      </c>
      <c r="BP120" s="28">
        <v>0</v>
      </c>
      <c r="BQ120" s="28">
        <v>1620.6550204939119</v>
      </c>
      <c r="BR120" s="28">
        <v>202.29942351540984</v>
      </c>
      <c r="BS120" s="28">
        <v>90.037308116478101</v>
      </c>
      <c r="BT120" s="28">
        <v>3.4672682249031883</v>
      </c>
      <c r="BU120" s="28">
        <v>0.41464817514507091</v>
      </c>
      <c r="BV120" s="28">
        <v>1.8826065754203349</v>
      </c>
      <c r="BW120" s="28">
        <v>10.758047507642081</v>
      </c>
      <c r="BX120" s="28">
        <v>7.9335172858550989</v>
      </c>
      <c r="BY120" s="28">
        <v>0</v>
      </c>
      <c r="BZ120" s="28">
        <v>114.32161408002625</v>
      </c>
      <c r="CA120" s="28">
        <v>188.33602445736153</v>
      </c>
      <c r="CB120" s="28">
        <v>163.45323546223668</v>
      </c>
      <c r="CC120" s="28">
        <v>0</v>
      </c>
      <c r="CD120" s="28">
        <v>0</v>
      </c>
      <c r="CE120" s="28">
        <v>2623.2545460098395</v>
      </c>
      <c r="CF120" s="28">
        <v>0</v>
      </c>
      <c r="CG120" s="28">
        <v>0</v>
      </c>
      <c r="CH120" s="28">
        <v>1.6305243459455041</v>
      </c>
      <c r="CI120" s="28">
        <v>30.758147475050613</v>
      </c>
      <c r="CJ120" s="28">
        <v>0</v>
      </c>
      <c r="CK120" s="28">
        <v>10.747741708115401</v>
      </c>
      <c r="CL120" s="28">
        <v>0</v>
      </c>
      <c r="CM120" s="28">
        <v>0</v>
      </c>
      <c r="CN120" s="28">
        <v>0</v>
      </c>
      <c r="CO120" s="28">
        <v>13.130312797745638</v>
      </c>
      <c r="CP120" s="28">
        <v>0</v>
      </c>
      <c r="CQ120" s="28">
        <v>1415.7171335792607</v>
      </c>
      <c r="CR120" s="28">
        <v>0</v>
      </c>
      <c r="CS120" s="28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0</v>
      </c>
      <c r="DA120" s="28">
        <v>51.54576631339426</v>
      </c>
      <c r="DB120" s="28">
        <v>58.381392069246935</v>
      </c>
      <c r="DC120" s="28">
        <v>0</v>
      </c>
      <c r="DD120" s="28">
        <v>19.5040534169</v>
      </c>
      <c r="DE120" s="28">
        <v>0.19991416978760715</v>
      </c>
      <c r="DF120" s="28">
        <v>0</v>
      </c>
      <c r="DG120" s="28">
        <v>0</v>
      </c>
      <c r="DH120" s="28">
        <v>0</v>
      </c>
      <c r="DI120" s="28">
        <v>0</v>
      </c>
      <c r="DJ120" s="28">
        <v>0</v>
      </c>
      <c r="DK120" s="28">
        <v>8.3888149055808721E-3</v>
      </c>
      <c r="DL120" s="28">
        <v>0</v>
      </c>
      <c r="DM120" s="28">
        <v>47.03607729387538</v>
      </c>
      <c r="DN120" s="28">
        <v>1348.2121775959158</v>
      </c>
      <c r="DO120" s="28">
        <v>0</v>
      </c>
      <c r="DP120" s="28">
        <v>528.78849329584602</v>
      </c>
      <c r="DQ120" s="28">
        <v>0</v>
      </c>
      <c r="DR120" s="28">
        <v>0</v>
      </c>
      <c r="DS120" s="28">
        <v>0</v>
      </c>
      <c r="DT120" s="28">
        <v>0.94495934419839733</v>
      </c>
      <c r="DU120" s="28">
        <v>0.3100449966923271</v>
      </c>
      <c r="DV120" s="28">
        <v>1.4001006319915292</v>
      </c>
      <c r="DW120" s="28">
        <v>4.3935941313087146E-3</v>
      </c>
      <c r="DX120" s="28">
        <v>0</v>
      </c>
      <c r="DY120" s="28">
        <v>4.7571365597272948</v>
      </c>
      <c r="DZ120" s="28">
        <v>4.2481717623479351</v>
      </c>
      <c r="EA120" s="28">
        <v>0</v>
      </c>
      <c r="EB120" s="28">
        <v>0</v>
      </c>
      <c r="EC120" s="28">
        <v>0.32738951540011507</v>
      </c>
      <c r="ED120" s="28">
        <v>0</v>
      </c>
      <c r="EE120" s="28">
        <v>0</v>
      </c>
      <c r="EF120" s="28">
        <v>9.2793310192501153</v>
      </c>
      <c r="EG120" s="28">
        <v>5.863619437624501E-2</v>
      </c>
      <c r="EH120" s="28">
        <v>0</v>
      </c>
      <c r="EI120" s="28">
        <v>0</v>
      </c>
      <c r="EJ120" s="28">
        <v>7.7034021125220589</v>
      </c>
      <c r="EK120" s="28">
        <v>0</v>
      </c>
      <c r="EL120" s="28">
        <v>0</v>
      </c>
      <c r="EM120" s="28">
        <v>0</v>
      </c>
      <c r="EN120" s="28">
        <v>14.41659967736194</v>
      </c>
      <c r="EO120" s="28">
        <v>0</v>
      </c>
      <c r="EP120" s="28">
        <v>0.74768051412290526</v>
      </c>
      <c r="EQ120" s="28">
        <v>0</v>
      </c>
      <c r="ER120" s="28">
        <v>0</v>
      </c>
      <c r="ES120" s="28">
        <f t="shared" si="2"/>
        <v>10696.038526205861</v>
      </c>
      <c r="ET120" s="28">
        <v>0</v>
      </c>
      <c r="EU120" s="28">
        <v>1772.1551194261683</v>
      </c>
      <c r="EV120" s="28">
        <v>0</v>
      </c>
      <c r="EW120" s="28">
        <v>39738.725343236001</v>
      </c>
      <c r="EX120" s="28">
        <v>0</v>
      </c>
      <c r="EY120" s="28">
        <v>0</v>
      </c>
      <c r="EZ120" s="28">
        <v>91033.59106677919</v>
      </c>
      <c r="FA120" s="28">
        <f t="shared" si="3"/>
        <v>143240.51005564723</v>
      </c>
      <c r="FB120" s="33">
        <f>+FA120-Cuadro_Oferta_2016!EX120</f>
        <v>0</v>
      </c>
      <c r="AMC120"/>
      <c r="AMD120"/>
      <c r="AME120"/>
      <c r="AMF120"/>
      <c r="AMG120"/>
      <c r="AMH120"/>
      <c r="AMI120"/>
      <c r="AMJ120"/>
    </row>
    <row r="121" spans="1:1024" s="5" customFormat="1" ht="38.25" x14ac:dyDescent="0.25">
      <c r="A121" s="9">
        <v>117</v>
      </c>
      <c r="B121" s="22"/>
      <c r="C121" s="24" t="s">
        <v>518</v>
      </c>
      <c r="D121" s="25" t="s">
        <v>519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535.78780119447458</v>
      </c>
      <c r="Q121" s="28">
        <v>31.709351962904631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827.86889044318139</v>
      </c>
      <c r="Z121" s="28">
        <v>30.432680271281434</v>
      </c>
      <c r="AA121" s="28">
        <v>0</v>
      </c>
      <c r="AB121" s="28">
        <v>0.42839743070304825</v>
      </c>
      <c r="AC121" s="28">
        <v>15.122723728726273</v>
      </c>
      <c r="AD121" s="28">
        <v>2290.0387068326368</v>
      </c>
      <c r="AE121" s="28">
        <v>76.72470264963043</v>
      </c>
      <c r="AF121" s="28">
        <v>0</v>
      </c>
      <c r="AG121" s="28">
        <v>99.248421569812677</v>
      </c>
      <c r="AH121" s="28">
        <v>332.45212585854506</v>
      </c>
      <c r="AI121" s="28">
        <v>0</v>
      </c>
      <c r="AJ121" s="28">
        <v>0</v>
      </c>
      <c r="AK121" s="28">
        <v>2122.7990646161925</v>
      </c>
      <c r="AL121" s="28">
        <v>3092.8309368523405</v>
      </c>
      <c r="AM121" s="28">
        <v>6435.9756011817781</v>
      </c>
      <c r="AN121" s="28">
        <v>1697.531129753595</v>
      </c>
      <c r="AO121" s="28">
        <v>3834.8822654448281</v>
      </c>
      <c r="AP121" s="28">
        <v>12380.342902946542</v>
      </c>
      <c r="AQ121" s="28">
        <v>3792.1518304112183</v>
      </c>
      <c r="AR121" s="28">
        <v>1811.7876491151148</v>
      </c>
      <c r="AS121" s="28">
        <v>9874.8065372448182</v>
      </c>
      <c r="AT121" s="28">
        <v>64.756868624542179</v>
      </c>
      <c r="AU121" s="28">
        <v>1350.8316120416969</v>
      </c>
      <c r="AV121" s="28">
        <v>3130.7152713990445</v>
      </c>
      <c r="AW121" s="28">
        <v>596.80491856714821</v>
      </c>
      <c r="AX121" s="28">
        <v>3614.0989266727433</v>
      </c>
      <c r="AY121" s="28">
        <v>95299.497232143985</v>
      </c>
      <c r="AZ121" s="28">
        <v>689.34527304485198</v>
      </c>
      <c r="BA121" s="28">
        <v>1041.5706430035143</v>
      </c>
      <c r="BB121" s="28">
        <v>9152.1445440039988</v>
      </c>
      <c r="BC121" s="28">
        <v>488.23791849321066</v>
      </c>
      <c r="BD121" s="28">
        <v>388.46405869479548</v>
      </c>
      <c r="BE121" s="28">
        <v>290.82345819211719</v>
      </c>
      <c r="BF121" s="28">
        <v>39.966520547489075</v>
      </c>
      <c r="BG121" s="28">
        <v>75.416748935092329</v>
      </c>
      <c r="BH121" s="28">
        <v>260.1913273673066</v>
      </c>
      <c r="BI121" s="28">
        <v>1312.1928317688028</v>
      </c>
      <c r="BJ121" s="28">
        <v>2817.9851885260023</v>
      </c>
      <c r="BK121" s="28">
        <v>0</v>
      </c>
      <c r="BL121" s="28">
        <v>4009.0319588313114</v>
      </c>
      <c r="BM121" s="28">
        <v>9.6611083724909914</v>
      </c>
      <c r="BN121" s="28">
        <v>5278.2750596253309</v>
      </c>
      <c r="BO121" s="28">
        <v>4416.8742809591104</v>
      </c>
      <c r="BP121" s="28">
        <v>645.97030419087616</v>
      </c>
      <c r="BQ121" s="28">
        <v>5080.3227518822569</v>
      </c>
      <c r="BR121" s="28">
        <v>2620.0343474043616</v>
      </c>
      <c r="BS121" s="28">
        <v>2246.9728288137458</v>
      </c>
      <c r="BT121" s="28">
        <v>5.4528499694750669</v>
      </c>
      <c r="BU121" s="28">
        <v>437.72968997440324</v>
      </c>
      <c r="BV121" s="28">
        <v>1295.2127219907477</v>
      </c>
      <c r="BW121" s="28">
        <v>306.36820554633255</v>
      </c>
      <c r="BX121" s="28">
        <v>260.86549931661352</v>
      </c>
      <c r="BY121" s="28">
        <v>8.3053765590744746</v>
      </c>
      <c r="BZ121" s="28">
        <v>22.397014406095916</v>
      </c>
      <c r="CA121" s="28">
        <v>1594.3673113455409</v>
      </c>
      <c r="CB121" s="28">
        <v>58.270075720622657</v>
      </c>
      <c r="CC121" s="28">
        <v>69.196689446887106</v>
      </c>
      <c r="CD121" s="28">
        <v>935.30136307179498</v>
      </c>
      <c r="CE121" s="28">
        <v>6913.7342982987084</v>
      </c>
      <c r="CF121" s="28">
        <v>1252.0554893310025</v>
      </c>
      <c r="CG121" s="28">
        <v>1698.8010236555251</v>
      </c>
      <c r="CH121" s="28">
        <v>475.11575608434276</v>
      </c>
      <c r="CI121" s="28">
        <v>1833.2812059432545</v>
      </c>
      <c r="CJ121" s="28">
        <v>75.009366795395167</v>
      </c>
      <c r="CK121" s="28">
        <v>447.51618643822724</v>
      </c>
      <c r="CL121" s="28">
        <v>18841.236636131172</v>
      </c>
      <c r="CM121" s="28">
        <v>0.55460681524432276</v>
      </c>
      <c r="CN121" s="28">
        <v>1.7484908371841552</v>
      </c>
      <c r="CO121" s="28">
        <v>735.86186919981913</v>
      </c>
      <c r="CP121" s="28">
        <v>21034.837711887008</v>
      </c>
      <c r="CQ121" s="28">
        <v>70682.220706766413</v>
      </c>
      <c r="CR121" s="28">
        <v>2108.1435748075505</v>
      </c>
      <c r="CS121" s="28">
        <v>0</v>
      </c>
      <c r="CT121" s="28">
        <v>680.77397608460899</v>
      </c>
      <c r="CU121" s="28">
        <v>74.213660439887192</v>
      </c>
      <c r="CV121" s="28">
        <v>70.19720019919535</v>
      </c>
      <c r="CW121" s="28">
        <v>149.34212084074341</v>
      </c>
      <c r="CX121" s="28">
        <v>581.17351148421869</v>
      </c>
      <c r="CY121" s="28">
        <v>1026.0538113743735</v>
      </c>
      <c r="CZ121" s="28">
        <v>673.83659808388268</v>
      </c>
      <c r="DA121" s="28">
        <v>16216.022227385183</v>
      </c>
      <c r="DB121" s="28">
        <v>25799.907164750959</v>
      </c>
      <c r="DC121" s="28">
        <v>3747.4789570744761</v>
      </c>
      <c r="DD121" s="28">
        <v>25329.518838379299</v>
      </c>
      <c r="DE121" s="28">
        <v>11928.490673345912</v>
      </c>
      <c r="DF121" s="28">
        <v>332.3701211148807</v>
      </c>
      <c r="DG121" s="28">
        <v>35483.446793455594</v>
      </c>
      <c r="DH121" s="28">
        <v>37007.941643836828</v>
      </c>
      <c r="DI121" s="28">
        <v>2553.6587304212744</v>
      </c>
      <c r="DJ121" s="28">
        <v>1579.1590650985331</v>
      </c>
      <c r="DK121" s="28">
        <v>28077.435796698024</v>
      </c>
      <c r="DL121" s="28">
        <v>1408.0002777561358</v>
      </c>
      <c r="DM121" s="28">
        <v>1157.0084641705687</v>
      </c>
      <c r="DN121" s="28">
        <v>13214.515912065526</v>
      </c>
      <c r="DO121" s="28">
        <v>1131.1250277075439</v>
      </c>
      <c r="DP121" s="28">
        <v>1419.8871704024994</v>
      </c>
      <c r="DQ121" s="28">
        <v>40924.544342308422</v>
      </c>
      <c r="DR121" s="28">
        <v>1060.8068518074215</v>
      </c>
      <c r="DS121" s="28">
        <v>181.5672123658799</v>
      </c>
      <c r="DT121" s="28">
        <v>1237.0773653273807</v>
      </c>
      <c r="DU121" s="28">
        <v>302.95336635677171</v>
      </c>
      <c r="DV121" s="28">
        <v>1375.5684967722516</v>
      </c>
      <c r="DW121" s="28">
        <v>4.2746088434407472</v>
      </c>
      <c r="DX121" s="28">
        <v>3224.0630834081421</v>
      </c>
      <c r="DY121" s="28">
        <v>3907.4314924780469</v>
      </c>
      <c r="DZ121" s="28">
        <v>682.7136311583007</v>
      </c>
      <c r="EA121" s="28">
        <v>230.89398752528299</v>
      </c>
      <c r="EB121" s="28">
        <v>8686.3603066079795</v>
      </c>
      <c r="EC121" s="28">
        <v>22014.610944187672</v>
      </c>
      <c r="ED121" s="28">
        <v>465.59260183609371</v>
      </c>
      <c r="EE121" s="28">
        <v>716.1934366776369</v>
      </c>
      <c r="EF121" s="28">
        <v>16153.895316299069</v>
      </c>
      <c r="EG121" s="28">
        <v>8065.1773515831737</v>
      </c>
      <c r="EH121" s="28">
        <v>1209.8386029896449</v>
      </c>
      <c r="EI121" s="28">
        <v>8.0023715716058241</v>
      </c>
      <c r="EJ121" s="28">
        <v>2923.5058523859243</v>
      </c>
      <c r="EK121" s="28">
        <v>2614.8167515611926</v>
      </c>
      <c r="EL121" s="28">
        <v>9376.8942686512546</v>
      </c>
      <c r="EM121" s="28">
        <v>290.11192173382074</v>
      </c>
      <c r="EN121" s="28">
        <v>6.340983143068164</v>
      </c>
      <c r="EO121" s="28">
        <v>1056.0253990115482</v>
      </c>
      <c r="EP121" s="28">
        <v>463.18169696737152</v>
      </c>
      <c r="EQ121" s="28">
        <v>340.32364303435708</v>
      </c>
      <c r="ER121" s="28">
        <v>0</v>
      </c>
      <c r="ES121" s="28">
        <f t="shared" si="2"/>
        <v>662461.01505071553</v>
      </c>
      <c r="ET121" s="28">
        <v>0</v>
      </c>
      <c r="EU121" s="28">
        <v>0</v>
      </c>
      <c r="EV121" s="28">
        <v>0</v>
      </c>
      <c r="EW121" s="28">
        <v>0</v>
      </c>
      <c r="EX121" s="28">
        <v>0</v>
      </c>
      <c r="EY121" s="28">
        <v>0</v>
      </c>
      <c r="EZ121" s="28">
        <v>32556.97511901988</v>
      </c>
      <c r="FA121" s="28">
        <f t="shared" si="3"/>
        <v>695017.99016973539</v>
      </c>
      <c r="FB121" s="33">
        <f>+FA121-Cuadro_Oferta_2016!EX121</f>
        <v>0</v>
      </c>
      <c r="AMC121"/>
      <c r="AMD121"/>
      <c r="AME121"/>
      <c r="AMF121"/>
      <c r="AMG121"/>
      <c r="AMH121"/>
      <c r="AMI121"/>
      <c r="AMJ121"/>
    </row>
    <row r="122" spans="1:1024" s="5" customFormat="1" ht="25.5" x14ac:dyDescent="0.25">
      <c r="A122" s="9">
        <v>118</v>
      </c>
      <c r="B122" s="22"/>
      <c r="C122" s="24" t="s">
        <v>520</v>
      </c>
      <c r="D122" s="25" t="s">
        <v>521</v>
      </c>
      <c r="E122" s="28">
        <v>0</v>
      </c>
      <c r="F122" s="28">
        <v>0</v>
      </c>
      <c r="G122" s="28">
        <v>0</v>
      </c>
      <c r="H122" s="28">
        <v>47.50388175018427</v>
      </c>
      <c r="I122" s="28">
        <v>36.652569912773565</v>
      </c>
      <c r="J122" s="28">
        <v>4.9095295432661219</v>
      </c>
      <c r="K122" s="28">
        <v>0</v>
      </c>
      <c r="L122" s="28">
        <v>15.83780352209892</v>
      </c>
      <c r="M122" s="28">
        <v>51.150315737199904</v>
      </c>
      <c r="N122" s="28">
        <v>0</v>
      </c>
      <c r="O122" s="28">
        <v>0</v>
      </c>
      <c r="P122" s="28">
        <v>126.58944008491977</v>
      </c>
      <c r="Q122" s="28">
        <v>27.560045091886227</v>
      </c>
      <c r="R122" s="28">
        <v>0</v>
      </c>
      <c r="S122" s="28">
        <v>0</v>
      </c>
      <c r="T122" s="28">
        <v>2556.1198419932089</v>
      </c>
      <c r="U122" s="28">
        <v>420.82792460836089</v>
      </c>
      <c r="V122" s="28">
        <v>0</v>
      </c>
      <c r="W122" s="28">
        <v>503.09728846407683</v>
      </c>
      <c r="X122" s="28">
        <v>0</v>
      </c>
      <c r="Y122" s="28">
        <v>169.19124870233895</v>
      </c>
      <c r="Z122" s="28">
        <v>10.229511256504699</v>
      </c>
      <c r="AA122" s="28">
        <v>51.883390372888073</v>
      </c>
      <c r="AB122" s="28">
        <v>59.491773838613739</v>
      </c>
      <c r="AC122" s="28">
        <v>5.3646731220395196</v>
      </c>
      <c r="AD122" s="28">
        <v>1008.4891660488918</v>
      </c>
      <c r="AE122" s="28">
        <v>126.40928607947222</v>
      </c>
      <c r="AF122" s="28">
        <v>0</v>
      </c>
      <c r="AG122" s="28">
        <v>170.10576283058609</v>
      </c>
      <c r="AH122" s="28">
        <v>256.81981993266663</v>
      </c>
      <c r="AI122" s="28">
        <v>11.540982352969889</v>
      </c>
      <c r="AJ122" s="28">
        <v>0</v>
      </c>
      <c r="AK122" s="28">
        <v>101.46971449762616</v>
      </c>
      <c r="AL122" s="28">
        <v>405.03014471697963</v>
      </c>
      <c r="AM122" s="28">
        <v>28.214969177136322</v>
      </c>
      <c r="AN122" s="28">
        <v>954.13002902238532</v>
      </c>
      <c r="AO122" s="28">
        <v>82.051170464291744</v>
      </c>
      <c r="AP122" s="28">
        <v>855.86178369030631</v>
      </c>
      <c r="AQ122" s="28">
        <v>43.100395618974702</v>
      </c>
      <c r="AR122" s="28">
        <v>1070.883756731637</v>
      </c>
      <c r="AS122" s="28">
        <v>933.9406659277372</v>
      </c>
      <c r="AT122" s="28">
        <v>15.019899390399027</v>
      </c>
      <c r="AU122" s="28">
        <v>537.2852363382101</v>
      </c>
      <c r="AV122" s="28">
        <v>191.98984236817509</v>
      </c>
      <c r="AW122" s="28">
        <v>172.0305850466319</v>
      </c>
      <c r="AX122" s="28">
        <v>581.83833076839915</v>
      </c>
      <c r="AY122" s="28">
        <v>595.67901526472065</v>
      </c>
      <c r="AZ122" s="28">
        <v>16.563525995921946</v>
      </c>
      <c r="BA122" s="28">
        <v>8.8861478599522368</v>
      </c>
      <c r="BB122" s="28">
        <v>171.92753398569096</v>
      </c>
      <c r="BC122" s="28">
        <v>90.524717534088026</v>
      </c>
      <c r="BD122" s="28">
        <v>227.45933756443094</v>
      </c>
      <c r="BE122" s="28">
        <v>79.485932140880948</v>
      </c>
      <c r="BF122" s="28">
        <v>16.17478147362926</v>
      </c>
      <c r="BG122" s="28">
        <v>0.49707033210233842</v>
      </c>
      <c r="BH122" s="28">
        <v>11.035161399751557</v>
      </c>
      <c r="BI122" s="28">
        <v>158.97900757807619</v>
      </c>
      <c r="BJ122" s="28">
        <v>1071.163877271845</v>
      </c>
      <c r="BK122" s="28">
        <v>0</v>
      </c>
      <c r="BL122" s="28">
        <v>276.37749717106431</v>
      </c>
      <c r="BM122" s="28">
        <v>8.4245513693324753E-2</v>
      </c>
      <c r="BN122" s="28">
        <v>90.039520845713426</v>
      </c>
      <c r="BO122" s="28">
        <v>1059.8974204960514</v>
      </c>
      <c r="BP122" s="28">
        <v>42.301970500743607</v>
      </c>
      <c r="BQ122" s="28">
        <v>512.43749220046993</v>
      </c>
      <c r="BR122" s="28">
        <v>96.342235487034699</v>
      </c>
      <c r="BS122" s="28">
        <v>1256.3244285440721</v>
      </c>
      <c r="BT122" s="28">
        <v>45.182365489995902</v>
      </c>
      <c r="BU122" s="28">
        <v>0</v>
      </c>
      <c r="BV122" s="28">
        <v>229.27017680336959</v>
      </c>
      <c r="BW122" s="28">
        <v>342.35516303340222</v>
      </c>
      <c r="BX122" s="28">
        <v>356.91918529394326</v>
      </c>
      <c r="BY122" s="28">
        <v>0.21928691283631402</v>
      </c>
      <c r="BZ122" s="28">
        <v>381.62057598209037</v>
      </c>
      <c r="CA122" s="28">
        <v>613.96724511370894</v>
      </c>
      <c r="CB122" s="28">
        <v>87.884744078586252</v>
      </c>
      <c r="CC122" s="28">
        <v>0</v>
      </c>
      <c r="CD122" s="28">
        <v>296.98624605369474</v>
      </c>
      <c r="CE122" s="28">
        <v>11450.331556388692</v>
      </c>
      <c r="CF122" s="28">
        <v>622.74070624737544</v>
      </c>
      <c r="CG122" s="28">
        <v>2910.0700826228585</v>
      </c>
      <c r="CH122" s="28">
        <v>1561.8767891840864</v>
      </c>
      <c r="CI122" s="28">
        <v>2039.2764786568605</v>
      </c>
      <c r="CJ122" s="28">
        <v>111.18825122135625</v>
      </c>
      <c r="CK122" s="28">
        <v>836.96577801719889</v>
      </c>
      <c r="CL122" s="28">
        <v>5.9829634170758528</v>
      </c>
      <c r="CM122" s="28">
        <v>22.094633060916703</v>
      </c>
      <c r="CN122" s="28">
        <v>714.76240341093501</v>
      </c>
      <c r="CO122" s="28">
        <v>4654.5367104422176</v>
      </c>
      <c r="CP122" s="28">
        <v>12217.110331563781</v>
      </c>
      <c r="CQ122" s="28">
        <v>481.57228012417909</v>
      </c>
      <c r="CR122" s="28">
        <v>717.03553758546707</v>
      </c>
      <c r="CS122" s="28">
        <v>0</v>
      </c>
      <c r="CT122" s="28">
        <v>122.19819027928826</v>
      </c>
      <c r="CU122" s="28">
        <v>0</v>
      </c>
      <c r="CV122" s="28">
        <v>0</v>
      </c>
      <c r="CW122" s="28">
        <v>25028.985610213749</v>
      </c>
      <c r="CX122" s="28">
        <v>58.937885574163197</v>
      </c>
      <c r="CY122" s="28">
        <v>818.66987643463119</v>
      </c>
      <c r="CZ122" s="28">
        <v>347.9884576177102</v>
      </c>
      <c r="DA122" s="28">
        <v>1727.6735067008924</v>
      </c>
      <c r="DB122" s="28">
        <v>3396.6745409070136</v>
      </c>
      <c r="DC122" s="28">
        <v>789.23401730537455</v>
      </c>
      <c r="DD122" s="28">
        <v>3120.7712559935981</v>
      </c>
      <c r="DE122" s="28">
        <v>293.20968950441073</v>
      </c>
      <c r="DF122" s="28">
        <v>674.16177487669916</v>
      </c>
      <c r="DG122" s="28">
        <v>1288.6479321469499</v>
      </c>
      <c r="DH122" s="28">
        <v>19570.042027927331</v>
      </c>
      <c r="DI122" s="28">
        <v>3010.9090825152171</v>
      </c>
      <c r="DJ122" s="28">
        <v>3812.971145567959</v>
      </c>
      <c r="DK122" s="28">
        <v>3370.749320062379</v>
      </c>
      <c r="DL122" s="28">
        <v>324.47331683399858</v>
      </c>
      <c r="DM122" s="28">
        <v>3645.6722975236958</v>
      </c>
      <c r="DN122" s="28">
        <v>1790.3444200323856</v>
      </c>
      <c r="DO122" s="28">
        <v>964.42963552196579</v>
      </c>
      <c r="DP122" s="28">
        <v>953.24094758311981</v>
      </c>
      <c r="DQ122" s="28">
        <v>17218.363649073657</v>
      </c>
      <c r="DR122" s="28">
        <v>7502.5088228716513</v>
      </c>
      <c r="DS122" s="28">
        <v>67.545001875757379</v>
      </c>
      <c r="DT122" s="28">
        <v>142.47173488760825</v>
      </c>
      <c r="DU122" s="28">
        <v>46.980827879753363</v>
      </c>
      <c r="DV122" s="28">
        <v>385.66336729142887</v>
      </c>
      <c r="DW122" s="28">
        <v>0.66403859220843364</v>
      </c>
      <c r="DX122" s="28">
        <v>14.320836392422184</v>
      </c>
      <c r="DY122" s="28">
        <v>1237.131660696218</v>
      </c>
      <c r="DZ122" s="28">
        <v>254.75356979218631</v>
      </c>
      <c r="EA122" s="28">
        <v>313.51446542936515</v>
      </c>
      <c r="EB122" s="28">
        <v>807.33733120988268</v>
      </c>
      <c r="EC122" s="28">
        <v>17693.070082664759</v>
      </c>
      <c r="ED122" s="28">
        <v>2165.7194814952327</v>
      </c>
      <c r="EE122" s="28">
        <v>303.08292283357457</v>
      </c>
      <c r="EF122" s="28">
        <v>8035.8708427153988</v>
      </c>
      <c r="EG122" s="28">
        <v>4507.2963047172607</v>
      </c>
      <c r="EH122" s="28">
        <v>351.56136033032124</v>
      </c>
      <c r="EI122" s="28">
        <v>6262.8592895852571</v>
      </c>
      <c r="EJ122" s="28">
        <v>67.577793302803585</v>
      </c>
      <c r="EK122" s="28">
        <v>2132.8394921171689</v>
      </c>
      <c r="EL122" s="28">
        <v>2983.4424505302818</v>
      </c>
      <c r="EM122" s="28">
        <v>5.3275707002745323</v>
      </c>
      <c r="EN122" s="28">
        <v>13.536916619008021</v>
      </c>
      <c r="EO122" s="28">
        <v>0</v>
      </c>
      <c r="EP122" s="28">
        <v>12.403555338004109</v>
      </c>
      <c r="EQ122" s="28">
        <v>117.29099986650084</v>
      </c>
      <c r="ER122" s="28">
        <v>0</v>
      </c>
      <c r="ES122" s="28">
        <f t="shared" si="2"/>
        <v>205867.87048879894</v>
      </c>
      <c r="ET122" s="28">
        <v>1268.9716090961833</v>
      </c>
      <c r="EU122" s="28">
        <v>0</v>
      </c>
      <c r="EV122" s="28">
        <v>0</v>
      </c>
      <c r="EW122" s="28">
        <v>0</v>
      </c>
      <c r="EX122" s="28">
        <v>0</v>
      </c>
      <c r="EY122" s="28">
        <v>0</v>
      </c>
      <c r="EZ122" s="28">
        <v>81348.640637999837</v>
      </c>
      <c r="FA122" s="28">
        <f t="shared" si="3"/>
        <v>288485.48273589497</v>
      </c>
      <c r="FB122" s="33">
        <f>+FA122-Cuadro_Oferta_2016!EX122</f>
        <v>0</v>
      </c>
      <c r="AMC122"/>
      <c r="AMD122"/>
      <c r="AME122"/>
      <c r="AMF122"/>
      <c r="AMG122"/>
      <c r="AMH122"/>
      <c r="AMI122"/>
      <c r="AMJ122"/>
    </row>
    <row r="123" spans="1:1024" s="5" customFormat="1" x14ac:dyDescent="0.25">
      <c r="A123" s="9">
        <v>119</v>
      </c>
      <c r="B123" s="22"/>
      <c r="C123" s="24" t="s">
        <v>522</v>
      </c>
      <c r="D123" s="25" t="s">
        <v>523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3.9925780121085808</v>
      </c>
      <c r="Q123" s="28">
        <v>4.9558737891729292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7418.2092272954578</v>
      </c>
      <c r="AA123" s="28">
        <v>984.45416223909911</v>
      </c>
      <c r="AB123" s="28">
        <v>233.0698162383033</v>
      </c>
      <c r="AC123" s="28">
        <v>23.934456867833582</v>
      </c>
      <c r="AD123" s="28">
        <v>3.6568578975154962</v>
      </c>
      <c r="AE123" s="28">
        <v>4.22339922238799E-3</v>
      </c>
      <c r="AF123" s="28">
        <v>0</v>
      </c>
      <c r="AG123" s="28">
        <v>27.423786725751782</v>
      </c>
      <c r="AH123" s="28">
        <v>0</v>
      </c>
      <c r="AI123" s="28">
        <v>0</v>
      </c>
      <c r="AJ123" s="28">
        <v>3.2471308984168656</v>
      </c>
      <c r="AK123" s="28">
        <v>0</v>
      </c>
      <c r="AL123" s="28">
        <v>479.73130761487209</v>
      </c>
      <c r="AM123" s="28">
        <v>1.4195547436742646</v>
      </c>
      <c r="AN123" s="28">
        <v>44.516141366015063</v>
      </c>
      <c r="AO123" s="28">
        <v>0</v>
      </c>
      <c r="AP123" s="28">
        <v>38.553238676782868</v>
      </c>
      <c r="AQ123" s="28">
        <v>0</v>
      </c>
      <c r="AR123" s="28">
        <v>0</v>
      </c>
      <c r="AS123" s="28">
        <v>0</v>
      </c>
      <c r="AT123" s="28">
        <v>0.25084554812401355</v>
      </c>
      <c r="AU123" s="28">
        <v>0</v>
      </c>
      <c r="AV123" s="28">
        <v>0</v>
      </c>
      <c r="AW123" s="28">
        <v>1.4924588179634959</v>
      </c>
      <c r="AX123" s="28">
        <v>0</v>
      </c>
      <c r="AY123" s="28">
        <v>3.922122493452477</v>
      </c>
      <c r="AZ123" s="28">
        <v>36.455914660143748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2.610694971078082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0.28189539777602379</v>
      </c>
      <c r="BP123" s="28">
        <v>0</v>
      </c>
      <c r="BQ123" s="28">
        <v>37.256213947984321</v>
      </c>
      <c r="BR123" s="28">
        <v>0</v>
      </c>
      <c r="BS123" s="28">
        <v>0</v>
      </c>
      <c r="BT123" s="28">
        <v>0</v>
      </c>
      <c r="BU123" s="28">
        <v>0</v>
      </c>
      <c r="BV123" s="28">
        <v>10.516270457390032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  <c r="CP123" s="28">
        <v>7.9964556638063584</v>
      </c>
      <c r="CQ123" s="28">
        <v>27.843369535728037</v>
      </c>
      <c r="CR123" s="28">
        <v>0</v>
      </c>
      <c r="CS123" s="28">
        <v>0</v>
      </c>
      <c r="CT123" s="28">
        <v>0</v>
      </c>
      <c r="CU123" s="28">
        <v>0</v>
      </c>
      <c r="CV123" s="28">
        <v>0</v>
      </c>
      <c r="CW123" s="28">
        <v>0</v>
      </c>
      <c r="CX123" s="28">
        <v>0</v>
      </c>
      <c r="CY123" s="28">
        <v>0</v>
      </c>
      <c r="CZ123" s="28">
        <v>0</v>
      </c>
      <c r="DA123" s="28">
        <v>437.17327160386037</v>
      </c>
      <c r="DB123" s="28">
        <v>33.297357010746325</v>
      </c>
      <c r="DC123" s="28">
        <v>0</v>
      </c>
      <c r="DD123" s="28">
        <v>0</v>
      </c>
      <c r="DE123" s="28">
        <v>0</v>
      </c>
      <c r="DF123" s="28">
        <v>0</v>
      </c>
      <c r="DG123" s="28">
        <v>0</v>
      </c>
      <c r="DH123" s="28">
        <v>0</v>
      </c>
      <c r="DI123" s="28">
        <v>0</v>
      </c>
      <c r="DJ123" s="28">
        <v>0</v>
      </c>
      <c r="DK123" s="28">
        <v>0.34275079260044916</v>
      </c>
      <c r="DL123" s="28">
        <v>0</v>
      </c>
      <c r="DM123" s="28">
        <v>0</v>
      </c>
      <c r="DN123" s="28">
        <v>0</v>
      </c>
      <c r="DO123" s="28">
        <v>0.35444834837034234</v>
      </c>
      <c r="DP123" s="28">
        <v>16.175897860596841</v>
      </c>
      <c r="DQ123" s="28">
        <v>0</v>
      </c>
      <c r="DR123" s="28">
        <v>0</v>
      </c>
      <c r="DS123" s="28">
        <v>771.25200861380154</v>
      </c>
      <c r="DT123" s="28">
        <v>0.24712867835770064</v>
      </c>
      <c r="DU123" s="28">
        <v>0</v>
      </c>
      <c r="DV123" s="28">
        <v>0.36665017905400943</v>
      </c>
      <c r="DW123" s="28">
        <v>0</v>
      </c>
      <c r="DX123" s="28">
        <v>0</v>
      </c>
      <c r="DY123" s="28">
        <v>7.5107720098085302</v>
      </c>
      <c r="DZ123" s="28">
        <v>1.7333851102673798</v>
      </c>
      <c r="EA123" s="28">
        <v>0</v>
      </c>
      <c r="EB123" s="28">
        <v>0.45104588577039634</v>
      </c>
      <c r="EC123" s="28">
        <v>0</v>
      </c>
      <c r="ED123" s="28">
        <v>0</v>
      </c>
      <c r="EE123" s="28">
        <v>0</v>
      </c>
      <c r="EF123" s="28">
        <v>0.22340240963153821</v>
      </c>
      <c r="EG123" s="28">
        <v>1.9428190939342973</v>
      </c>
      <c r="EH123" s="28">
        <v>0</v>
      </c>
      <c r="EI123" s="28">
        <v>0</v>
      </c>
      <c r="EJ123" s="28">
        <v>0</v>
      </c>
      <c r="EK123" s="28">
        <v>1.2692760855278318</v>
      </c>
      <c r="EL123" s="28">
        <v>77.08732834647634</v>
      </c>
      <c r="EM123" s="28">
        <v>0</v>
      </c>
      <c r="EN123" s="28">
        <v>0</v>
      </c>
      <c r="EO123" s="28">
        <v>0</v>
      </c>
      <c r="EP123" s="28">
        <v>0</v>
      </c>
      <c r="EQ123" s="28">
        <v>0</v>
      </c>
      <c r="ER123" s="28">
        <v>0</v>
      </c>
      <c r="ES123" s="28">
        <f t="shared" si="2"/>
        <v>10745.222139286481</v>
      </c>
      <c r="ET123" s="28">
        <v>8119.9707879620328</v>
      </c>
      <c r="EU123" s="28">
        <v>0</v>
      </c>
      <c r="EV123" s="28">
        <v>0</v>
      </c>
      <c r="EW123" s="28">
        <v>0</v>
      </c>
      <c r="EX123" s="28">
        <v>0</v>
      </c>
      <c r="EY123" s="28">
        <v>0</v>
      </c>
      <c r="EZ123" s="28">
        <v>0</v>
      </c>
      <c r="FA123" s="28">
        <f t="shared" si="3"/>
        <v>18865.192927248514</v>
      </c>
      <c r="FB123" s="33">
        <f>+FA123-Cuadro_Oferta_2016!EX123</f>
        <v>0</v>
      </c>
      <c r="AMC123"/>
      <c r="AMD123"/>
      <c r="AME123"/>
      <c r="AMF123"/>
      <c r="AMG123"/>
      <c r="AMH123"/>
      <c r="AMI123"/>
      <c r="AMJ123"/>
    </row>
    <row r="124" spans="1:1024" s="5" customFormat="1" ht="25.5" x14ac:dyDescent="0.25">
      <c r="A124" s="9">
        <v>120</v>
      </c>
      <c r="B124" s="22"/>
      <c r="C124" s="24" t="s">
        <v>524</v>
      </c>
      <c r="D124" s="25" t="s">
        <v>525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15.489080946950642</v>
      </c>
      <c r="S124" s="28">
        <v>0</v>
      </c>
      <c r="T124" s="28">
        <v>8.8481989997633086</v>
      </c>
      <c r="U124" s="28">
        <v>3.1435392271898541</v>
      </c>
      <c r="V124" s="28">
        <v>0</v>
      </c>
      <c r="W124" s="28">
        <v>0</v>
      </c>
      <c r="X124" s="28">
        <v>4.948139750885761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151.0809506567663</v>
      </c>
      <c r="AE124" s="28">
        <v>0</v>
      </c>
      <c r="AF124" s="28">
        <v>0</v>
      </c>
      <c r="AG124" s="28">
        <v>23.672874531009938</v>
      </c>
      <c r="AH124" s="28">
        <v>1420.5622961239285</v>
      </c>
      <c r="AI124" s="28">
        <v>0</v>
      </c>
      <c r="AJ124" s="28">
        <v>0</v>
      </c>
      <c r="AK124" s="28">
        <v>128.63892187955122</v>
      </c>
      <c r="AL124" s="28">
        <v>1584.1969240497392</v>
      </c>
      <c r="AM124" s="28">
        <v>0.86971622978286689</v>
      </c>
      <c r="AN124" s="28">
        <v>928.79416062314078</v>
      </c>
      <c r="AO124" s="28">
        <v>6.9933500631412455</v>
      </c>
      <c r="AP124" s="28">
        <v>170.24162877087517</v>
      </c>
      <c r="AQ124" s="28">
        <v>156.29899263810819</v>
      </c>
      <c r="AR124" s="28">
        <v>73.929941506120841</v>
      </c>
      <c r="AS124" s="28">
        <v>965.92529381562554</v>
      </c>
      <c r="AT124" s="28">
        <v>334.95039921943771</v>
      </c>
      <c r="AU124" s="28">
        <v>6.3857225699857274</v>
      </c>
      <c r="AV124" s="28">
        <v>1.1123843132850446</v>
      </c>
      <c r="AW124" s="28">
        <v>139.3437685671831</v>
      </c>
      <c r="AX124" s="28">
        <v>660.5692530942589</v>
      </c>
      <c r="AY124" s="28">
        <v>685.25098149480596</v>
      </c>
      <c r="AZ124" s="28">
        <v>244.66707691648443</v>
      </c>
      <c r="BA124" s="28">
        <v>11.594422847641241</v>
      </c>
      <c r="BB124" s="28">
        <v>533.64973831488658</v>
      </c>
      <c r="BC124" s="28">
        <v>0.90380299960348587</v>
      </c>
      <c r="BD124" s="28">
        <v>129.58951772158545</v>
      </c>
      <c r="BE124" s="28">
        <v>27.675591440306295</v>
      </c>
      <c r="BF124" s="28">
        <v>49.054095372292423</v>
      </c>
      <c r="BG124" s="28">
        <v>2.7230829133268997</v>
      </c>
      <c r="BH124" s="28">
        <v>107.77734092091882</v>
      </c>
      <c r="BI124" s="28">
        <v>585.67712920332997</v>
      </c>
      <c r="BJ124" s="28">
        <v>525.33274586528228</v>
      </c>
      <c r="BK124" s="28">
        <v>0</v>
      </c>
      <c r="BL124" s="28">
        <v>1375.485609510014</v>
      </c>
      <c r="BM124" s="28">
        <v>8.1864775943089647</v>
      </c>
      <c r="BN124" s="28">
        <v>210.46985353714626</v>
      </c>
      <c r="BO124" s="28">
        <v>1868.126379971731</v>
      </c>
      <c r="BP124" s="28">
        <v>13.111302139440802</v>
      </c>
      <c r="BQ124" s="28">
        <v>42.837227796970801</v>
      </c>
      <c r="BR124" s="28">
        <v>152.67453659179878</v>
      </c>
      <c r="BS124" s="28">
        <v>183.42731092115181</v>
      </c>
      <c r="BT124" s="28">
        <v>0</v>
      </c>
      <c r="BU124" s="28">
        <v>0</v>
      </c>
      <c r="BV124" s="28">
        <v>309.0461423665144</v>
      </c>
      <c r="BW124" s="28">
        <v>304.32402912344918</v>
      </c>
      <c r="BX124" s="28">
        <v>133.2651374535686</v>
      </c>
      <c r="BY124" s="28">
        <v>0</v>
      </c>
      <c r="BZ124" s="28">
        <v>26.045790857964846</v>
      </c>
      <c r="CA124" s="28">
        <v>61.420801704267056</v>
      </c>
      <c r="CB124" s="28">
        <v>58.253740690224191</v>
      </c>
      <c r="CC124" s="28">
        <v>0</v>
      </c>
      <c r="CD124" s="28">
        <v>816.98279256220144</v>
      </c>
      <c r="CE124" s="28">
        <v>283.92175028108085</v>
      </c>
      <c r="CF124" s="28">
        <v>149.96269374601579</v>
      </c>
      <c r="CG124" s="28">
        <v>4041.9640888480594</v>
      </c>
      <c r="CH124" s="28">
        <v>438.84011433643838</v>
      </c>
      <c r="CI124" s="28">
        <v>309.6177846645561</v>
      </c>
      <c r="CJ124" s="28">
        <v>0</v>
      </c>
      <c r="CK124" s="28">
        <v>814.86857524280072</v>
      </c>
      <c r="CL124" s="28">
        <v>519.37550534635568</v>
      </c>
      <c r="CM124" s="28">
        <v>0</v>
      </c>
      <c r="CN124" s="28">
        <v>0</v>
      </c>
      <c r="CO124" s="28">
        <v>165.02581057089236</v>
      </c>
      <c r="CP124" s="28">
        <v>257.78096934498581</v>
      </c>
      <c r="CQ124" s="28">
        <v>49951.694818334174</v>
      </c>
      <c r="CR124" s="28">
        <v>83.323189818449066</v>
      </c>
      <c r="CS124" s="28">
        <v>0</v>
      </c>
      <c r="CT124" s="28">
        <v>4787.7917909138177</v>
      </c>
      <c r="CU124" s="28">
        <v>80957.247293610752</v>
      </c>
      <c r="CV124" s="28">
        <v>7854.3307806615812</v>
      </c>
      <c r="CW124" s="28">
        <v>0</v>
      </c>
      <c r="CX124" s="28">
        <v>194.43996177942094</v>
      </c>
      <c r="CY124" s="28">
        <v>1838.5126687018947</v>
      </c>
      <c r="CZ124" s="28">
        <v>5201.8880713497547</v>
      </c>
      <c r="DA124" s="28">
        <v>830.53483189942312</v>
      </c>
      <c r="DB124" s="28">
        <v>675.94374134256566</v>
      </c>
      <c r="DC124" s="28">
        <v>781.99974675020133</v>
      </c>
      <c r="DD124" s="28">
        <v>797.22943414510905</v>
      </c>
      <c r="DE124" s="28">
        <v>206.25524586619659</v>
      </c>
      <c r="DF124" s="28">
        <v>0</v>
      </c>
      <c r="DG124" s="28">
        <v>703.2469795053471</v>
      </c>
      <c r="DH124" s="28">
        <v>1006.9345784752373</v>
      </c>
      <c r="DI124" s="28">
        <v>3.0418044910755651</v>
      </c>
      <c r="DJ124" s="28">
        <v>93.17422156742586</v>
      </c>
      <c r="DK124" s="28">
        <v>900.08752203115148</v>
      </c>
      <c r="DL124" s="28">
        <v>142.80372143523562</v>
      </c>
      <c r="DM124" s="28">
        <v>363.06682310630896</v>
      </c>
      <c r="DN124" s="28">
        <v>2176.7637833404724</v>
      </c>
      <c r="DO124" s="28">
        <v>2047.3917282789589</v>
      </c>
      <c r="DP124" s="28">
        <v>156.2431722788977</v>
      </c>
      <c r="DQ124" s="28">
        <v>476.10339009654547</v>
      </c>
      <c r="DR124" s="28">
        <v>1095.7692161415832</v>
      </c>
      <c r="DS124" s="28">
        <v>0</v>
      </c>
      <c r="DT124" s="28">
        <v>971.83152366252671</v>
      </c>
      <c r="DU124" s="28">
        <v>113.17279345682792</v>
      </c>
      <c r="DV124" s="28">
        <v>512.20677223810617</v>
      </c>
      <c r="DW124" s="28">
        <v>0</v>
      </c>
      <c r="DX124" s="28">
        <v>40.019073081804102</v>
      </c>
      <c r="DY124" s="28">
        <v>2479.0641679394653</v>
      </c>
      <c r="DZ124" s="28">
        <v>3560.6623108749422</v>
      </c>
      <c r="EA124" s="28">
        <v>73.520349074350648</v>
      </c>
      <c r="EB124" s="28">
        <v>335.06965825201564</v>
      </c>
      <c r="EC124" s="28">
        <v>6.8161775532024738</v>
      </c>
      <c r="ED124" s="28">
        <v>0.10721449686469647</v>
      </c>
      <c r="EE124" s="28">
        <v>0</v>
      </c>
      <c r="EF124" s="28">
        <v>368.56166284571253</v>
      </c>
      <c r="EG124" s="28">
        <v>3601.2164847838621</v>
      </c>
      <c r="EH124" s="28">
        <v>0</v>
      </c>
      <c r="EI124" s="28">
        <v>0</v>
      </c>
      <c r="EJ124" s="28">
        <v>0</v>
      </c>
      <c r="EK124" s="28">
        <v>151.19984486003816</v>
      </c>
      <c r="EL124" s="28">
        <v>81.242608702603846</v>
      </c>
      <c r="EM124" s="28">
        <v>28.240910209210586</v>
      </c>
      <c r="EN124" s="28">
        <v>2.6229919268463457</v>
      </c>
      <c r="EO124" s="28">
        <v>0</v>
      </c>
      <c r="EP124" s="28">
        <v>26.520166788225776</v>
      </c>
      <c r="EQ124" s="28">
        <v>19.565836364563012</v>
      </c>
      <c r="ER124" s="28">
        <v>0</v>
      </c>
      <c r="ES124" s="28">
        <f t="shared" si="2"/>
        <v>197932.36455182187</v>
      </c>
      <c r="ET124" s="28">
        <v>6230.5137834458892</v>
      </c>
      <c r="EU124" s="28">
        <v>0</v>
      </c>
      <c r="EV124" s="28">
        <v>0</v>
      </c>
      <c r="EW124" s="28">
        <v>0</v>
      </c>
      <c r="EX124" s="28">
        <v>0</v>
      </c>
      <c r="EY124" s="28">
        <v>0</v>
      </c>
      <c r="EZ124" s="28">
        <v>43573.369380537391</v>
      </c>
      <c r="FA124" s="28">
        <f t="shared" si="3"/>
        <v>247736.24771580516</v>
      </c>
      <c r="FB124" s="33">
        <f>+FA124-Cuadro_Oferta_2016!EX124</f>
        <v>0</v>
      </c>
      <c r="AMC124"/>
      <c r="AMD124"/>
      <c r="AME124"/>
      <c r="AMF124"/>
      <c r="AMG124"/>
      <c r="AMH124"/>
      <c r="AMI124"/>
      <c r="AMJ124"/>
    </row>
    <row r="125" spans="1:1024" s="5" customFormat="1" ht="25.5" x14ac:dyDescent="0.25">
      <c r="A125" s="9">
        <v>121</v>
      </c>
      <c r="B125" s="22"/>
      <c r="C125" s="24" t="s">
        <v>526</v>
      </c>
      <c r="D125" s="25" t="s">
        <v>527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2.9212715140170582</v>
      </c>
      <c r="AG125" s="28">
        <v>0</v>
      </c>
      <c r="AH125" s="28">
        <v>6280.1852844100567</v>
      </c>
      <c r="AI125" s="28">
        <v>0</v>
      </c>
      <c r="AJ125" s="28">
        <v>0</v>
      </c>
      <c r="AK125" s="28">
        <v>128.28566609281123</v>
      </c>
      <c r="AL125" s="28">
        <v>56.877544419944037</v>
      </c>
      <c r="AM125" s="28">
        <v>35.025901213724268</v>
      </c>
      <c r="AN125" s="28">
        <v>65.259200109936643</v>
      </c>
      <c r="AO125" s="28">
        <v>13.617686599885946</v>
      </c>
      <c r="AP125" s="28">
        <v>975.37506352598507</v>
      </c>
      <c r="AQ125" s="28">
        <v>10.688158008383523</v>
      </c>
      <c r="AR125" s="28">
        <v>166.28171562010536</v>
      </c>
      <c r="AS125" s="28">
        <v>369.57135027628721</v>
      </c>
      <c r="AT125" s="28">
        <v>1487.9634729972468</v>
      </c>
      <c r="AU125" s="28">
        <v>26.425969807416024</v>
      </c>
      <c r="AV125" s="28">
        <v>7.6627622523368896E-2</v>
      </c>
      <c r="AW125" s="28">
        <v>54.799290022532439</v>
      </c>
      <c r="AX125" s="28">
        <v>135.54203028322428</v>
      </c>
      <c r="AY125" s="28">
        <v>525.61218621674334</v>
      </c>
      <c r="AZ125" s="28">
        <v>15.40202085950369</v>
      </c>
      <c r="BA125" s="28">
        <v>11.682776310564549</v>
      </c>
      <c r="BB125" s="28">
        <v>268.09014838582192</v>
      </c>
      <c r="BC125" s="28">
        <v>0</v>
      </c>
      <c r="BD125" s="28">
        <v>20.934420325879607</v>
      </c>
      <c r="BE125" s="28">
        <v>1.2612956714067396</v>
      </c>
      <c r="BF125" s="28">
        <v>8.518954876193245</v>
      </c>
      <c r="BG125" s="28">
        <v>0</v>
      </c>
      <c r="BH125" s="28">
        <v>17.199347593289787</v>
      </c>
      <c r="BI125" s="28">
        <v>552.77379112574965</v>
      </c>
      <c r="BJ125" s="28">
        <v>0</v>
      </c>
      <c r="BK125" s="28">
        <v>0</v>
      </c>
      <c r="BL125" s="28">
        <v>1192.0592249586412</v>
      </c>
      <c r="BM125" s="28">
        <v>2.4210545146596809</v>
      </c>
      <c r="BN125" s="28">
        <v>59.669626664312418</v>
      </c>
      <c r="BO125" s="28">
        <v>138.92414992852326</v>
      </c>
      <c r="BP125" s="28">
        <v>0</v>
      </c>
      <c r="BQ125" s="28">
        <v>74.353185819675758</v>
      </c>
      <c r="BR125" s="28">
        <v>44.216697615265367</v>
      </c>
      <c r="BS125" s="28">
        <v>116.96503550807451</v>
      </c>
      <c r="BT125" s="28">
        <v>4.422606718301151E-2</v>
      </c>
      <c r="BU125" s="28">
        <v>284.44755239872467</v>
      </c>
      <c r="BV125" s="28">
        <v>913.42867010516204</v>
      </c>
      <c r="BW125" s="28">
        <v>78.710823757047137</v>
      </c>
      <c r="BX125" s="28">
        <v>199.36434088169216</v>
      </c>
      <c r="BY125" s="28">
        <v>0</v>
      </c>
      <c r="BZ125" s="28">
        <v>0</v>
      </c>
      <c r="CA125" s="28">
        <v>97.066315889285647</v>
      </c>
      <c r="CB125" s="28">
        <v>0</v>
      </c>
      <c r="CC125" s="28">
        <v>0</v>
      </c>
      <c r="CD125" s="28">
        <v>71.461125311898229</v>
      </c>
      <c r="CE125" s="28">
        <v>299.57043208416223</v>
      </c>
      <c r="CF125" s="28">
        <v>0</v>
      </c>
      <c r="CG125" s="28">
        <v>63.664632843387928</v>
      </c>
      <c r="CH125" s="28">
        <v>41.849934294210229</v>
      </c>
      <c r="CI125" s="28">
        <v>29.447093873148926</v>
      </c>
      <c r="CJ125" s="28">
        <v>0</v>
      </c>
      <c r="CK125" s="28">
        <v>168.70759967270965</v>
      </c>
      <c r="CL125" s="28">
        <v>970.43108089721943</v>
      </c>
      <c r="CM125" s="28">
        <v>1916.6189617594096</v>
      </c>
      <c r="CN125" s="28">
        <v>0</v>
      </c>
      <c r="CO125" s="28">
        <v>0</v>
      </c>
      <c r="CP125" s="28">
        <v>1.0398588845959107</v>
      </c>
      <c r="CQ125" s="28">
        <v>6903.2263592406862</v>
      </c>
      <c r="CR125" s="28">
        <v>212.92359843394928</v>
      </c>
      <c r="CS125" s="28">
        <v>0</v>
      </c>
      <c r="CT125" s="28">
        <v>155.63609500691166</v>
      </c>
      <c r="CU125" s="28">
        <v>328.22263536264222</v>
      </c>
      <c r="CV125" s="28">
        <v>72.248250682126823</v>
      </c>
      <c r="CW125" s="28">
        <v>0</v>
      </c>
      <c r="CX125" s="28">
        <v>0.52411576209445743</v>
      </c>
      <c r="CY125" s="28">
        <v>286.43599900892735</v>
      </c>
      <c r="CZ125" s="28">
        <v>0</v>
      </c>
      <c r="DA125" s="28">
        <v>1412.7564395356771</v>
      </c>
      <c r="DB125" s="28">
        <v>847.88147269073522</v>
      </c>
      <c r="DC125" s="28">
        <v>213.24816870295581</v>
      </c>
      <c r="DD125" s="28">
        <v>288.35403997855144</v>
      </c>
      <c r="DE125" s="28">
        <v>82.885190408631601</v>
      </c>
      <c r="DF125" s="28">
        <v>52.22088196929235</v>
      </c>
      <c r="DG125" s="28">
        <v>14.897266847498015</v>
      </c>
      <c r="DH125" s="28">
        <v>2.965811441749691</v>
      </c>
      <c r="DI125" s="28">
        <v>0</v>
      </c>
      <c r="DJ125" s="28">
        <v>0.23544957566877861</v>
      </c>
      <c r="DK125" s="28">
        <v>937.05757193794511</v>
      </c>
      <c r="DL125" s="28">
        <v>210.60508097184641</v>
      </c>
      <c r="DM125" s="28">
        <v>0</v>
      </c>
      <c r="DN125" s="28">
        <v>103.56896527024018</v>
      </c>
      <c r="DO125" s="28">
        <v>206.16479877365947</v>
      </c>
      <c r="DP125" s="28">
        <v>25.779000998215956</v>
      </c>
      <c r="DQ125" s="28">
        <v>0.50985955025394347</v>
      </c>
      <c r="DR125" s="28">
        <v>0</v>
      </c>
      <c r="DS125" s="28">
        <v>0.13974312552088947</v>
      </c>
      <c r="DT125" s="28">
        <v>21.282938786878198</v>
      </c>
      <c r="DU125" s="28">
        <v>6.9280975136588792</v>
      </c>
      <c r="DV125" s="28">
        <v>31.587821575901803</v>
      </c>
      <c r="DW125" s="28">
        <v>9.858696112980242E-2</v>
      </c>
      <c r="DX125" s="28">
        <v>0.39978956314110625</v>
      </c>
      <c r="DY125" s="28">
        <v>62.313162076612741</v>
      </c>
      <c r="DZ125" s="28">
        <v>367.1531079861843</v>
      </c>
      <c r="EA125" s="28">
        <v>31.583231855859346</v>
      </c>
      <c r="EB125" s="28">
        <v>343.31524514986643</v>
      </c>
      <c r="EC125" s="28">
        <v>1508.2215247947249</v>
      </c>
      <c r="ED125" s="28">
        <v>0</v>
      </c>
      <c r="EE125" s="28">
        <v>0</v>
      </c>
      <c r="EF125" s="28">
        <v>913.3283551498555</v>
      </c>
      <c r="EG125" s="28">
        <v>491.29684072498276</v>
      </c>
      <c r="EH125" s="28">
        <v>1999.9759509855239</v>
      </c>
      <c r="EI125" s="28">
        <v>0</v>
      </c>
      <c r="EJ125" s="28">
        <v>6364.0026999708716</v>
      </c>
      <c r="EK125" s="28">
        <v>424.98671365393852</v>
      </c>
      <c r="EL125" s="28">
        <v>1168.4802240101415</v>
      </c>
      <c r="EM125" s="28">
        <v>34.999672184494663</v>
      </c>
      <c r="EN125" s="28">
        <v>10.637950763157193</v>
      </c>
      <c r="EO125" s="28">
        <v>0</v>
      </c>
      <c r="EP125" s="28">
        <v>0.24233349391899023</v>
      </c>
      <c r="EQ125" s="28">
        <v>3.0111692474854488</v>
      </c>
      <c r="ER125" s="28">
        <v>0</v>
      </c>
      <c r="ES125" s="28">
        <f t="shared" si="2"/>
        <v>44137.165009342323</v>
      </c>
      <c r="ET125" s="28">
        <v>2216.4578905709677</v>
      </c>
      <c r="EU125" s="28">
        <v>0</v>
      </c>
      <c r="EV125" s="28">
        <v>0</v>
      </c>
      <c r="EW125" s="28">
        <v>0</v>
      </c>
      <c r="EX125" s="28">
        <v>0</v>
      </c>
      <c r="EY125" s="28">
        <v>0</v>
      </c>
      <c r="EZ125" s="28">
        <v>11212.828134146224</v>
      </c>
      <c r="FA125" s="28">
        <f t="shared" si="3"/>
        <v>57566.451034059515</v>
      </c>
      <c r="FB125" s="33">
        <f>+FA125-Cuadro_Oferta_2016!EX125</f>
        <v>0</v>
      </c>
      <c r="AMC125"/>
      <c r="AMD125"/>
      <c r="AME125"/>
      <c r="AMF125"/>
      <c r="AMG125"/>
      <c r="AMH125"/>
      <c r="AMI125"/>
      <c r="AMJ125"/>
    </row>
    <row r="126" spans="1:1024" s="5" customFormat="1" ht="25.5" x14ac:dyDescent="0.25">
      <c r="A126" s="9">
        <v>122</v>
      </c>
      <c r="B126" s="22"/>
      <c r="C126" s="24" t="s">
        <v>528</v>
      </c>
      <c r="D126" s="25" t="s">
        <v>529</v>
      </c>
      <c r="E126" s="28">
        <v>18.209606937746795</v>
      </c>
      <c r="F126" s="28">
        <v>0</v>
      </c>
      <c r="G126" s="28">
        <v>0</v>
      </c>
      <c r="H126" s="28">
        <v>0</v>
      </c>
      <c r="I126" s="28">
        <v>363.59442712808209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9.7017192953885196</v>
      </c>
      <c r="Q126" s="28">
        <v>31.835396373791507</v>
      </c>
      <c r="R126" s="28">
        <v>191.03072432278324</v>
      </c>
      <c r="S126" s="28">
        <v>0</v>
      </c>
      <c r="T126" s="28">
        <v>309.4795207827774</v>
      </c>
      <c r="U126" s="28">
        <v>15.011672357973106</v>
      </c>
      <c r="V126" s="28">
        <v>0</v>
      </c>
      <c r="W126" s="28">
        <v>735.60780073738056</v>
      </c>
      <c r="X126" s="28">
        <v>0</v>
      </c>
      <c r="Y126" s="28">
        <v>55.169107429761283</v>
      </c>
      <c r="Z126" s="28">
        <v>630.59467193598039</v>
      </c>
      <c r="AA126" s="28">
        <v>0</v>
      </c>
      <c r="AB126" s="28">
        <v>0</v>
      </c>
      <c r="AC126" s="28">
        <v>0</v>
      </c>
      <c r="AD126" s="28">
        <v>8.3455678749679745</v>
      </c>
      <c r="AE126" s="28">
        <v>8.2229524832772169E-2</v>
      </c>
      <c r="AF126" s="28">
        <v>0</v>
      </c>
      <c r="AG126" s="28">
        <v>265.7686815347497</v>
      </c>
      <c r="AH126" s="28">
        <v>296.33463892681402</v>
      </c>
      <c r="AI126" s="28">
        <v>0</v>
      </c>
      <c r="AJ126" s="28">
        <v>0</v>
      </c>
      <c r="AK126" s="28">
        <v>592.70096223784708</v>
      </c>
      <c r="AL126" s="28">
        <v>1193.4862288348595</v>
      </c>
      <c r="AM126" s="28">
        <v>385.85939315748959</v>
      </c>
      <c r="AN126" s="28">
        <v>786.52150024757066</v>
      </c>
      <c r="AO126" s="28">
        <v>139.64454729393421</v>
      </c>
      <c r="AP126" s="28">
        <v>1681.9657051401873</v>
      </c>
      <c r="AQ126" s="28">
        <v>336.104792282657</v>
      </c>
      <c r="AR126" s="28">
        <v>204.97295517858873</v>
      </c>
      <c r="AS126" s="28">
        <v>155.49132819819303</v>
      </c>
      <c r="AT126" s="28">
        <v>90.699125619898282</v>
      </c>
      <c r="AU126" s="28">
        <v>0</v>
      </c>
      <c r="AV126" s="28">
        <v>47.551617720042159</v>
      </c>
      <c r="AW126" s="28">
        <v>18.760000449619731</v>
      </c>
      <c r="AX126" s="28">
        <v>151.91145112027507</v>
      </c>
      <c r="AY126" s="28">
        <v>210.36623920953411</v>
      </c>
      <c r="AZ126" s="28">
        <v>131.90339691920317</v>
      </c>
      <c r="BA126" s="28">
        <v>0</v>
      </c>
      <c r="BB126" s="28">
        <v>192.97606279131762</v>
      </c>
      <c r="BC126" s="28">
        <v>59.19042428862376</v>
      </c>
      <c r="BD126" s="28">
        <v>1.4696780522909059E-2</v>
      </c>
      <c r="BE126" s="28">
        <v>0.87640875304590238</v>
      </c>
      <c r="BF126" s="28">
        <v>1.0186437704981868</v>
      </c>
      <c r="BG126" s="28">
        <v>0</v>
      </c>
      <c r="BH126" s="28">
        <v>88.166567303278569</v>
      </c>
      <c r="BI126" s="28">
        <v>485.636212502494</v>
      </c>
      <c r="BJ126" s="28">
        <v>62.139528265046792</v>
      </c>
      <c r="BK126" s="28">
        <v>0</v>
      </c>
      <c r="BL126" s="28">
        <v>175.95469224588436</v>
      </c>
      <c r="BM126" s="28">
        <v>0</v>
      </c>
      <c r="BN126" s="28">
        <v>146.24266703825211</v>
      </c>
      <c r="BO126" s="28">
        <v>151.5080274429427</v>
      </c>
      <c r="BP126" s="28">
        <v>0</v>
      </c>
      <c r="BQ126" s="28">
        <v>445.60680119226134</v>
      </c>
      <c r="BR126" s="28">
        <v>204.30750577197188</v>
      </c>
      <c r="BS126" s="28">
        <v>489.06069843972159</v>
      </c>
      <c r="BT126" s="28">
        <v>534.98384561130649</v>
      </c>
      <c r="BU126" s="28">
        <v>14.926159774340411</v>
      </c>
      <c r="BV126" s="28">
        <v>2254.2360648471654</v>
      </c>
      <c r="BW126" s="28">
        <v>87.003999573601774</v>
      </c>
      <c r="BX126" s="28">
        <v>6.2704372181366832</v>
      </c>
      <c r="BY126" s="28">
        <v>4.3056669328907953</v>
      </c>
      <c r="BZ126" s="28">
        <v>374.65620279691717</v>
      </c>
      <c r="CA126" s="28">
        <v>30.053712871152449</v>
      </c>
      <c r="CB126" s="28">
        <v>0</v>
      </c>
      <c r="CC126" s="28">
        <v>0</v>
      </c>
      <c r="CD126" s="28">
        <v>52.582994777970946</v>
      </c>
      <c r="CE126" s="28">
        <v>899.31883023647038</v>
      </c>
      <c r="CF126" s="28">
        <v>8.7251317125459273</v>
      </c>
      <c r="CG126" s="28">
        <v>7.3616037923393449</v>
      </c>
      <c r="CH126" s="28">
        <v>3413.661069092353</v>
      </c>
      <c r="CI126" s="28">
        <v>3447.7552229926991</v>
      </c>
      <c r="CJ126" s="28">
        <v>7.8146727451243123</v>
      </c>
      <c r="CK126" s="28">
        <v>30.122369612866276</v>
      </c>
      <c r="CL126" s="28">
        <v>6001.2007487833853</v>
      </c>
      <c r="CM126" s="28">
        <v>9831.5197024846366</v>
      </c>
      <c r="CN126" s="28">
        <v>25110.416627544852</v>
      </c>
      <c r="CO126" s="28">
        <v>32251.385618366941</v>
      </c>
      <c r="CP126" s="28">
        <v>4982.5604230704921</v>
      </c>
      <c r="CQ126" s="28">
        <v>22241.57054648576</v>
      </c>
      <c r="CR126" s="28">
        <v>0</v>
      </c>
      <c r="CS126" s="28">
        <v>0</v>
      </c>
      <c r="CT126" s="28">
        <v>0</v>
      </c>
      <c r="CU126" s="28">
        <v>0</v>
      </c>
      <c r="CV126" s="28">
        <v>35.53442835901852</v>
      </c>
      <c r="CW126" s="28">
        <v>19975.917597062486</v>
      </c>
      <c r="CX126" s="28">
        <v>568.504172997149</v>
      </c>
      <c r="CY126" s="28">
        <v>4291.5774287958347</v>
      </c>
      <c r="CZ126" s="28">
        <v>3312.9738659210534</v>
      </c>
      <c r="DA126" s="28">
        <v>870.92556928335296</v>
      </c>
      <c r="DB126" s="28">
        <v>968.58707916823846</v>
      </c>
      <c r="DC126" s="28">
        <v>615.33206148325235</v>
      </c>
      <c r="DD126" s="28">
        <v>44660.940845251069</v>
      </c>
      <c r="DE126" s="28">
        <v>169.63022986871599</v>
      </c>
      <c r="DF126" s="28">
        <v>24.646070286263441</v>
      </c>
      <c r="DG126" s="28">
        <v>6172.0007539285552</v>
      </c>
      <c r="DH126" s="28">
        <v>1437.7562198223418</v>
      </c>
      <c r="DI126" s="28">
        <v>59.266472647616013</v>
      </c>
      <c r="DJ126" s="28">
        <v>396.33494679562295</v>
      </c>
      <c r="DK126" s="28">
        <v>1656.7848063663973</v>
      </c>
      <c r="DL126" s="28">
        <v>95.995838170091517</v>
      </c>
      <c r="DM126" s="28">
        <v>991.91671846857457</v>
      </c>
      <c r="DN126" s="28">
        <v>2556.580893747192</v>
      </c>
      <c r="DO126" s="28">
        <v>1602.2170370065012</v>
      </c>
      <c r="DP126" s="28">
        <v>282.14944639506371</v>
      </c>
      <c r="DQ126" s="28">
        <v>566.80175847804071</v>
      </c>
      <c r="DR126" s="28">
        <v>420.26351965505228</v>
      </c>
      <c r="DS126" s="28">
        <v>0</v>
      </c>
      <c r="DT126" s="28">
        <v>743.95029152667382</v>
      </c>
      <c r="DU126" s="28">
        <v>242.0246479364755</v>
      </c>
      <c r="DV126" s="28">
        <v>1203.7536544060324</v>
      </c>
      <c r="DW126" s="28">
        <v>3.4451575358852997</v>
      </c>
      <c r="DX126" s="28">
        <v>88.056018774716648</v>
      </c>
      <c r="DY126" s="28">
        <v>562.21330221726976</v>
      </c>
      <c r="DZ126" s="28">
        <v>1195.2042378481808</v>
      </c>
      <c r="EA126" s="28">
        <v>807.06878226252843</v>
      </c>
      <c r="EB126" s="28">
        <v>928.73601040335143</v>
      </c>
      <c r="EC126" s="28">
        <v>13926.209049015753</v>
      </c>
      <c r="ED126" s="28">
        <v>3090.9836302855997</v>
      </c>
      <c r="EE126" s="28">
        <v>22.089435406841819</v>
      </c>
      <c r="EF126" s="28">
        <v>1937.9874822865845</v>
      </c>
      <c r="EG126" s="28">
        <v>1386.0537994501533</v>
      </c>
      <c r="EH126" s="28">
        <v>0</v>
      </c>
      <c r="EI126" s="28">
        <v>0</v>
      </c>
      <c r="EJ126" s="28">
        <v>122.63746857321654</v>
      </c>
      <c r="EK126" s="28">
        <v>298.34972195721542</v>
      </c>
      <c r="EL126" s="28">
        <v>334.35249373092626</v>
      </c>
      <c r="EM126" s="28">
        <v>3.1659794642200763</v>
      </c>
      <c r="EN126" s="28">
        <v>336.08322152665181</v>
      </c>
      <c r="EO126" s="28">
        <v>1346.2783702848092</v>
      </c>
      <c r="EP126" s="28">
        <v>57.37771890999408</v>
      </c>
      <c r="EQ126" s="28">
        <v>42.450058030022888</v>
      </c>
      <c r="ER126" s="28">
        <v>0</v>
      </c>
      <c r="ES126" s="28">
        <f t="shared" si="2"/>
        <v>243564.94388847327</v>
      </c>
      <c r="ET126" s="28">
        <v>28.551425894585858</v>
      </c>
      <c r="EU126" s="28">
        <v>0</v>
      </c>
      <c r="EV126" s="28">
        <v>0</v>
      </c>
      <c r="EW126" s="28">
        <v>0</v>
      </c>
      <c r="EX126" s="28">
        <v>0</v>
      </c>
      <c r="EY126" s="28">
        <v>0</v>
      </c>
      <c r="EZ126" s="28">
        <v>47823.436565531236</v>
      </c>
      <c r="FA126" s="28">
        <f t="shared" si="3"/>
        <v>291416.93187989906</v>
      </c>
      <c r="FB126" s="33">
        <f>+FA126-Cuadro_Oferta_2016!EX126</f>
        <v>0</v>
      </c>
      <c r="AMC126"/>
      <c r="AMD126"/>
      <c r="AME126"/>
      <c r="AMF126"/>
      <c r="AMG126"/>
      <c r="AMH126"/>
      <c r="AMI126"/>
      <c r="AMJ126"/>
    </row>
    <row r="127" spans="1:1024" s="5" customFormat="1" ht="38.25" x14ac:dyDescent="0.25">
      <c r="A127" s="9">
        <v>123</v>
      </c>
      <c r="B127" s="22"/>
      <c r="C127" s="24" t="s">
        <v>530</v>
      </c>
      <c r="D127" s="25" t="s">
        <v>531</v>
      </c>
      <c r="E127" s="28">
        <v>0</v>
      </c>
      <c r="F127" s="28">
        <v>0</v>
      </c>
      <c r="G127" s="28">
        <v>0</v>
      </c>
      <c r="H127" s="28">
        <v>0</v>
      </c>
      <c r="I127" s="28">
        <v>22.67251826458158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0.67681510272738421</v>
      </c>
      <c r="X127" s="28">
        <v>0</v>
      </c>
      <c r="Y127" s="28">
        <v>16.377908757326729</v>
      </c>
      <c r="Z127" s="28">
        <v>11.877083827436437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3215.911684319442</v>
      </c>
      <c r="AL127" s="28">
        <v>28.048567747084093</v>
      </c>
      <c r="AM127" s="28">
        <v>113.75870373202766</v>
      </c>
      <c r="AN127" s="28">
        <v>576.08754454200971</v>
      </c>
      <c r="AO127" s="28">
        <v>0</v>
      </c>
      <c r="AP127" s="28">
        <v>410.59665372509107</v>
      </c>
      <c r="AQ127" s="28">
        <v>959.30357281060037</v>
      </c>
      <c r="AR127" s="28">
        <v>710.74824352410849</v>
      </c>
      <c r="AS127" s="28">
        <v>253.93247875277285</v>
      </c>
      <c r="AT127" s="28">
        <v>0</v>
      </c>
      <c r="AU127" s="28">
        <v>3.4162355089287368</v>
      </c>
      <c r="AV127" s="28">
        <v>550.61442014211093</v>
      </c>
      <c r="AW127" s="28">
        <v>194.61584062398114</v>
      </c>
      <c r="AX127" s="28">
        <v>25.09540497976101</v>
      </c>
      <c r="AY127" s="28">
        <v>2112.5530917762198</v>
      </c>
      <c r="AZ127" s="28">
        <v>2.9142945115906294</v>
      </c>
      <c r="BA127" s="28">
        <v>0</v>
      </c>
      <c r="BB127" s="28">
        <v>2.0086274071281709</v>
      </c>
      <c r="BC127" s="28">
        <v>0</v>
      </c>
      <c r="BD127" s="28">
        <v>30.99467435914373</v>
      </c>
      <c r="BE127" s="28">
        <v>6.8175170349783141</v>
      </c>
      <c r="BF127" s="28">
        <v>0</v>
      </c>
      <c r="BG127" s="28">
        <v>0</v>
      </c>
      <c r="BH127" s="28">
        <v>0</v>
      </c>
      <c r="BI127" s="28">
        <v>1799.3166172893241</v>
      </c>
      <c r="BJ127" s="28">
        <v>0</v>
      </c>
      <c r="BK127" s="28">
        <v>0</v>
      </c>
      <c r="BL127" s="28">
        <v>791.81849809298592</v>
      </c>
      <c r="BM127" s="28">
        <v>0</v>
      </c>
      <c r="BN127" s="28">
        <v>6723.6419174286775</v>
      </c>
      <c r="BO127" s="28">
        <v>4.8810530293993022</v>
      </c>
      <c r="BP127" s="28">
        <v>0</v>
      </c>
      <c r="BQ127" s="28">
        <v>663.90269806023559</v>
      </c>
      <c r="BR127" s="28">
        <v>1118.3356274864464</v>
      </c>
      <c r="BS127" s="28">
        <v>1836.0532063881358</v>
      </c>
      <c r="BT127" s="28">
        <v>0</v>
      </c>
      <c r="BU127" s="28">
        <v>0</v>
      </c>
      <c r="BV127" s="28">
        <v>5407.3753980461925</v>
      </c>
      <c r="BW127" s="28">
        <v>93.597719775791205</v>
      </c>
      <c r="BX127" s="28">
        <v>715.99988625132835</v>
      </c>
      <c r="BY127" s="28">
        <v>328.86147612645385</v>
      </c>
      <c r="BZ127" s="28">
        <v>1.89863891776463E-2</v>
      </c>
      <c r="CA127" s="28">
        <v>1814.6179521024972</v>
      </c>
      <c r="CB127" s="28">
        <v>0</v>
      </c>
      <c r="CC127" s="28">
        <v>0</v>
      </c>
      <c r="CD127" s="28">
        <v>0</v>
      </c>
      <c r="CE127" s="28">
        <v>131699.58040282485</v>
      </c>
      <c r="CF127" s="28">
        <v>43.299932824737063</v>
      </c>
      <c r="CG127" s="28">
        <v>53.084322518392462</v>
      </c>
      <c r="CH127" s="28">
        <v>336.29118279118768</v>
      </c>
      <c r="CI127" s="28">
        <v>14.102266660029706</v>
      </c>
      <c r="CJ127" s="28">
        <v>0</v>
      </c>
      <c r="CK127" s="28">
        <v>0.94633166074036834</v>
      </c>
      <c r="CL127" s="28">
        <v>0</v>
      </c>
      <c r="CM127" s="28">
        <v>0</v>
      </c>
      <c r="CN127" s="28">
        <v>0</v>
      </c>
      <c r="CO127" s="28">
        <v>1033.5047434851106</v>
      </c>
      <c r="CP127" s="28">
        <v>598.91552962237347</v>
      </c>
      <c r="CQ127" s="28">
        <v>17315.858993471124</v>
      </c>
      <c r="CR127" s="28">
        <v>2.0330289884186143</v>
      </c>
      <c r="CS127" s="28">
        <v>0</v>
      </c>
      <c r="CT127" s="28">
        <v>213.85428909794291</v>
      </c>
      <c r="CU127" s="28">
        <v>13.119317211812904</v>
      </c>
      <c r="CV127" s="28">
        <v>0</v>
      </c>
      <c r="CW127" s="28">
        <v>0</v>
      </c>
      <c r="CX127" s="28">
        <v>10.432533317009684</v>
      </c>
      <c r="CY127" s="28">
        <v>1.6550641036642351</v>
      </c>
      <c r="CZ127" s="28">
        <v>30.696546573257567</v>
      </c>
      <c r="DA127" s="28">
        <v>5667.3741778910126</v>
      </c>
      <c r="DB127" s="28">
        <v>9514.8261204818882</v>
      </c>
      <c r="DC127" s="28">
        <v>4066.7676850326729</v>
      </c>
      <c r="DD127" s="28">
        <v>2740.906115494734</v>
      </c>
      <c r="DE127" s="28">
        <v>1032.4325577026902</v>
      </c>
      <c r="DF127" s="28">
        <v>0</v>
      </c>
      <c r="DG127" s="28">
        <v>0</v>
      </c>
      <c r="DH127" s="28">
        <v>0.33504309675740679</v>
      </c>
      <c r="DI127" s="28">
        <v>0</v>
      </c>
      <c r="DJ127" s="28">
        <v>153.71419879699567</v>
      </c>
      <c r="DK127" s="28">
        <v>74.363538032835976</v>
      </c>
      <c r="DL127" s="28">
        <v>2866.4484905002073</v>
      </c>
      <c r="DM127" s="28">
        <v>1471.1171374583455</v>
      </c>
      <c r="DN127" s="28">
        <v>13435.669977610632</v>
      </c>
      <c r="DO127" s="28">
        <v>54.779737126646779</v>
      </c>
      <c r="DP127" s="28">
        <v>75.087173652182798</v>
      </c>
      <c r="DQ127" s="28">
        <v>49.518103738485273</v>
      </c>
      <c r="DR127" s="28">
        <v>114.14953620621846</v>
      </c>
      <c r="DS127" s="28">
        <v>0</v>
      </c>
      <c r="DT127" s="28">
        <v>260.99237507920719</v>
      </c>
      <c r="DU127" s="28">
        <v>83.084833344900744</v>
      </c>
      <c r="DV127" s="28">
        <v>381.16954373179158</v>
      </c>
      <c r="DW127" s="28">
        <v>1.1855887754909142</v>
      </c>
      <c r="DX127" s="28">
        <v>209.9167918180612</v>
      </c>
      <c r="DY127" s="28">
        <v>429.9061256495188</v>
      </c>
      <c r="DZ127" s="28">
        <v>25.609768600368284</v>
      </c>
      <c r="EA127" s="28">
        <v>78.834014500071078</v>
      </c>
      <c r="EB127" s="28">
        <v>432.20169438405219</v>
      </c>
      <c r="EC127" s="28">
        <v>0</v>
      </c>
      <c r="ED127" s="28">
        <v>3.2917967959206962</v>
      </c>
      <c r="EE127" s="28">
        <v>0</v>
      </c>
      <c r="EF127" s="28">
        <v>4452.4170978251541</v>
      </c>
      <c r="EG127" s="28">
        <v>811.31166931437065</v>
      </c>
      <c r="EH127" s="28">
        <v>241.86539355310083</v>
      </c>
      <c r="EI127" s="28">
        <v>0</v>
      </c>
      <c r="EJ127" s="28">
        <v>0</v>
      </c>
      <c r="EK127" s="28">
        <v>0</v>
      </c>
      <c r="EL127" s="28">
        <v>133.78280386910626</v>
      </c>
      <c r="EM127" s="28">
        <v>0</v>
      </c>
      <c r="EN127" s="28">
        <v>0</v>
      </c>
      <c r="EO127" s="28">
        <v>0</v>
      </c>
      <c r="EP127" s="28">
        <v>0</v>
      </c>
      <c r="EQ127" s="28">
        <v>38.683742316328761</v>
      </c>
      <c r="ER127" s="28">
        <v>0</v>
      </c>
      <c r="ES127" s="28">
        <f t="shared" si="2"/>
        <v>230816.56023544612</v>
      </c>
      <c r="ET127" s="28">
        <v>0</v>
      </c>
      <c r="EU127" s="28">
        <v>0</v>
      </c>
      <c r="EV127" s="28">
        <v>0</v>
      </c>
      <c r="EW127" s="28">
        <v>0</v>
      </c>
      <c r="EX127" s="28">
        <v>0</v>
      </c>
      <c r="EY127" s="28">
        <v>0</v>
      </c>
      <c r="EZ127" s="28">
        <v>2894.7368618297264</v>
      </c>
      <c r="FA127" s="28">
        <f t="shared" si="3"/>
        <v>233711.29709727585</v>
      </c>
      <c r="FB127" s="33">
        <f>+FA127-Cuadro_Oferta_2016!EX127</f>
        <v>0</v>
      </c>
      <c r="AMC127"/>
      <c r="AMD127"/>
      <c r="AME127"/>
      <c r="AMF127"/>
      <c r="AMG127"/>
      <c r="AMH127"/>
      <c r="AMI127"/>
      <c r="AMJ127"/>
    </row>
    <row r="128" spans="1:1024" s="5" customFormat="1" x14ac:dyDescent="0.25">
      <c r="A128" s="9">
        <v>124</v>
      </c>
      <c r="B128" s="22"/>
      <c r="C128" s="24" t="s">
        <v>532</v>
      </c>
      <c r="D128" s="25" t="s">
        <v>533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4.4361998471588908</v>
      </c>
      <c r="Q128" s="28">
        <v>0</v>
      </c>
      <c r="R128" s="28">
        <v>2041.7875407811418</v>
      </c>
      <c r="S128" s="28">
        <v>0</v>
      </c>
      <c r="T128" s="28">
        <v>3174.1390555353937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0.1484805747003527</v>
      </c>
      <c r="AH128" s="28">
        <v>0</v>
      </c>
      <c r="AI128" s="28">
        <v>0</v>
      </c>
      <c r="AJ128" s="28">
        <v>0</v>
      </c>
      <c r="AK128" s="28">
        <v>28.051442988232122</v>
      </c>
      <c r="AL128" s="28">
        <v>5.7647609472980221</v>
      </c>
      <c r="AM128" s="28">
        <v>288.40503405757045</v>
      </c>
      <c r="AN128" s="28">
        <v>279.98276197203177</v>
      </c>
      <c r="AO128" s="28">
        <v>351.99975978289854</v>
      </c>
      <c r="AP128" s="28">
        <v>27.093820073528242</v>
      </c>
      <c r="AQ128" s="28">
        <v>1042.7184923590376</v>
      </c>
      <c r="AR128" s="28">
        <v>23.760458884814692</v>
      </c>
      <c r="AS128" s="28">
        <v>1524.2301698443389</v>
      </c>
      <c r="AT128" s="28">
        <v>0.8216696726568109</v>
      </c>
      <c r="AU128" s="28">
        <v>17.452321233391118</v>
      </c>
      <c r="AV128" s="28">
        <v>0</v>
      </c>
      <c r="AW128" s="28">
        <v>0</v>
      </c>
      <c r="AX128" s="28">
        <v>0</v>
      </c>
      <c r="AY128" s="28">
        <v>4303.9148118725152</v>
      </c>
      <c r="AZ128" s="28">
        <v>470.83933287990271</v>
      </c>
      <c r="BA128" s="28">
        <v>8.4336805981889338</v>
      </c>
      <c r="BB128" s="28">
        <v>339.43968063184013</v>
      </c>
      <c r="BC128" s="28">
        <v>510.53514667286987</v>
      </c>
      <c r="BD128" s="28">
        <v>3.0645754503326472</v>
      </c>
      <c r="BE128" s="28">
        <v>409.23622725838158</v>
      </c>
      <c r="BF128" s="28">
        <v>7.528596698101631</v>
      </c>
      <c r="BG128" s="28">
        <v>114.82548908375546</v>
      </c>
      <c r="BH128" s="28">
        <v>0</v>
      </c>
      <c r="BI128" s="28">
        <v>1517.6435089088882</v>
      </c>
      <c r="BJ128" s="28">
        <v>0</v>
      </c>
      <c r="BK128" s="28">
        <v>0</v>
      </c>
      <c r="BL128" s="28">
        <v>360.61225629955391</v>
      </c>
      <c r="BM128" s="28">
        <v>0</v>
      </c>
      <c r="BN128" s="28">
        <v>9.6378552800190533</v>
      </c>
      <c r="BO128" s="28">
        <v>0</v>
      </c>
      <c r="BP128" s="28">
        <v>0</v>
      </c>
      <c r="BQ128" s="28">
        <v>2224.2636877885971</v>
      </c>
      <c r="BR128" s="28">
        <v>0</v>
      </c>
      <c r="BS128" s="28">
        <v>13.225198969434276</v>
      </c>
      <c r="BT128" s="28">
        <v>0</v>
      </c>
      <c r="BU128" s="28">
        <v>12.321163907623212</v>
      </c>
      <c r="BV128" s="28">
        <v>9.4515341564204594</v>
      </c>
      <c r="BW128" s="28">
        <v>0</v>
      </c>
      <c r="BX128" s="28">
        <v>117.89761583403433</v>
      </c>
      <c r="BY128" s="28">
        <v>0</v>
      </c>
      <c r="BZ128" s="28">
        <v>4.389358498817721</v>
      </c>
      <c r="CA128" s="28">
        <v>60.445094991533026</v>
      </c>
      <c r="CB128" s="28">
        <v>0</v>
      </c>
      <c r="CC128" s="28">
        <v>0</v>
      </c>
      <c r="CD128" s="28">
        <v>2.0367808947229866</v>
      </c>
      <c r="CE128" s="28">
        <v>1227.4593946363207</v>
      </c>
      <c r="CF128" s="28">
        <v>0</v>
      </c>
      <c r="CG128" s="28">
        <v>2302.5049998986997</v>
      </c>
      <c r="CH128" s="28">
        <v>2796.1402936032928</v>
      </c>
      <c r="CI128" s="28">
        <v>0</v>
      </c>
      <c r="CJ128" s="28">
        <v>0</v>
      </c>
      <c r="CK128" s="28">
        <v>0.3325732229651242</v>
      </c>
      <c r="CL128" s="28">
        <v>0</v>
      </c>
      <c r="CM128" s="28">
        <v>0</v>
      </c>
      <c r="CN128" s="28">
        <v>0</v>
      </c>
      <c r="CO128" s="28">
        <v>2928.1514662601603</v>
      </c>
      <c r="CP128" s="28">
        <v>897.89539442683713</v>
      </c>
      <c r="CQ128" s="28">
        <v>26925.901207501403</v>
      </c>
      <c r="CR128" s="28">
        <v>593.76608953254549</v>
      </c>
      <c r="CS128" s="28">
        <v>0</v>
      </c>
      <c r="CT128" s="28">
        <v>216.54504605319431</v>
      </c>
      <c r="CU128" s="28">
        <v>0</v>
      </c>
      <c r="CV128" s="28">
        <v>7.0705395755489793</v>
      </c>
      <c r="CW128" s="28">
        <v>10605.646251645667</v>
      </c>
      <c r="CX128" s="28">
        <v>553.4253891318516</v>
      </c>
      <c r="CY128" s="28">
        <v>5886.7155549704912</v>
      </c>
      <c r="CZ128" s="28">
        <v>96.89593560243982</v>
      </c>
      <c r="DA128" s="28">
        <v>2540.7067709218945</v>
      </c>
      <c r="DB128" s="28">
        <v>19425.952118129862</v>
      </c>
      <c r="DC128" s="28">
        <v>713.14493348027872</v>
      </c>
      <c r="DD128" s="28">
        <v>12446.195092408805</v>
      </c>
      <c r="DE128" s="28">
        <v>1658.7959746015763</v>
      </c>
      <c r="DF128" s="28">
        <v>0</v>
      </c>
      <c r="DG128" s="28">
        <v>0</v>
      </c>
      <c r="DH128" s="28">
        <v>0</v>
      </c>
      <c r="DI128" s="28">
        <v>0</v>
      </c>
      <c r="DJ128" s="28">
        <v>0</v>
      </c>
      <c r="DK128" s="28">
        <v>4788.3248601928553</v>
      </c>
      <c r="DL128" s="28">
        <v>36.637619098569658</v>
      </c>
      <c r="DM128" s="28">
        <v>6.0206675198201536</v>
      </c>
      <c r="DN128" s="28">
        <v>10287.07513444456</v>
      </c>
      <c r="DO128" s="28">
        <v>79.449700467476546</v>
      </c>
      <c r="DP128" s="28">
        <v>0</v>
      </c>
      <c r="DQ128" s="28">
        <v>684.2742219558728</v>
      </c>
      <c r="DR128" s="28">
        <v>375.22324027390744</v>
      </c>
      <c r="DS128" s="28">
        <v>138.20083492088102</v>
      </c>
      <c r="DT128" s="28">
        <v>4601.0332025836051</v>
      </c>
      <c r="DU128" s="28">
        <v>0</v>
      </c>
      <c r="DV128" s="28">
        <v>456.29452380881168</v>
      </c>
      <c r="DW128" s="28">
        <v>13.643593134496518</v>
      </c>
      <c r="DX128" s="28">
        <v>2243.6176186912962</v>
      </c>
      <c r="DY128" s="28">
        <v>145.64253880834451</v>
      </c>
      <c r="DZ128" s="28">
        <v>8667.6942281177871</v>
      </c>
      <c r="EA128" s="28">
        <v>1240.3465563955783</v>
      </c>
      <c r="EB128" s="28">
        <v>6249.7525272865814</v>
      </c>
      <c r="EC128" s="28">
        <v>0</v>
      </c>
      <c r="ED128" s="28">
        <v>0</v>
      </c>
      <c r="EE128" s="28">
        <v>0</v>
      </c>
      <c r="EF128" s="28">
        <v>9019.9993509454653</v>
      </c>
      <c r="EG128" s="28">
        <v>39.402645618767849</v>
      </c>
      <c r="EH128" s="28">
        <v>0</v>
      </c>
      <c r="EI128" s="28">
        <v>0</v>
      </c>
      <c r="EJ128" s="28">
        <v>0</v>
      </c>
      <c r="EK128" s="28">
        <v>14.49002691602565</v>
      </c>
      <c r="EL128" s="28">
        <v>76.878345849892355</v>
      </c>
      <c r="EM128" s="28">
        <v>0</v>
      </c>
      <c r="EN128" s="28">
        <v>8.1310038161147293</v>
      </c>
      <c r="EO128" s="28">
        <v>0</v>
      </c>
      <c r="EP128" s="28">
        <v>0.34004084318604022</v>
      </c>
      <c r="EQ128" s="28">
        <v>218.77044416818978</v>
      </c>
      <c r="ER128" s="28">
        <v>0</v>
      </c>
      <c r="ES128" s="28">
        <f t="shared" si="2"/>
        <v>160525.02151669163</v>
      </c>
      <c r="ET128" s="28">
        <v>0</v>
      </c>
      <c r="EU128" s="28">
        <v>0</v>
      </c>
      <c r="EV128" s="28">
        <v>0</v>
      </c>
      <c r="EW128" s="28">
        <v>0</v>
      </c>
      <c r="EX128" s="28">
        <v>0</v>
      </c>
      <c r="EY128" s="28">
        <v>0</v>
      </c>
      <c r="EZ128" s="28">
        <v>0</v>
      </c>
      <c r="FA128" s="28">
        <f t="shared" si="3"/>
        <v>160525.02151669163</v>
      </c>
      <c r="FB128" s="33">
        <f>+FA128-Cuadro_Oferta_2016!EX128</f>
        <v>0</v>
      </c>
      <c r="AMC128"/>
      <c r="AMD128"/>
      <c r="AME128"/>
      <c r="AMF128"/>
      <c r="AMG128"/>
      <c r="AMH128"/>
      <c r="AMI128"/>
      <c r="AMJ128"/>
    </row>
    <row r="129" spans="1:1024" s="5" customFormat="1" ht="38.25" x14ac:dyDescent="0.25">
      <c r="A129" s="9">
        <v>125</v>
      </c>
      <c r="B129" s="22"/>
      <c r="C129" s="24" t="s">
        <v>534</v>
      </c>
      <c r="D129" s="25" t="s">
        <v>535</v>
      </c>
      <c r="E129" s="28">
        <v>0</v>
      </c>
      <c r="F129" s="28">
        <v>0</v>
      </c>
      <c r="G129" s="28">
        <v>0</v>
      </c>
      <c r="H129" s="28">
        <v>0</v>
      </c>
      <c r="I129" s="28">
        <v>33.861149406745376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109.92917090199306</v>
      </c>
      <c r="AO129" s="28">
        <v>0</v>
      </c>
      <c r="AP129" s="28">
        <v>0</v>
      </c>
      <c r="AQ129" s="28">
        <v>0</v>
      </c>
      <c r="AR129" s="28">
        <v>25.398210874678483</v>
      </c>
      <c r="AS129" s="28">
        <v>0</v>
      </c>
      <c r="AT129" s="28">
        <v>0</v>
      </c>
      <c r="AU129" s="28">
        <v>0</v>
      </c>
      <c r="AV129" s="28">
        <v>0</v>
      </c>
      <c r="AW129" s="28">
        <v>4.293750535379254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4.848423527656321E-2</v>
      </c>
      <c r="BF129" s="28">
        <v>0</v>
      </c>
      <c r="BG129" s="28">
        <v>0</v>
      </c>
      <c r="BH129" s="28">
        <v>0</v>
      </c>
      <c r="BI129" s="28">
        <v>93.37335527772666</v>
      </c>
      <c r="BJ129" s="28">
        <v>26.019432473804009</v>
      </c>
      <c r="BK129" s="28">
        <v>0</v>
      </c>
      <c r="BL129" s="28">
        <v>0</v>
      </c>
      <c r="BM129" s="28">
        <v>3.1227497449840942</v>
      </c>
      <c r="BN129" s="28">
        <v>25.595809328019641</v>
      </c>
      <c r="BO129" s="28">
        <v>0</v>
      </c>
      <c r="BP129" s="28">
        <v>0</v>
      </c>
      <c r="BQ129" s="28">
        <v>79.822774144801713</v>
      </c>
      <c r="BR129" s="28">
        <v>6.3173105330904349</v>
      </c>
      <c r="BS129" s="28">
        <v>14.696319563624254</v>
      </c>
      <c r="BT129" s="28">
        <v>0</v>
      </c>
      <c r="BU129" s="28">
        <v>0</v>
      </c>
      <c r="BV129" s="28">
        <v>44.396199649551818</v>
      </c>
      <c r="BW129" s="28">
        <v>0</v>
      </c>
      <c r="BX129" s="28">
        <v>39.436448087913881</v>
      </c>
      <c r="BY129" s="28">
        <v>0</v>
      </c>
      <c r="BZ129" s="28">
        <v>0</v>
      </c>
      <c r="CA129" s="28">
        <v>0</v>
      </c>
      <c r="CB129" s="28">
        <v>10.109547863245544</v>
      </c>
      <c r="CC129" s="28">
        <v>0</v>
      </c>
      <c r="CD129" s="28">
        <v>0</v>
      </c>
      <c r="CE129" s="28">
        <v>0</v>
      </c>
      <c r="CF129" s="28">
        <v>0</v>
      </c>
      <c r="CG129" s="28">
        <v>0</v>
      </c>
      <c r="CH129" s="28">
        <v>0.40108632780197356</v>
      </c>
      <c r="CI129" s="28">
        <v>0</v>
      </c>
      <c r="CJ129" s="28">
        <v>0</v>
      </c>
      <c r="CK129" s="28">
        <v>0</v>
      </c>
      <c r="CL129" s="28">
        <v>0</v>
      </c>
      <c r="CM129" s="28">
        <v>0</v>
      </c>
      <c r="CN129" s="28">
        <v>0</v>
      </c>
      <c r="CO129" s="28">
        <v>0</v>
      </c>
      <c r="CP129" s="28">
        <v>28.205717942483961</v>
      </c>
      <c r="CQ129" s="28">
        <v>26733</v>
      </c>
      <c r="CR129" s="28">
        <v>0</v>
      </c>
      <c r="CS129" s="28">
        <v>0</v>
      </c>
      <c r="CT129" s="28">
        <v>0</v>
      </c>
      <c r="CU129" s="28">
        <v>0</v>
      </c>
      <c r="CV129" s="28">
        <v>0</v>
      </c>
      <c r="CW129" s="28">
        <v>0</v>
      </c>
      <c r="CX129" s="28">
        <v>0</v>
      </c>
      <c r="CY129" s="28">
        <v>29.962834529855716</v>
      </c>
      <c r="CZ129" s="28">
        <v>0</v>
      </c>
      <c r="DA129" s="28">
        <v>1436.8597148396616</v>
      </c>
      <c r="DB129" s="28">
        <v>99.746371865653558</v>
      </c>
      <c r="DC129" s="28">
        <v>0</v>
      </c>
      <c r="DD129" s="28">
        <v>234.35270211806565</v>
      </c>
      <c r="DE129" s="28">
        <v>0.21692692920590503</v>
      </c>
      <c r="DF129" s="28">
        <v>0</v>
      </c>
      <c r="DG129" s="28">
        <v>0</v>
      </c>
      <c r="DH129" s="28">
        <v>0</v>
      </c>
      <c r="DI129" s="28">
        <v>0</v>
      </c>
      <c r="DJ129" s="28">
        <v>0</v>
      </c>
      <c r="DK129" s="28">
        <v>422.14265087647698</v>
      </c>
      <c r="DL129" s="28">
        <v>65.75461524306364</v>
      </c>
      <c r="DM129" s="28">
        <v>0</v>
      </c>
      <c r="DN129" s="28">
        <v>75.156955751658003</v>
      </c>
      <c r="DO129" s="28">
        <v>0</v>
      </c>
      <c r="DP129" s="28">
        <v>0</v>
      </c>
      <c r="DQ129" s="28">
        <v>0</v>
      </c>
      <c r="DR129" s="28">
        <v>0</v>
      </c>
      <c r="DS129" s="28">
        <v>0</v>
      </c>
      <c r="DT129" s="28">
        <v>67.044132220258319</v>
      </c>
      <c r="DU129" s="28">
        <v>21.995122178518493</v>
      </c>
      <c r="DV129" s="28">
        <v>99.328050428874718</v>
      </c>
      <c r="DW129" s="28">
        <v>0</v>
      </c>
      <c r="DX129" s="28">
        <v>0</v>
      </c>
      <c r="DY129" s="28">
        <v>5314.7156508417484</v>
      </c>
      <c r="DZ129" s="28">
        <v>0</v>
      </c>
      <c r="EA129" s="28">
        <v>0.20568405555153529</v>
      </c>
      <c r="EB129" s="28">
        <v>6.3524423835343455</v>
      </c>
      <c r="EC129" s="28">
        <v>0</v>
      </c>
      <c r="ED129" s="28">
        <v>0</v>
      </c>
      <c r="EE129" s="28">
        <v>0</v>
      </c>
      <c r="EF129" s="28">
        <v>0</v>
      </c>
      <c r="EG129" s="28">
        <v>0</v>
      </c>
      <c r="EH129" s="28">
        <v>71.301583508446726</v>
      </c>
      <c r="EI129" s="28">
        <v>0</v>
      </c>
      <c r="EJ129" s="28">
        <v>0</v>
      </c>
      <c r="EK129" s="28">
        <v>849.88448269014168</v>
      </c>
      <c r="EL129" s="28">
        <v>0</v>
      </c>
      <c r="EM129" s="28">
        <v>0</v>
      </c>
      <c r="EN129" s="28">
        <v>0</v>
      </c>
      <c r="EO129" s="28">
        <v>0</v>
      </c>
      <c r="EP129" s="28">
        <v>0</v>
      </c>
      <c r="EQ129" s="28">
        <v>0</v>
      </c>
      <c r="ER129" s="28">
        <v>0</v>
      </c>
      <c r="ES129" s="28">
        <f t="shared" si="2"/>
        <v>36073.047437351837</v>
      </c>
      <c r="ET129" s="28">
        <v>91434.502817138273</v>
      </c>
      <c r="EU129" s="28">
        <v>0</v>
      </c>
      <c r="EV129" s="28">
        <v>0</v>
      </c>
      <c r="EW129" s="28">
        <v>0</v>
      </c>
      <c r="EX129" s="28">
        <v>0</v>
      </c>
      <c r="EY129" s="28">
        <v>0</v>
      </c>
      <c r="EZ129" s="28">
        <v>67759.845974368916</v>
      </c>
      <c r="FA129" s="28">
        <f t="shared" si="3"/>
        <v>195267.39622885903</v>
      </c>
      <c r="FB129" s="33">
        <f>+FA129-Cuadro_Oferta_2016!EX129</f>
        <v>0</v>
      </c>
      <c r="AMC129"/>
      <c r="AMD129"/>
      <c r="AME129"/>
      <c r="AMF129"/>
      <c r="AMG129"/>
      <c r="AMH129"/>
      <c r="AMI129"/>
      <c r="AMJ129"/>
    </row>
    <row r="130" spans="1:1024" s="5" customFormat="1" ht="25.5" x14ac:dyDescent="0.25">
      <c r="A130" s="9">
        <v>126</v>
      </c>
      <c r="B130" s="22"/>
      <c r="C130" s="24" t="s">
        <v>536</v>
      </c>
      <c r="D130" s="25" t="s">
        <v>537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97.652077592004787</v>
      </c>
      <c r="Q130" s="28">
        <v>246.38681777937387</v>
      </c>
      <c r="R130" s="28">
        <v>5150.3975423376241</v>
      </c>
      <c r="S130" s="28">
        <v>0</v>
      </c>
      <c r="T130" s="28">
        <v>3258.6385522532064</v>
      </c>
      <c r="U130" s="28">
        <v>79.393527567807368</v>
      </c>
      <c r="V130" s="28">
        <v>0</v>
      </c>
      <c r="W130" s="28">
        <v>570.25307466911715</v>
      </c>
      <c r="X130" s="28">
        <v>0</v>
      </c>
      <c r="Y130" s="28">
        <v>1645.5473317678743</v>
      </c>
      <c r="Z130" s="28">
        <v>0</v>
      </c>
      <c r="AA130" s="28">
        <v>0</v>
      </c>
      <c r="AB130" s="28">
        <v>42.335010989553069</v>
      </c>
      <c r="AC130" s="28">
        <v>0</v>
      </c>
      <c r="AD130" s="28">
        <v>765.01808368949003</v>
      </c>
      <c r="AE130" s="28">
        <v>0.32638405349612787</v>
      </c>
      <c r="AF130" s="28">
        <v>33.419425670930814</v>
      </c>
      <c r="AG130" s="28">
        <v>149.29191072301666</v>
      </c>
      <c r="AH130" s="28">
        <v>693.24310562966514</v>
      </c>
      <c r="AI130" s="28">
        <v>0</v>
      </c>
      <c r="AJ130" s="28">
        <v>0</v>
      </c>
      <c r="AK130" s="28">
        <v>1244.2004655594017</v>
      </c>
      <c r="AL130" s="28">
        <v>1526.4034992670056</v>
      </c>
      <c r="AM130" s="28">
        <v>182.09255874512209</v>
      </c>
      <c r="AN130" s="28">
        <v>1147.8702422145461</v>
      </c>
      <c r="AO130" s="28">
        <v>614.28111740041913</v>
      </c>
      <c r="AP130" s="28">
        <v>2059.9582970164315</v>
      </c>
      <c r="AQ130" s="28">
        <v>146.94707121467792</v>
      </c>
      <c r="AR130" s="28">
        <v>552.18140911850332</v>
      </c>
      <c r="AS130" s="28">
        <v>1000.90606817613</v>
      </c>
      <c r="AT130" s="28">
        <v>716.08351397833701</v>
      </c>
      <c r="AU130" s="28">
        <v>131.63459269544776</v>
      </c>
      <c r="AV130" s="28">
        <v>257.89566962876978</v>
      </c>
      <c r="AW130" s="28">
        <v>198.23767067402989</v>
      </c>
      <c r="AX130" s="28">
        <v>245.14428896438045</v>
      </c>
      <c r="AY130" s="28">
        <v>1236.4528878656736</v>
      </c>
      <c r="AZ130" s="28">
        <v>354.98706512287174</v>
      </c>
      <c r="BA130" s="28">
        <v>48.525737978710929</v>
      </c>
      <c r="BB130" s="28">
        <v>1864.4316484715025</v>
      </c>
      <c r="BC130" s="28">
        <v>141.38928733001345</v>
      </c>
      <c r="BD130" s="28">
        <v>23.046467219346987</v>
      </c>
      <c r="BE130" s="28">
        <v>181.9840508968901</v>
      </c>
      <c r="BF130" s="28">
        <v>5.3677958645816295</v>
      </c>
      <c r="BG130" s="28">
        <v>9.566439193701866</v>
      </c>
      <c r="BH130" s="28">
        <v>800.53071770139661</v>
      </c>
      <c r="BI130" s="28">
        <v>1100.2839706975037</v>
      </c>
      <c r="BJ130" s="28">
        <v>482.98234860822663</v>
      </c>
      <c r="BK130" s="28">
        <v>0</v>
      </c>
      <c r="BL130" s="28">
        <v>683.95769722506941</v>
      </c>
      <c r="BM130" s="28">
        <v>4.2024904900675288</v>
      </c>
      <c r="BN130" s="28">
        <v>449.58225388728272</v>
      </c>
      <c r="BO130" s="28">
        <v>474.4486473700569</v>
      </c>
      <c r="BP130" s="28">
        <v>101.88177145087357</v>
      </c>
      <c r="BQ130" s="28">
        <v>369.47491242759708</v>
      </c>
      <c r="BR130" s="28">
        <v>470.14071398726753</v>
      </c>
      <c r="BS130" s="28">
        <v>1466.8299806409657</v>
      </c>
      <c r="BT130" s="28">
        <v>118.52299736465005</v>
      </c>
      <c r="BU130" s="28">
        <v>107.84994914422968</v>
      </c>
      <c r="BV130" s="28">
        <v>1318.5541282349307</v>
      </c>
      <c r="BW130" s="28">
        <v>377.00316954293271</v>
      </c>
      <c r="BX130" s="28">
        <v>1085.6288234489393</v>
      </c>
      <c r="BY130" s="28">
        <v>0</v>
      </c>
      <c r="BZ130" s="28">
        <v>58.465596116274625</v>
      </c>
      <c r="CA130" s="28">
        <v>772.64428621095635</v>
      </c>
      <c r="CB130" s="28">
        <v>181.88484281308331</v>
      </c>
      <c r="CC130" s="28">
        <v>0</v>
      </c>
      <c r="CD130" s="28">
        <v>171.18442405885105</v>
      </c>
      <c r="CE130" s="28">
        <v>1268.1314183537099</v>
      </c>
      <c r="CF130" s="28">
        <v>671.0493233892314</v>
      </c>
      <c r="CG130" s="28">
        <v>573.68859042912459</v>
      </c>
      <c r="CH130" s="28">
        <v>13387.495696855804</v>
      </c>
      <c r="CI130" s="28">
        <v>6334.586581808956</v>
      </c>
      <c r="CJ130" s="28">
        <v>215.50163171972508</v>
      </c>
      <c r="CK130" s="28">
        <v>298.29259070720826</v>
      </c>
      <c r="CL130" s="28">
        <v>11.820841943044904</v>
      </c>
      <c r="CM130" s="28">
        <v>0</v>
      </c>
      <c r="CN130" s="28">
        <v>263.19440800804318</v>
      </c>
      <c r="CO130" s="28">
        <v>594.27455111598954</v>
      </c>
      <c r="CP130" s="28">
        <v>4185.9085931175978</v>
      </c>
      <c r="CQ130" s="28">
        <v>33362.609182370339</v>
      </c>
      <c r="CR130" s="28">
        <v>568.94356477685085</v>
      </c>
      <c r="CS130" s="28">
        <v>287.92477716665223</v>
      </c>
      <c r="CT130" s="28">
        <v>1921.2055944864553</v>
      </c>
      <c r="CU130" s="28">
        <v>6.26702443937738</v>
      </c>
      <c r="CV130" s="28">
        <v>2553.2114800217273</v>
      </c>
      <c r="CW130" s="28">
        <v>1129.8402478464045</v>
      </c>
      <c r="CX130" s="28">
        <v>1564.068574071073</v>
      </c>
      <c r="CY130" s="28">
        <v>5284.2472106672512</v>
      </c>
      <c r="CZ130" s="28">
        <v>681.55454984018661</v>
      </c>
      <c r="DA130" s="28">
        <v>4603.4223138745774</v>
      </c>
      <c r="DB130" s="28">
        <v>4053.1517263818455</v>
      </c>
      <c r="DC130" s="28">
        <v>282.89253961060001</v>
      </c>
      <c r="DD130" s="28">
        <v>7584.3960526197397</v>
      </c>
      <c r="DE130" s="28">
        <v>2538.2584515189565</v>
      </c>
      <c r="DF130" s="28">
        <v>358.53724613718464</v>
      </c>
      <c r="DG130" s="28">
        <v>24813.398480624535</v>
      </c>
      <c r="DH130" s="28">
        <v>1773.3097454304896</v>
      </c>
      <c r="DI130" s="28">
        <v>1692.0533735109354</v>
      </c>
      <c r="DJ130" s="28">
        <v>370.37437498391699</v>
      </c>
      <c r="DK130" s="28">
        <v>40143.132563819658</v>
      </c>
      <c r="DL130" s="28">
        <v>138.26097952235972</v>
      </c>
      <c r="DM130" s="28">
        <v>324.34109936658672</v>
      </c>
      <c r="DN130" s="28">
        <v>3130.1996828470205</v>
      </c>
      <c r="DO130" s="28">
        <v>900.04248948503937</v>
      </c>
      <c r="DP130" s="28">
        <v>444.58453533466889</v>
      </c>
      <c r="DQ130" s="28">
        <v>854.89037595956563</v>
      </c>
      <c r="DR130" s="28">
        <v>437.1395686462223</v>
      </c>
      <c r="DS130" s="28">
        <v>135.72748953552522</v>
      </c>
      <c r="DT130" s="28">
        <v>1008.9621115750755</v>
      </c>
      <c r="DU130" s="28">
        <v>279.73959826280463</v>
      </c>
      <c r="DV130" s="28">
        <v>1281.2905998006065</v>
      </c>
      <c r="DW130" s="28">
        <v>3.9604752968842551</v>
      </c>
      <c r="DX130" s="28">
        <v>19.585391406626066</v>
      </c>
      <c r="DY130" s="28">
        <v>527.24655172229507</v>
      </c>
      <c r="DZ130" s="28">
        <v>13450.039069549766</v>
      </c>
      <c r="EA130" s="28">
        <v>510.23366099082051</v>
      </c>
      <c r="EB130" s="28">
        <v>2306.2256095865177</v>
      </c>
      <c r="EC130" s="28">
        <v>19986.033506888267</v>
      </c>
      <c r="ED130" s="28">
        <v>3464.2348870096671</v>
      </c>
      <c r="EE130" s="28">
        <v>485.0832647324188</v>
      </c>
      <c r="EF130" s="28">
        <v>18769.500914049993</v>
      </c>
      <c r="EG130" s="28">
        <v>12224.737839110907</v>
      </c>
      <c r="EH130" s="28">
        <v>70.834623624145777</v>
      </c>
      <c r="EI130" s="28">
        <v>2219.7105533470958</v>
      </c>
      <c r="EJ130" s="28">
        <v>534.72108960107107</v>
      </c>
      <c r="EK130" s="28">
        <v>437.13902496503613</v>
      </c>
      <c r="EL130" s="28">
        <v>4254.7296977615424</v>
      </c>
      <c r="EM130" s="28">
        <v>842.36070950132978</v>
      </c>
      <c r="EN130" s="28">
        <v>115.12739123905934</v>
      </c>
      <c r="EO130" s="28">
        <v>66.919723177312065</v>
      </c>
      <c r="EP130" s="28">
        <v>268.96925555418949</v>
      </c>
      <c r="EQ130" s="28">
        <v>194.2210457517163</v>
      </c>
      <c r="ER130" s="28">
        <v>0</v>
      </c>
      <c r="ES130" s="28">
        <f t="shared" si="2"/>
        <v>290281.08052759006</v>
      </c>
      <c r="ET130" s="28">
        <v>38231.344583828388</v>
      </c>
      <c r="EU130" s="28">
        <v>0</v>
      </c>
      <c r="EV130" s="28">
        <v>0</v>
      </c>
      <c r="EW130" s="28">
        <v>0</v>
      </c>
      <c r="EX130" s="28">
        <v>0</v>
      </c>
      <c r="EY130" s="28">
        <v>0</v>
      </c>
      <c r="EZ130" s="28">
        <v>3001.3823896984927</v>
      </c>
      <c r="FA130" s="28">
        <f t="shared" si="3"/>
        <v>331513.80750111694</v>
      </c>
      <c r="FB130" s="33">
        <f>+FA130-Cuadro_Oferta_2016!EX130</f>
        <v>0</v>
      </c>
      <c r="AMC130"/>
      <c r="AMD130"/>
      <c r="AME130"/>
      <c r="AMF130"/>
      <c r="AMG130"/>
      <c r="AMH130"/>
      <c r="AMI130"/>
      <c r="AMJ130"/>
    </row>
    <row r="131" spans="1:1024" s="5" customFormat="1" ht="25.5" x14ac:dyDescent="0.25">
      <c r="A131" s="9">
        <v>127</v>
      </c>
      <c r="B131" s="22"/>
      <c r="C131" s="24" t="s">
        <v>538</v>
      </c>
      <c r="D131" s="25" t="s">
        <v>539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0.64741133875208001</v>
      </c>
      <c r="Q131" s="28">
        <v>12.240524152849355</v>
      </c>
      <c r="R131" s="28">
        <v>14136.635273118487</v>
      </c>
      <c r="S131" s="28">
        <v>0</v>
      </c>
      <c r="T131" s="28">
        <v>127.18610544413822</v>
      </c>
      <c r="U131" s="28">
        <v>19.825368246405649</v>
      </c>
      <c r="V131" s="28">
        <v>0</v>
      </c>
      <c r="W131" s="28">
        <v>446.30682897150245</v>
      </c>
      <c r="X131" s="28">
        <v>0</v>
      </c>
      <c r="Y131" s="28">
        <v>48.592656234571407</v>
      </c>
      <c r="Z131" s="28">
        <v>0</v>
      </c>
      <c r="AA131" s="28">
        <v>0</v>
      </c>
      <c r="AB131" s="28">
        <v>1445.5320977801066</v>
      </c>
      <c r="AC131" s="28">
        <v>0</v>
      </c>
      <c r="AD131" s="28">
        <v>6.8806491729017614</v>
      </c>
      <c r="AE131" s="28">
        <v>0.95075131438945604</v>
      </c>
      <c r="AF131" s="28">
        <v>9.9594927606460111</v>
      </c>
      <c r="AG131" s="28">
        <v>42.285444693030662</v>
      </c>
      <c r="AH131" s="28">
        <v>111.30775076512002</v>
      </c>
      <c r="AI131" s="28">
        <v>3.5241559885946296</v>
      </c>
      <c r="AJ131" s="28">
        <v>0.29130891054533309</v>
      </c>
      <c r="AK131" s="28">
        <v>1210.2137372100733</v>
      </c>
      <c r="AL131" s="28">
        <v>1195.3906346293629</v>
      </c>
      <c r="AM131" s="28">
        <v>280.29005243765056</v>
      </c>
      <c r="AN131" s="28">
        <v>890.98379128150168</v>
      </c>
      <c r="AO131" s="28">
        <v>44.147645336581981</v>
      </c>
      <c r="AP131" s="28">
        <v>2554.216786651009</v>
      </c>
      <c r="AQ131" s="28">
        <v>43.004586459030676</v>
      </c>
      <c r="AR131" s="28">
        <v>402.42599104902655</v>
      </c>
      <c r="AS131" s="28">
        <v>1605.8647401377268</v>
      </c>
      <c r="AT131" s="28">
        <v>137.86634785395717</v>
      </c>
      <c r="AU131" s="28">
        <v>98.924736964745748</v>
      </c>
      <c r="AV131" s="28">
        <v>118.59936001017593</v>
      </c>
      <c r="AW131" s="28">
        <v>149.23382813806464</v>
      </c>
      <c r="AX131" s="28">
        <v>30.853526074548242</v>
      </c>
      <c r="AY131" s="28">
        <v>459.90404139254525</v>
      </c>
      <c r="AZ131" s="28">
        <v>255.61701886744731</v>
      </c>
      <c r="BA131" s="28">
        <v>34.819933039630882</v>
      </c>
      <c r="BB131" s="28">
        <v>625.51520415972425</v>
      </c>
      <c r="BC131" s="28">
        <v>126.11071010963268</v>
      </c>
      <c r="BD131" s="28">
        <v>237.74243741770732</v>
      </c>
      <c r="BE131" s="28">
        <v>46.777334072023422</v>
      </c>
      <c r="BF131" s="28">
        <v>35.1913603215244</v>
      </c>
      <c r="BG131" s="28">
        <v>0.9101605598565643</v>
      </c>
      <c r="BH131" s="28">
        <v>57.593394522973135</v>
      </c>
      <c r="BI131" s="28">
        <v>261.5604340115774</v>
      </c>
      <c r="BJ131" s="28">
        <v>724.37029964923829</v>
      </c>
      <c r="BK131" s="28">
        <v>0</v>
      </c>
      <c r="BL131" s="28">
        <v>68.216024012108946</v>
      </c>
      <c r="BM131" s="28">
        <v>0.63309160926157282</v>
      </c>
      <c r="BN131" s="28">
        <v>60.175538353739256</v>
      </c>
      <c r="BO131" s="28">
        <v>1065.3348770170435</v>
      </c>
      <c r="BP131" s="28">
        <v>0</v>
      </c>
      <c r="BQ131" s="28">
        <v>485.5322547674873</v>
      </c>
      <c r="BR131" s="28">
        <v>481.90913195245332</v>
      </c>
      <c r="BS131" s="28">
        <v>490.4161821258038</v>
      </c>
      <c r="BT131" s="28">
        <v>21.590704634150523</v>
      </c>
      <c r="BU131" s="28">
        <v>196.95166151716305</v>
      </c>
      <c r="BV131" s="28">
        <v>632.5999944624956</v>
      </c>
      <c r="BW131" s="28">
        <v>40.800510363675087</v>
      </c>
      <c r="BX131" s="28">
        <v>542.55506488470724</v>
      </c>
      <c r="BY131" s="28">
        <v>35.630474551401001</v>
      </c>
      <c r="BZ131" s="28">
        <v>12.163379935437877</v>
      </c>
      <c r="CA131" s="28">
        <v>210.20580164546203</v>
      </c>
      <c r="CB131" s="28">
        <v>6.729504043187279</v>
      </c>
      <c r="CC131" s="28">
        <v>0</v>
      </c>
      <c r="CD131" s="28">
        <v>492.44452941380564</v>
      </c>
      <c r="CE131" s="28">
        <v>4505.9674545049802</v>
      </c>
      <c r="CF131" s="28">
        <v>44.187394313764884</v>
      </c>
      <c r="CG131" s="28">
        <v>1307.9060769601958</v>
      </c>
      <c r="CH131" s="28">
        <v>6636.7830221496197</v>
      </c>
      <c r="CI131" s="28">
        <v>1880.8180560089108</v>
      </c>
      <c r="CJ131" s="28">
        <v>64.757160735370817</v>
      </c>
      <c r="CK131" s="28">
        <v>112.24891731481769</v>
      </c>
      <c r="CL131" s="28">
        <v>2.8021612157346243</v>
      </c>
      <c r="CM131" s="28">
        <v>43.343824906823095</v>
      </c>
      <c r="CN131" s="28">
        <v>146.9687247682896</v>
      </c>
      <c r="CO131" s="28">
        <v>192.93072044341395</v>
      </c>
      <c r="CP131" s="28">
        <v>529.58646671650479</v>
      </c>
      <c r="CQ131" s="28">
        <v>10732.920998190131</v>
      </c>
      <c r="CR131" s="28">
        <v>441.75615587023935</v>
      </c>
      <c r="CS131" s="28">
        <v>0</v>
      </c>
      <c r="CT131" s="28">
        <v>1926.6392279530755</v>
      </c>
      <c r="CU131" s="28">
        <v>0</v>
      </c>
      <c r="CV131" s="28">
        <v>1812.2289027409986</v>
      </c>
      <c r="CW131" s="28">
        <v>150.71804065662894</v>
      </c>
      <c r="CX131" s="28">
        <v>212.62546519716295</v>
      </c>
      <c r="CY131" s="28">
        <v>1389.050240700328</v>
      </c>
      <c r="CZ131" s="28">
        <v>157.45389434347729</v>
      </c>
      <c r="DA131" s="28">
        <v>3332.5661609407875</v>
      </c>
      <c r="DB131" s="28">
        <v>1828.2677663524291</v>
      </c>
      <c r="DC131" s="28">
        <v>895.70823309443972</v>
      </c>
      <c r="DD131" s="28">
        <v>5796.4477555933681</v>
      </c>
      <c r="DE131" s="28">
        <v>416.03194183454673</v>
      </c>
      <c r="DF131" s="28">
        <v>210.29679882296327</v>
      </c>
      <c r="DG131" s="28">
        <v>10176.014245897371</v>
      </c>
      <c r="DH131" s="28">
        <v>1331.9005279976898</v>
      </c>
      <c r="DI131" s="28">
        <v>1793.9998527336461</v>
      </c>
      <c r="DJ131" s="28">
        <v>302.15474754083448</v>
      </c>
      <c r="DK131" s="28">
        <v>6502.6491617383344</v>
      </c>
      <c r="DL131" s="28">
        <v>1489.8594436088977</v>
      </c>
      <c r="DM131" s="28">
        <v>814.61947366628522</v>
      </c>
      <c r="DN131" s="28">
        <v>2605.6486535371896</v>
      </c>
      <c r="DO131" s="28">
        <v>445.38021438144591</v>
      </c>
      <c r="DP131" s="28">
        <v>82.42124577670269</v>
      </c>
      <c r="DQ131" s="28">
        <v>447.91908365415514</v>
      </c>
      <c r="DR131" s="28">
        <v>1103.0160904765182</v>
      </c>
      <c r="DS131" s="28">
        <v>92.553255065420487</v>
      </c>
      <c r="DT131" s="28">
        <v>551.77656124329644</v>
      </c>
      <c r="DU131" s="28">
        <v>2.5518630821601715</v>
      </c>
      <c r="DV131" s="28">
        <v>14.325017191246269</v>
      </c>
      <c r="DW131" s="28">
        <v>3.6050807538696342E-2</v>
      </c>
      <c r="DX131" s="28">
        <v>112.55921175846292</v>
      </c>
      <c r="DY131" s="28">
        <v>205.96188100501377</v>
      </c>
      <c r="DZ131" s="28">
        <v>552.35518116841729</v>
      </c>
      <c r="EA131" s="28">
        <v>2221.0844221114266</v>
      </c>
      <c r="EB131" s="28">
        <v>2657.5246821096371</v>
      </c>
      <c r="EC131" s="28">
        <v>10245.09676820451</v>
      </c>
      <c r="ED131" s="28">
        <v>1888.2661211800698</v>
      </c>
      <c r="EE131" s="28">
        <v>35.245975696152868</v>
      </c>
      <c r="EF131" s="28">
        <v>6881.7201195101325</v>
      </c>
      <c r="EG131" s="28">
        <v>12409.414460433683</v>
      </c>
      <c r="EH131" s="28">
        <v>410.30311916510976</v>
      </c>
      <c r="EI131" s="28">
        <v>2843.9699383397697</v>
      </c>
      <c r="EJ131" s="28">
        <v>430.34767067278045</v>
      </c>
      <c r="EK131" s="28">
        <v>1992.0868679633982</v>
      </c>
      <c r="EL131" s="28">
        <v>4781.9923748133151</v>
      </c>
      <c r="EM131" s="28">
        <v>16.790298671711511</v>
      </c>
      <c r="EN131" s="28">
        <v>77.255913385290384</v>
      </c>
      <c r="EO131" s="28">
        <v>1702.8447829871395</v>
      </c>
      <c r="EP131" s="28">
        <v>387.51982533307199</v>
      </c>
      <c r="EQ131" s="28">
        <v>31.592134974953897</v>
      </c>
      <c r="ER131" s="28">
        <v>0</v>
      </c>
      <c r="ES131" s="28">
        <f t="shared" si="2"/>
        <v>155295.9514367505</v>
      </c>
      <c r="ET131" s="28">
        <v>26994.711915721909</v>
      </c>
      <c r="EU131" s="28">
        <v>0</v>
      </c>
      <c r="EV131" s="28">
        <v>0</v>
      </c>
      <c r="EW131" s="28">
        <v>0</v>
      </c>
      <c r="EX131" s="28">
        <v>0</v>
      </c>
      <c r="EY131" s="28">
        <v>0</v>
      </c>
      <c r="EZ131" s="28">
        <v>91.089059236022266</v>
      </c>
      <c r="FA131" s="28">
        <f t="shared" si="3"/>
        <v>182381.75241170844</v>
      </c>
      <c r="FB131" s="33">
        <f>+FA131-Cuadro_Oferta_2016!EX131</f>
        <v>0</v>
      </c>
      <c r="AMC131"/>
      <c r="AMD131"/>
      <c r="AME131"/>
      <c r="AMF131"/>
      <c r="AMG131"/>
      <c r="AMH131"/>
      <c r="AMI131"/>
      <c r="AMJ131"/>
    </row>
    <row r="132" spans="1:1024" s="5" customFormat="1" ht="51" x14ac:dyDescent="0.25">
      <c r="A132" s="9">
        <v>128</v>
      </c>
      <c r="B132" s="22"/>
      <c r="C132" s="24" t="s">
        <v>540</v>
      </c>
      <c r="D132" s="25" t="s">
        <v>541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303.71427120589726</v>
      </c>
      <c r="Q132" s="28">
        <v>80.297525090599152</v>
      </c>
      <c r="R132" s="28">
        <v>0</v>
      </c>
      <c r="S132" s="28">
        <v>0</v>
      </c>
      <c r="T132" s="28">
        <v>0</v>
      </c>
      <c r="U132" s="28">
        <v>3.8439740518685679</v>
      </c>
      <c r="V132" s="28">
        <v>0</v>
      </c>
      <c r="W132" s="28">
        <v>277.63590913833968</v>
      </c>
      <c r="X132" s="28">
        <v>0</v>
      </c>
      <c r="Y132" s="28">
        <v>5.1869860642965033</v>
      </c>
      <c r="Z132" s="28">
        <v>12.480578883295571</v>
      </c>
      <c r="AA132" s="28">
        <v>0</v>
      </c>
      <c r="AB132" s="28">
        <v>0</v>
      </c>
      <c r="AC132" s="28">
        <v>0</v>
      </c>
      <c r="AD132" s="28">
        <v>356.94749042953117</v>
      </c>
      <c r="AE132" s="28">
        <v>0</v>
      </c>
      <c r="AF132" s="28">
        <v>0</v>
      </c>
      <c r="AG132" s="28">
        <v>13.016071641592529</v>
      </c>
      <c r="AH132" s="28">
        <v>52.262986890690236</v>
      </c>
      <c r="AI132" s="28">
        <v>8.9514430657359743</v>
      </c>
      <c r="AJ132" s="28">
        <v>0</v>
      </c>
      <c r="AK132" s="28">
        <v>259.52015340126167</v>
      </c>
      <c r="AL132" s="28">
        <v>2895.6924129777367</v>
      </c>
      <c r="AM132" s="28">
        <v>65.87007411503518</v>
      </c>
      <c r="AN132" s="28">
        <v>1464.2817967998735</v>
      </c>
      <c r="AO132" s="28">
        <v>53.753084667389189</v>
      </c>
      <c r="AP132" s="28">
        <v>2475.1507184307234</v>
      </c>
      <c r="AQ132" s="28">
        <v>845.32066781994411</v>
      </c>
      <c r="AR132" s="28">
        <v>402.64345994560188</v>
      </c>
      <c r="AS132" s="28">
        <v>1678.6529595557731</v>
      </c>
      <c r="AT132" s="28">
        <v>241.38049533392774</v>
      </c>
      <c r="AU132" s="28">
        <v>280.77567494309409</v>
      </c>
      <c r="AV132" s="28">
        <v>47.417068992923092</v>
      </c>
      <c r="AW132" s="28">
        <v>41.256380941473594</v>
      </c>
      <c r="AX132" s="28">
        <v>1157.5588412990242</v>
      </c>
      <c r="AY132" s="28">
        <v>1736.1894017120574</v>
      </c>
      <c r="AZ132" s="28">
        <v>217.61998350833585</v>
      </c>
      <c r="BA132" s="28">
        <v>9.4327309061956388</v>
      </c>
      <c r="BB132" s="28">
        <v>9776.8413328238166</v>
      </c>
      <c r="BC132" s="28">
        <v>66.148641159376865</v>
      </c>
      <c r="BD132" s="28">
        <v>63.238682610887395</v>
      </c>
      <c r="BE132" s="28">
        <v>39.454992012988811</v>
      </c>
      <c r="BF132" s="28">
        <v>11.850465140500411</v>
      </c>
      <c r="BG132" s="28">
        <v>1.0545219421587007</v>
      </c>
      <c r="BH132" s="28">
        <v>349.23562442544647</v>
      </c>
      <c r="BI132" s="28">
        <v>432.59687906905691</v>
      </c>
      <c r="BJ132" s="28">
        <v>122.7248411642349</v>
      </c>
      <c r="BK132" s="28">
        <v>0</v>
      </c>
      <c r="BL132" s="28">
        <v>1745.1910040360426</v>
      </c>
      <c r="BM132" s="28">
        <v>24.666830304510583</v>
      </c>
      <c r="BN132" s="28">
        <v>26.992599640092017</v>
      </c>
      <c r="BO132" s="28">
        <v>586.21212504035771</v>
      </c>
      <c r="BP132" s="28">
        <v>6.3208842145828719</v>
      </c>
      <c r="BQ132" s="28">
        <v>583.42589908067134</v>
      </c>
      <c r="BR132" s="28">
        <v>399.32109541374388</v>
      </c>
      <c r="BS132" s="28">
        <v>2824.1322663180981</v>
      </c>
      <c r="BT132" s="28">
        <v>873.20590781951682</v>
      </c>
      <c r="BU132" s="28">
        <v>587.37842841320048</v>
      </c>
      <c r="BV132" s="28">
        <v>1536.3856879216255</v>
      </c>
      <c r="BW132" s="28">
        <v>505.32783409206843</v>
      </c>
      <c r="BX132" s="28">
        <v>452.8363775907734</v>
      </c>
      <c r="BY132" s="28">
        <v>678.17999413883354</v>
      </c>
      <c r="BZ132" s="28">
        <v>1166.9961027880158</v>
      </c>
      <c r="CA132" s="28">
        <v>1682.3120155225758</v>
      </c>
      <c r="CB132" s="28">
        <v>115.04946682635097</v>
      </c>
      <c r="CC132" s="28">
        <v>39.429173145786329</v>
      </c>
      <c r="CD132" s="28">
        <v>64.244684752831461</v>
      </c>
      <c r="CE132" s="28">
        <v>447.3095059599579</v>
      </c>
      <c r="CF132" s="28">
        <v>3838.5195092857953</v>
      </c>
      <c r="CG132" s="28">
        <v>1106.6899839184427</v>
      </c>
      <c r="CH132" s="28">
        <v>13259.713643936229</v>
      </c>
      <c r="CI132" s="28">
        <v>4864.7679776025643</v>
      </c>
      <c r="CJ132" s="28">
        <v>135.68922099402391</v>
      </c>
      <c r="CK132" s="28">
        <v>1926.6829027396657</v>
      </c>
      <c r="CL132" s="28">
        <v>10.270822729693311</v>
      </c>
      <c r="CM132" s="28">
        <v>5.1514999510238304E-3</v>
      </c>
      <c r="CN132" s="28">
        <v>24.695850493415421</v>
      </c>
      <c r="CO132" s="28">
        <v>351.16526702240844</v>
      </c>
      <c r="CP132" s="28">
        <v>2457.5267068076678</v>
      </c>
      <c r="CQ132" s="28">
        <v>52639.600605816508</v>
      </c>
      <c r="CR132" s="28">
        <v>577.33797149788279</v>
      </c>
      <c r="CS132" s="28">
        <v>341.72404072355761</v>
      </c>
      <c r="CT132" s="28">
        <v>1129.2660912402998</v>
      </c>
      <c r="CU132" s="28">
        <v>0</v>
      </c>
      <c r="CV132" s="28">
        <v>2830.0021448655439</v>
      </c>
      <c r="CW132" s="28">
        <v>6524.9865085756073</v>
      </c>
      <c r="CX132" s="28">
        <v>3778.423907124059</v>
      </c>
      <c r="CY132" s="28">
        <v>6460.2545344195914</v>
      </c>
      <c r="CZ132" s="28">
        <v>851.39967172655861</v>
      </c>
      <c r="DA132" s="28">
        <v>10949.015480181708</v>
      </c>
      <c r="DB132" s="28">
        <v>11313.549571190199</v>
      </c>
      <c r="DC132" s="28">
        <v>2754.1410579315029</v>
      </c>
      <c r="DD132" s="28">
        <v>60823.945385953804</v>
      </c>
      <c r="DE132" s="28">
        <v>2368.9556422564119</v>
      </c>
      <c r="DF132" s="28">
        <v>428.81913072917473</v>
      </c>
      <c r="DG132" s="28">
        <v>91292.521006724681</v>
      </c>
      <c r="DH132" s="28">
        <v>50430.208274638644</v>
      </c>
      <c r="DI132" s="28">
        <v>19021.624030471812</v>
      </c>
      <c r="DJ132" s="28">
        <v>12210.832742237033</v>
      </c>
      <c r="DK132" s="28">
        <v>19821.757193042577</v>
      </c>
      <c r="DL132" s="28">
        <v>2704.6667082651707</v>
      </c>
      <c r="DM132" s="28">
        <v>1132.8974746745457</v>
      </c>
      <c r="DN132" s="28">
        <v>20687.561257503727</v>
      </c>
      <c r="DO132" s="28">
        <v>7881.6072279611408</v>
      </c>
      <c r="DP132" s="28">
        <v>3555.0469450755409</v>
      </c>
      <c r="DQ132" s="28">
        <v>7722.0505692975648</v>
      </c>
      <c r="DR132" s="28">
        <v>1171.9619314477277</v>
      </c>
      <c r="DS132" s="28">
        <v>0</v>
      </c>
      <c r="DT132" s="28">
        <v>2877.2174757874291</v>
      </c>
      <c r="DU132" s="28">
        <v>853.83807193062876</v>
      </c>
      <c r="DV132" s="28">
        <v>4375.0496300648138</v>
      </c>
      <c r="DW132" s="28">
        <v>12.108815151557252</v>
      </c>
      <c r="DX132" s="28">
        <v>12.417291168563645</v>
      </c>
      <c r="DY132" s="28">
        <v>10311.054323722474</v>
      </c>
      <c r="DZ132" s="28">
        <v>4112.0192809032278</v>
      </c>
      <c r="EA132" s="28">
        <v>2142.8238419778036</v>
      </c>
      <c r="EB132" s="28">
        <v>4855.5500052593725</v>
      </c>
      <c r="EC132" s="28">
        <v>28621.531949597138</v>
      </c>
      <c r="ED132" s="28">
        <v>374.47058105595852</v>
      </c>
      <c r="EE132" s="28">
        <v>677.24106793960868</v>
      </c>
      <c r="EF132" s="28">
        <v>16965.931342106815</v>
      </c>
      <c r="EG132" s="28">
        <v>7613.4778695696405</v>
      </c>
      <c r="EH132" s="28">
        <v>2154.0631176259894</v>
      </c>
      <c r="EI132" s="28">
        <v>134.11223826161847</v>
      </c>
      <c r="EJ132" s="28">
        <v>231.61914853348785</v>
      </c>
      <c r="EK132" s="28">
        <v>3180.4050126181792</v>
      </c>
      <c r="EL132" s="28">
        <v>3308.4083918195229</v>
      </c>
      <c r="EM132" s="28">
        <v>4711.5094247918423</v>
      </c>
      <c r="EN132" s="28">
        <v>164.9028312502852</v>
      </c>
      <c r="EO132" s="28">
        <v>0</v>
      </c>
      <c r="EP132" s="28">
        <v>40.533407971149273</v>
      </c>
      <c r="EQ132" s="28">
        <v>704.27541810517107</v>
      </c>
      <c r="ER132" s="28">
        <v>0</v>
      </c>
      <c r="ES132" s="28">
        <f t="shared" si="2"/>
        <v>568009.36168499524</v>
      </c>
      <c r="ET132" s="28">
        <v>9501.0185947579048</v>
      </c>
      <c r="EU132" s="28">
        <v>0</v>
      </c>
      <c r="EV132" s="28">
        <v>0</v>
      </c>
      <c r="EW132" s="28">
        <v>0</v>
      </c>
      <c r="EX132" s="28">
        <v>0</v>
      </c>
      <c r="EY132" s="28">
        <v>0</v>
      </c>
      <c r="EZ132" s="28">
        <v>364765.9916601791</v>
      </c>
      <c r="FA132" s="28">
        <f t="shared" si="3"/>
        <v>942276.37193993223</v>
      </c>
      <c r="FB132" s="33">
        <f>+FA132-Cuadro_Oferta_2016!EX132</f>
        <v>0</v>
      </c>
      <c r="AMC132"/>
      <c r="AMD132"/>
      <c r="AME132"/>
      <c r="AMF132"/>
      <c r="AMG132"/>
      <c r="AMH132"/>
      <c r="AMI132"/>
      <c r="AMJ132"/>
    </row>
    <row r="133" spans="1:1024" s="5" customFormat="1" ht="25.5" x14ac:dyDescent="0.25">
      <c r="A133" s="9">
        <v>129</v>
      </c>
      <c r="B133" s="22"/>
      <c r="C133" s="24" t="s">
        <v>542</v>
      </c>
      <c r="D133" s="25" t="s">
        <v>543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0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0</v>
      </c>
      <c r="CG133" s="28">
        <v>0</v>
      </c>
      <c r="CH133" s="28">
        <v>0</v>
      </c>
      <c r="CI133" s="28">
        <v>0</v>
      </c>
      <c r="CJ133" s="28">
        <v>0</v>
      </c>
      <c r="CK133" s="28">
        <v>0</v>
      </c>
      <c r="CL133" s="28">
        <v>0</v>
      </c>
      <c r="CM133" s="28">
        <v>0</v>
      </c>
      <c r="CN133" s="28">
        <v>0</v>
      </c>
      <c r="CO133" s="28">
        <v>0</v>
      </c>
      <c r="CP133" s="28">
        <v>0</v>
      </c>
      <c r="CQ133" s="28">
        <v>0</v>
      </c>
      <c r="CR133" s="28">
        <v>0</v>
      </c>
      <c r="CS133" s="28">
        <v>0</v>
      </c>
      <c r="CT133" s="28">
        <v>0</v>
      </c>
      <c r="CU133" s="28">
        <v>0</v>
      </c>
      <c r="CV133" s="28">
        <v>0</v>
      </c>
      <c r="CW133" s="28">
        <v>0</v>
      </c>
      <c r="CX133" s="28">
        <v>0</v>
      </c>
      <c r="CY133" s="28">
        <v>0</v>
      </c>
      <c r="CZ133" s="28">
        <v>0</v>
      </c>
      <c r="DA133" s="28">
        <v>0</v>
      </c>
      <c r="DB133" s="28">
        <v>0</v>
      </c>
      <c r="DC133" s="28">
        <v>0</v>
      </c>
      <c r="DD133" s="28">
        <v>0</v>
      </c>
      <c r="DE133" s="28">
        <v>0</v>
      </c>
      <c r="DF133" s="28">
        <v>0</v>
      </c>
      <c r="DG133" s="28">
        <v>0</v>
      </c>
      <c r="DH133" s="28">
        <v>0</v>
      </c>
      <c r="DI133" s="28">
        <v>0</v>
      </c>
      <c r="DJ133" s="28">
        <v>0</v>
      </c>
      <c r="DK133" s="28">
        <v>0</v>
      </c>
      <c r="DL133" s="28">
        <v>0</v>
      </c>
      <c r="DM133" s="28">
        <v>0</v>
      </c>
      <c r="DN133" s="28">
        <v>0</v>
      </c>
      <c r="DO133" s="28">
        <v>0</v>
      </c>
      <c r="DP133" s="28">
        <v>0</v>
      </c>
      <c r="DQ133" s="28">
        <v>0</v>
      </c>
      <c r="DR133" s="28">
        <v>0</v>
      </c>
      <c r="DS133" s="28">
        <v>0</v>
      </c>
      <c r="DT133" s="28">
        <v>0</v>
      </c>
      <c r="DU133" s="28">
        <v>0</v>
      </c>
      <c r="DV133" s="28">
        <v>0</v>
      </c>
      <c r="DW133" s="28">
        <v>0</v>
      </c>
      <c r="DX133" s="28">
        <v>0</v>
      </c>
      <c r="DY133" s="28">
        <v>0</v>
      </c>
      <c r="DZ133" s="28">
        <v>0</v>
      </c>
      <c r="EA133" s="28">
        <v>0</v>
      </c>
      <c r="EB133" s="28">
        <v>0</v>
      </c>
      <c r="EC133" s="28">
        <v>0</v>
      </c>
      <c r="ED133" s="28">
        <v>0</v>
      </c>
      <c r="EE133" s="28">
        <v>0</v>
      </c>
      <c r="EF133" s="28">
        <v>0</v>
      </c>
      <c r="EG133" s="28">
        <v>0</v>
      </c>
      <c r="EH133" s="28">
        <v>0</v>
      </c>
      <c r="EI133" s="28">
        <v>0</v>
      </c>
      <c r="EJ133" s="28">
        <v>0</v>
      </c>
      <c r="EK133" s="28">
        <v>0</v>
      </c>
      <c r="EL133" s="28">
        <v>0</v>
      </c>
      <c r="EM133" s="28">
        <v>0</v>
      </c>
      <c r="EN133" s="28">
        <v>0</v>
      </c>
      <c r="EO133" s="28">
        <v>0</v>
      </c>
      <c r="EP133" s="28">
        <v>0</v>
      </c>
      <c r="EQ133" s="28">
        <v>0</v>
      </c>
      <c r="ER133" s="28">
        <v>0</v>
      </c>
      <c r="ES133" s="28">
        <f t="shared" ref="ES133:ES147" si="4">SUM(E133:ER133)</f>
        <v>0</v>
      </c>
      <c r="ET133" s="28">
        <v>5532.3542330600812</v>
      </c>
      <c r="EU133" s="28">
        <v>0</v>
      </c>
      <c r="EV133" s="28">
        <v>928743.43518941815</v>
      </c>
      <c r="EW133" s="28">
        <v>0</v>
      </c>
      <c r="EX133" s="28">
        <v>0</v>
      </c>
      <c r="EY133" s="28">
        <v>0</v>
      </c>
      <c r="EZ133" s="28">
        <v>0</v>
      </c>
      <c r="FA133" s="28">
        <f t="shared" si="3"/>
        <v>934275.78942247818</v>
      </c>
      <c r="FB133" s="33">
        <f>+FA133-Cuadro_Oferta_2016!EX133</f>
        <v>0</v>
      </c>
      <c r="AMC133"/>
      <c r="AMD133"/>
      <c r="AME133"/>
      <c r="AMF133"/>
      <c r="AMG133"/>
      <c r="AMH133"/>
      <c r="AMI133"/>
      <c r="AMJ133"/>
    </row>
    <row r="134" spans="1:1024" s="5" customFormat="1" x14ac:dyDescent="0.25">
      <c r="A134" s="9">
        <v>130</v>
      </c>
      <c r="B134" s="22"/>
      <c r="C134" s="24" t="s">
        <v>544</v>
      </c>
      <c r="D134" s="25" t="s">
        <v>545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0</v>
      </c>
      <c r="CE134" s="28">
        <v>0</v>
      </c>
      <c r="CF134" s="28">
        <v>0</v>
      </c>
      <c r="CG134" s="28">
        <v>0</v>
      </c>
      <c r="CH134" s="28">
        <v>0</v>
      </c>
      <c r="CI134" s="28">
        <v>0</v>
      </c>
      <c r="CJ134" s="28">
        <v>0</v>
      </c>
      <c r="CK134" s="28">
        <v>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0</v>
      </c>
      <c r="CR134" s="28">
        <v>0</v>
      </c>
      <c r="CS134" s="28">
        <v>0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8">
        <v>0</v>
      </c>
      <c r="DJ134" s="28">
        <v>0</v>
      </c>
      <c r="DK134" s="28">
        <v>0</v>
      </c>
      <c r="DL134" s="28">
        <v>0</v>
      </c>
      <c r="DM134" s="28">
        <v>0</v>
      </c>
      <c r="DN134" s="28">
        <v>0</v>
      </c>
      <c r="DO134" s="28">
        <v>0</v>
      </c>
      <c r="DP134" s="28">
        <v>0</v>
      </c>
      <c r="DQ134" s="28">
        <v>0</v>
      </c>
      <c r="DR134" s="28">
        <v>0</v>
      </c>
      <c r="DS134" s="28">
        <v>0</v>
      </c>
      <c r="DT134" s="28">
        <v>0</v>
      </c>
      <c r="DU134" s="28">
        <v>0</v>
      </c>
      <c r="DV134" s="28">
        <v>0</v>
      </c>
      <c r="DW134" s="28">
        <v>0</v>
      </c>
      <c r="DX134" s="28">
        <v>0</v>
      </c>
      <c r="DY134" s="28">
        <v>0</v>
      </c>
      <c r="DZ134" s="28">
        <v>0</v>
      </c>
      <c r="EA134" s="28">
        <v>0</v>
      </c>
      <c r="EB134" s="28">
        <v>0</v>
      </c>
      <c r="EC134" s="28">
        <v>0</v>
      </c>
      <c r="ED134" s="28">
        <v>0</v>
      </c>
      <c r="EE134" s="28">
        <v>0</v>
      </c>
      <c r="EF134" s="28">
        <v>0</v>
      </c>
      <c r="EG134" s="28">
        <v>0</v>
      </c>
      <c r="EH134" s="28">
        <v>0</v>
      </c>
      <c r="EI134" s="28">
        <v>0</v>
      </c>
      <c r="EJ134" s="28">
        <v>0</v>
      </c>
      <c r="EK134" s="28">
        <v>0</v>
      </c>
      <c r="EL134" s="28">
        <v>0</v>
      </c>
      <c r="EM134" s="28">
        <v>0</v>
      </c>
      <c r="EN134" s="28">
        <v>0</v>
      </c>
      <c r="EO134" s="28">
        <v>0</v>
      </c>
      <c r="EP134" s="28">
        <v>0</v>
      </c>
      <c r="EQ134" s="28">
        <v>0</v>
      </c>
      <c r="ER134" s="28">
        <v>0</v>
      </c>
      <c r="ES134" s="28">
        <f t="shared" si="4"/>
        <v>0</v>
      </c>
      <c r="ET134" s="28">
        <v>13437.837165233357</v>
      </c>
      <c r="EU134" s="28">
        <v>0</v>
      </c>
      <c r="EV134" s="28">
        <v>738140.52336212981</v>
      </c>
      <c r="EW134" s="28">
        <v>0</v>
      </c>
      <c r="EX134" s="28">
        <v>0</v>
      </c>
      <c r="EY134" s="28">
        <v>0</v>
      </c>
      <c r="EZ134" s="28">
        <v>9294.3082181302871</v>
      </c>
      <c r="FA134" s="28">
        <f t="shared" ref="FA134:FA148" si="5">SUM(ES134:EZ134)</f>
        <v>760872.6687454934</v>
      </c>
      <c r="FB134" s="33">
        <f>+FA134-Cuadro_Oferta_2016!EX134</f>
        <v>0</v>
      </c>
      <c r="AMC134"/>
      <c r="AMD134"/>
      <c r="AME134"/>
      <c r="AMF134"/>
      <c r="AMG134"/>
      <c r="AMH134"/>
      <c r="AMI134"/>
      <c r="AMJ134"/>
    </row>
    <row r="135" spans="1:1024" s="5" customFormat="1" ht="38.25" x14ac:dyDescent="0.25">
      <c r="A135" s="9">
        <v>131</v>
      </c>
      <c r="B135" s="22"/>
      <c r="C135" s="24" t="s">
        <v>546</v>
      </c>
      <c r="D135" s="25" t="s">
        <v>547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0</v>
      </c>
      <c r="CB135" s="28">
        <v>0</v>
      </c>
      <c r="CC135" s="28">
        <v>0</v>
      </c>
      <c r="CD135" s="28">
        <v>0</v>
      </c>
      <c r="CE135" s="28">
        <v>0</v>
      </c>
      <c r="CF135" s="28">
        <v>0</v>
      </c>
      <c r="CG135" s="28">
        <v>0</v>
      </c>
      <c r="CH135" s="28">
        <v>0</v>
      </c>
      <c r="CI135" s="28">
        <v>0</v>
      </c>
      <c r="CJ135" s="28">
        <v>0</v>
      </c>
      <c r="CK135" s="28">
        <v>0</v>
      </c>
      <c r="CL135" s="28">
        <v>0</v>
      </c>
      <c r="CM135" s="28">
        <v>0</v>
      </c>
      <c r="CN135" s="28">
        <v>0</v>
      </c>
      <c r="CO135" s="28">
        <v>0</v>
      </c>
      <c r="CP135" s="28">
        <v>0</v>
      </c>
      <c r="CQ135" s="28">
        <v>0</v>
      </c>
      <c r="CR135" s="28">
        <v>0</v>
      </c>
      <c r="CS135" s="28">
        <v>0</v>
      </c>
      <c r="CT135" s="28">
        <v>0</v>
      </c>
      <c r="CU135" s="28">
        <v>0</v>
      </c>
      <c r="CV135" s="28">
        <v>0</v>
      </c>
      <c r="CW135" s="28">
        <v>0</v>
      </c>
      <c r="CX135" s="28">
        <v>0</v>
      </c>
      <c r="CY135" s="28">
        <v>0</v>
      </c>
      <c r="CZ135" s="28">
        <v>0</v>
      </c>
      <c r="DA135" s="28">
        <v>0</v>
      </c>
      <c r="DB135" s="28">
        <v>0</v>
      </c>
      <c r="DC135" s="28">
        <v>0</v>
      </c>
      <c r="DD135" s="28">
        <v>0</v>
      </c>
      <c r="DE135" s="28">
        <v>0</v>
      </c>
      <c r="DF135" s="28">
        <v>0</v>
      </c>
      <c r="DG135" s="28">
        <v>0</v>
      </c>
      <c r="DH135" s="28">
        <v>0</v>
      </c>
      <c r="DI135" s="28">
        <v>0</v>
      </c>
      <c r="DJ135" s="28">
        <v>0</v>
      </c>
      <c r="DK135" s="28">
        <v>0</v>
      </c>
      <c r="DL135" s="28">
        <v>0</v>
      </c>
      <c r="DM135" s="28">
        <v>0</v>
      </c>
      <c r="DN135" s="28">
        <v>0</v>
      </c>
      <c r="DO135" s="28">
        <v>0</v>
      </c>
      <c r="DP135" s="28">
        <v>0</v>
      </c>
      <c r="DQ135" s="28">
        <v>0</v>
      </c>
      <c r="DR135" s="28">
        <v>0</v>
      </c>
      <c r="DS135" s="28">
        <v>0</v>
      </c>
      <c r="DT135" s="28">
        <v>0</v>
      </c>
      <c r="DU135" s="28">
        <v>0</v>
      </c>
      <c r="DV135" s="28">
        <v>0</v>
      </c>
      <c r="DW135" s="28">
        <v>0</v>
      </c>
      <c r="DX135" s="28">
        <v>0</v>
      </c>
      <c r="DY135" s="28">
        <v>0</v>
      </c>
      <c r="DZ135" s="28">
        <v>0</v>
      </c>
      <c r="EA135" s="28">
        <v>0</v>
      </c>
      <c r="EB135" s="28">
        <v>0</v>
      </c>
      <c r="EC135" s="28">
        <v>0</v>
      </c>
      <c r="ED135" s="28">
        <v>0</v>
      </c>
      <c r="EE135" s="28">
        <v>0</v>
      </c>
      <c r="EF135" s="28">
        <v>0</v>
      </c>
      <c r="EG135" s="28">
        <v>0</v>
      </c>
      <c r="EH135" s="28">
        <v>0</v>
      </c>
      <c r="EI135" s="28">
        <v>0</v>
      </c>
      <c r="EJ135" s="28">
        <v>0</v>
      </c>
      <c r="EK135" s="28">
        <v>0</v>
      </c>
      <c r="EL135" s="28">
        <v>0</v>
      </c>
      <c r="EM135" s="28">
        <v>0</v>
      </c>
      <c r="EN135" s="28">
        <v>0</v>
      </c>
      <c r="EO135" s="28">
        <v>0</v>
      </c>
      <c r="EP135" s="28">
        <v>0</v>
      </c>
      <c r="EQ135" s="28">
        <v>0</v>
      </c>
      <c r="ER135" s="28">
        <v>0</v>
      </c>
      <c r="ES135" s="28">
        <f t="shared" si="4"/>
        <v>0</v>
      </c>
      <c r="ET135" s="28">
        <v>0</v>
      </c>
      <c r="EU135" s="28">
        <v>0</v>
      </c>
      <c r="EV135" s="28">
        <v>36226.034426171915</v>
      </c>
      <c r="EW135" s="28">
        <v>0</v>
      </c>
      <c r="EX135" s="28">
        <v>0</v>
      </c>
      <c r="EY135" s="28">
        <v>0</v>
      </c>
      <c r="EZ135" s="28">
        <v>0</v>
      </c>
      <c r="FA135" s="28">
        <f t="shared" si="5"/>
        <v>36226.034426171915</v>
      </c>
      <c r="FB135" s="33">
        <f>+FA135-Cuadro_Oferta_2016!EX135</f>
        <v>0</v>
      </c>
      <c r="AMC135"/>
      <c r="AMD135"/>
      <c r="AME135"/>
      <c r="AMF135"/>
      <c r="AMG135"/>
      <c r="AMH135"/>
      <c r="AMI135"/>
      <c r="AMJ135"/>
    </row>
    <row r="136" spans="1:1024" s="5" customFormat="1" x14ac:dyDescent="0.25">
      <c r="A136" s="9">
        <v>132</v>
      </c>
      <c r="B136" s="22"/>
      <c r="C136" s="24" t="s">
        <v>548</v>
      </c>
      <c r="D136" s="25" t="s">
        <v>549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18.17294642625728</v>
      </c>
      <c r="Q136" s="28">
        <v>0.68176351829201509</v>
      </c>
      <c r="R136" s="28">
        <v>434.12855423514605</v>
      </c>
      <c r="S136" s="28">
        <v>0</v>
      </c>
      <c r="T136" s="28">
        <v>390.18652930331439</v>
      </c>
      <c r="U136" s="28">
        <v>0.8889794372167682</v>
      </c>
      <c r="V136" s="28">
        <v>0</v>
      </c>
      <c r="W136" s="28">
        <v>6.4654078560610202</v>
      </c>
      <c r="X136" s="28">
        <v>0</v>
      </c>
      <c r="Y136" s="28">
        <v>45.914974090172485</v>
      </c>
      <c r="Z136" s="28">
        <v>3.862013498411514</v>
      </c>
      <c r="AA136" s="28">
        <v>0</v>
      </c>
      <c r="AB136" s="28">
        <v>24.050166733234157</v>
      </c>
      <c r="AC136" s="28">
        <v>0</v>
      </c>
      <c r="AD136" s="28">
        <v>583.84048939395109</v>
      </c>
      <c r="AE136" s="28">
        <v>2.7135548633640282E-2</v>
      </c>
      <c r="AF136" s="28">
        <v>0</v>
      </c>
      <c r="AG136" s="28">
        <v>0.50048228899547154</v>
      </c>
      <c r="AH136" s="28">
        <v>30.788562195469677</v>
      </c>
      <c r="AI136" s="28">
        <v>0</v>
      </c>
      <c r="AJ136" s="28">
        <v>0</v>
      </c>
      <c r="AK136" s="28">
        <v>481.49668448482822</v>
      </c>
      <c r="AL136" s="28">
        <v>129.57121539775855</v>
      </c>
      <c r="AM136" s="28">
        <v>49.950374775585928</v>
      </c>
      <c r="AN136" s="28">
        <v>496.66097780937429</v>
      </c>
      <c r="AO136" s="28">
        <v>54.378051470171215</v>
      </c>
      <c r="AP136" s="28">
        <v>179.52265768814163</v>
      </c>
      <c r="AQ136" s="28">
        <v>8.1859040821356182</v>
      </c>
      <c r="AR136" s="28">
        <v>77.687876137160657</v>
      </c>
      <c r="AS136" s="28">
        <v>356.94420451338607</v>
      </c>
      <c r="AT136" s="28">
        <v>329.065215164873</v>
      </c>
      <c r="AU136" s="28">
        <v>7.3291603433959445</v>
      </c>
      <c r="AV136" s="28">
        <v>48.89294325365735</v>
      </c>
      <c r="AW136" s="28">
        <v>77.477062762721289</v>
      </c>
      <c r="AX136" s="28">
        <v>75.080130559376173</v>
      </c>
      <c r="AY136" s="28">
        <v>336.66937427707683</v>
      </c>
      <c r="AZ136" s="28">
        <v>24.456585151445555</v>
      </c>
      <c r="BA136" s="28">
        <v>5.1295287320890051</v>
      </c>
      <c r="BB136" s="28">
        <v>4.1681389303191336</v>
      </c>
      <c r="BC136" s="28">
        <v>82.421465776247658</v>
      </c>
      <c r="BD136" s="28">
        <v>34.487973133530907</v>
      </c>
      <c r="BE136" s="28">
        <v>101.72117491138314</v>
      </c>
      <c r="BF136" s="28">
        <v>0</v>
      </c>
      <c r="BG136" s="28">
        <v>1.2901569845611278</v>
      </c>
      <c r="BH136" s="28">
        <v>39.248055280055027</v>
      </c>
      <c r="BI136" s="28">
        <v>212.57311866286585</v>
      </c>
      <c r="BJ136" s="28">
        <v>441.02236946703704</v>
      </c>
      <c r="BK136" s="28">
        <v>0</v>
      </c>
      <c r="BL136" s="28">
        <v>106.90552676300003</v>
      </c>
      <c r="BM136" s="28">
        <v>2.2283167471083125</v>
      </c>
      <c r="BN136" s="28">
        <v>12.797865279708835</v>
      </c>
      <c r="BO136" s="28">
        <v>520.63164877554402</v>
      </c>
      <c r="BP136" s="28">
        <v>4.8349649301473097</v>
      </c>
      <c r="BQ136" s="28">
        <v>338.09277794735448</v>
      </c>
      <c r="BR136" s="28">
        <v>163.94672292359965</v>
      </c>
      <c r="BS136" s="28">
        <v>289.55061004159455</v>
      </c>
      <c r="BT136" s="28">
        <v>42.967926127293993</v>
      </c>
      <c r="BU136" s="28">
        <v>27.736420976516332</v>
      </c>
      <c r="BV136" s="28">
        <v>654.14266968447862</v>
      </c>
      <c r="BW136" s="28">
        <v>82.66096557073692</v>
      </c>
      <c r="BX136" s="28">
        <v>214.81785542601691</v>
      </c>
      <c r="BY136" s="28">
        <v>96.702710281672907</v>
      </c>
      <c r="BZ136" s="28">
        <v>13.732584868525004</v>
      </c>
      <c r="CA136" s="28">
        <v>471.3028451096888</v>
      </c>
      <c r="CB136" s="28">
        <v>1.5768164399570888</v>
      </c>
      <c r="CC136" s="28">
        <v>18.407209206619008</v>
      </c>
      <c r="CD136" s="28">
        <v>75.580008976322148</v>
      </c>
      <c r="CE136" s="28">
        <v>1456.6555715725924</v>
      </c>
      <c r="CF136" s="28">
        <v>483.08275333352788</v>
      </c>
      <c r="CG136" s="28">
        <v>1153.7678624362661</v>
      </c>
      <c r="CH136" s="28">
        <v>704.43879348458722</v>
      </c>
      <c r="CI136" s="28">
        <v>229.46680578060321</v>
      </c>
      <c r="CJ136" s="28">
        <v>6.0217559292940821E-2</v>
      </c>
      <c r="CK136" s="28">
        <v>106.16573009377581</v>
      </c>
      <c r="CL136" s="28">
        <v>2.3362124501156392</v>
      </c>
      <c r="CM136" s="28">
        <v>0</v>
      </c>
      <c r="CN136" s="28">
        <v>2.23228894261934</v>
      </c>
      <c r="CO136" s="28">
        <v>65.806198787241144</v>
      </c>
      <c r="CP136" s="28">
        <v>966.40493148288544</v>
      </c>
      <c r="CQ136" s="28">
        <v>6313.2261665883962</v>
      </c>
      <c r="CR136" s="28">
        <v>814.97495001590346</v>
      </c>
      <c r="CS136" s="28">
        <v>0</v>
      </c>
      <c r="CT136" s="28">
        <v>109.2887221638851</v>
      </c>
      <c r="CU136" s="28">
        <v>0</v>
      </c>
      <c r="CV136" s="28">
        <v>45.135257089855195</v>
      </c>
      <c r="CW136" s="28">
        <v>712.77564397632079</v>
      </c>
      <c r="CX136" s="28">
        <v>38.596691286917007</v>
      </c>
      <c r="CY136" s="28">
        <v>461.70762865825401</v>
      </c>
      <c r="CZ136" s="28">
        <v>183.81532898448808</v>
      </c>
      <c r="DA136" s="28">
        <v>914.9145625816501</v>
      </c>
      <c r="DB136" s="28">
        <v>630.88626237555661</v>
      </c>
      <c r="DC136" s="28">
        <v>186.77619974819868</v>
      </c>
      <c r="DD136" s="28">
        <v>1310.2710228898636</v>
      </c>
      <c r="DE136" s="28">
        <v>4298.047330574047</v>
      </c>
      <c r="DF136" s="28">
        <v>0</v>
      </c>
      <c r="DG136" s="28">
        <v>4973.3882166639114</v>
      </c>
      <c r="DH136" s="28">
        <v>974.82035699395942</v>
      </c>
      <c r="DI136" s="28">
        <v>843.27078874816345</v>
      </c>
      <c r="DJ136" s="28">
        <v>625.48588454064611</v>
      </c>
      <c r="DK136" s="28">
        <v>1412.7379330160061</v>
      </c>
      <c r="DL136" s="28">
        <v>1293.4582575190968</v>
      </c>
      <c r="DM136" s="28">
        <v>807.59096539391282</v>
      </c>
      <c r="DN136" s="28">
        <v>4111.3200748785594</v>
      </c>
      <c r="DO136" s="28">
        <v>1423.9393132850569</v>
      </c>
      <c r="DP136" s="28">
        <v>596.55614559545836</v>
      </c>
      <c r="DQ136" s="28">
        <v>517.9067533197649</v>
      </c>
      <c r="DR136" s="28">
        <v>1061.6709532853592</v>
      </c>
      <c r="DS136" s="28">
        <v>0</v>
      </c>
      <c r="DT136" s="28">
        <v>124.19720214181763</v>
      </c>
      <c r="DU136" s="28">
        <v>37.835196043260304</v>
      </c>
      <c r="DV136" s="28">
        <v>177.57339501780717</v>
      </c>
      <c r="DW136" s="28">
        <v>0.53481431068241936</v>
      </c>
      <c r="DX136" s="28">
        <v>239.21520898425163</v>
      </c>
      <c r="DY136" s="28">
        <v>276.82947863551391</v>
      </c>
      <c r="DZ136" s="28">
        <v>3431.1191581219532</v>
      </c>
      <c r="EA136" s="28">
        <v>166.31942394274074</v>
      </c>
      <c r="EB136" s="28">
        <v>603.90522185201178</v>
      </c>
      <c r="EC136" s="28">
        <v>9390.9434531746701</v>
      </c>
      <c r="ED136" s="28">
        <v>685.61643820122151</v>
      </c>
      <c r="EE136" s="28">
        <v>178.20505409075497</v>
      </c>
      <c r="EF136" s="28">
        <v>29259.055052376883</v>
      </c>
      <c r="EG136" s="28">
        <v>7528.3418604738335</v>
      </c>
      <c r="EH136" s="28">
        <v>158.04504855644311</v>
      </c>
      <c r="EI136" s="28">
        <v>34.661764210898426</v>
      </c>
      <c r="EJ136" s="28">
        <v>54.856341722082085</v>
      </c>
      <c r="EK136" s="28">
        <v>2651.6349342448175</v>
      </c>
      <c r="EL136" s="28">
        <v>5440.014573074166</v>
      </c>
      <c r="EM136" s="28">
        <v>332.16747630078061</v>
      </c>
      <c r="EN136" s="28">
        <v>12.413045676011997</v>
      </c>
      <c r="EO136" s="28">
        <v>1399.2113851566776</v>
      </c>
      <c r="EP136" s="28">
        <v>22.717803463962582</v>
      </c>
      <c r="EQ136" s="28">
        <v>7.9303994119146362</v>
      </c>
      <c r="ER136" s="28">
        <v>0</v>
      </c>
      <c r="ES136" s="28">
        <f t="shared" si="4"/>
        <v>110379.87735563212</v>
      </c>
      <c r="ET136" s="28">
        <v>864655.31424286985</v>
      </c>
      <c r="EU136" s="28">
        <v>27678.552660233723</v>
      </c>
      <c r="EV136" s="28">
        <v>1820845.6388665135</v>
      </c>
      <c r="EW136" s="28">
        <v>0</v>
      </c>
      <c r="EX136" s="28">
        <v>0</v>
      </c>
      <c r="EY136" s="28">
        <v>0</v>
      </c>
      <c r="EZ136" s="28">
        <v>44499.403122723488</v>
      </c>
      <c r="FA136" s="28">
        <f t="shared" si="5"/>
        <v>2868058.7862479729</v>
      </c>
      <c r="FB136" s="33">
        <f>+FA136-Cuadro_Oferta_2016!EX136</f>
        <v>0</v>
      </c>
      <c r="AMC136"/>
      <c r="AMD136"/>
      <c r="AME136"/>
      <c r="AMF136"/>
      <c r="AMG136"/>
      <c r="AMH136"/>
      <c r="AMI136"/>
      <c r="AMJ136"/>
    </row>
    <row r="137" spans="1:1024" s="5" customFormat="1" ht="25.5" x14ac:dyDescent="0.25">
      <c r="A137" s="9">
        <v>133</v>
      </c>
      <c r="B137" s="22"/>
      <c r="C137" s="24" t="s">
        <v>550</v>
      </c>
      <c r="D137" s="25" t="s">
        <v>551</v>
      </c>
      <c r="E137" s="28">
        <v>0</v>
      </c>
      <c r="F137" s="28">
        <v>0</v>
      </c>
      <c r="G137" s="28">
        <v>0</v>
      </c>
      <c r="H137" s="28">
        <v>0</v>
      </c>
      <c r="I137" s="28">
        <v>12.699866867971702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0.47030209925979161</v>
      </c>
      <c r="Q137" s="28">
        <v>0</v>
      </c>
      <c r="R137" s="28">
        <v>65.044277892934048</v>
      </c>
      <c r="S137" s="28">
        <v>0</v>
      </c>
      <c r="T137" s="28">
        <v>194.46424086555433</v>
      </c>
      <c r="U137" s="28">
        <v>26.869996787388125</v>
      </c>
      <c r="V137" s="28">
        <v>0</v>
      </c>
      <c r="W137" s="28">
        <v>0</v>
      </c>
      <c r="X137" s="28">
        <v>0</v>
      </c>
      <c r="Y137" s="28">
        <v>2.7403057001417017</v>
      </c>
      <c r="Z137" s="28">
        <v>0</v>
      </c>
      <c r="AA137" s="28">
        <v>0</v>
      </c>
      <c r="AB137" s="28">
        <v>57.669749831827339</v>
      </c>
      <c r="AC137" s="28">
        <v>0</v>
      </c>
      <c r="AD137" s="28">
        <v>0</v>
      </c>
      <c r="AE137" s="28">
        <v>0.50497294944353743</v>
      </c>
      <c r="AF137" s="28">
        <v>0</v>
      </c>
      <c r="AG137" s="28">
        <v>56.639722640259485</v>
      </c>
      <c r="AH137" s="28">
        <v>0</v>
      </c>
      <c r="AI137" s="28">
        <v>0</v>
      </c>
      <c r="AJ137" s="28">
        <v>0</v>
      </c>
      <c r="AK137" s="28">
        <v>15.430032150319207</v>
      </c>
      <c r="AL137" s="28">
        <v>0.63798398827428415</v>
      </c>
      <c r="AM137" s="28">
        <v>0</v>
      </c>
      <c r="AN137" s="28">
        <v>29.392352566886672</v>
      </c>
      <c r="AO137" s="28">
        <v>0</v>
      </c>
      <c r="AP137" s="28">
        <v>0</v>
      </c>
      <c r="AQ137" s="28">
        <v>4.2323287551843318</v>
      </c>
      <c r="AR137" s="28">
        <v>0</v>
      </c>
      <c r="AS137" s="28">
        <v>18.417869633673448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27.205507441620998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70.25205571958081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0.24120858991931779</v>
      </c>
      <c r="BU137" s="28">
        <v>0</v>
      </c>
      <c r="BV137" s="28">
        <v>0</v>
      </c>
      <c r="BW137" s="28">
        <v>0</v>
      </c>
      <c r="BX137" s="28">
        <v>4.9421597587591659</v>
      </c>
      <c r="BY137" s="28">
        <v>0</v>
      </c>
      <c r="BZ137" s="28">
        <v>0</v>
      </c>
      <c r="CA137" s="28">
        <v>59.212400880936954</v>
      </c>
      <c r="CB137" s="28">
        <v>0</v>
      </c>
      <c r="CC137" s="28">
        <v>0</v>
      </c>
      <c r="CD137" s="28">
        <v>0</v>
      </c>
      <c r="CE137" s="28">
        <v>0</v>
      </c>
      <c r="CF137" s="28">
        <v>0</v>
      </c>
      <c r="CG137" s="28">
        <v>0</v>
      </c>
      <c r="CH137" s="28">
        <v>8.1498365613255928</v>
      </c>
      <c r="CI137" s="28">
        <v>11.648485558867797</v>
      </c>
      <c r="CJ137" s="28">
        <v>0</v>
      </c>
      <c r="CK137" s="28">
        <v>0</v>
      </c>
      <c r="CL137" s="28">
        <v>0</v>
      </c>
      <c r="CM137" s="28">
        <v>0</v>
      </c>
      <c r="CN137" s="28">
        <v>0</v>
      </c>
      <c r="CO137" s="28">
        <v>0.54413728734781108</v>
      </c>
      <c r="CP137" s="28">
        <v>70.531085113014242</v>
      </c>
      <c r="CQ137" s="28">
        <v>760.92013590110253</v>
      </c>
      <c r="CR137" s="28">
        <v>0</v>
      </c>
      <c r="CS137" s="28">
        <v>0</v>
      </c>
      <c r="CT137" s="28">
        <v>128.2501177469116</v>
      </c>
      <c r="CU137" s="28">
        <v>0</v>
      </c>
      <c r="CV137" s="28">
        <v>117.74184326166591</v>
      </c>
      <c r="CW137" s="28">
        <v>3.2005253605687285</v>
      </c>
      <c r="CX137" s="28">
        <v>0.47697098507691704</v>
      </c>
      <c r="CY137" s="28">
        <v>302.67785507917017</v>
      </c>
      <c r="CZ137" s="28">
        <v>7.639925885557675</v>
      </c>
      <c r="DA137" s="28">
        <v>407.06615959598975</v>
      </c>
      <c r="DB137" s="28">
        <v>160.27148753801538</v>
      </c>
      <c r="DC137" s="28">
        <v>12.351939869168969</v>
      </c>
      <c r="DD137" s="28">
        <v>13.245140252388342</v>
      </c>
      <c r="DE137" s="28">
        <v>160.25023689428306</v>
      </c>
      <c r="DF137" s="28">
        <v>0</v>
      </c>
      <c r="DG137" s="28">
        <v>0</v>
      </c>
      <c r="DH137" s="28">
        <v>0</v>
      </c>
      <c r="DI137" s="28">
        <v>0</v>
      </c>
      <c r="DJ137" s="28">
        <v>0</v>
      </c>
      <c r="DK137" s="28">
        <v>110.0777200272168</v>
      </c>
      <c r="DL137" s="28">
        <v>5.2499956617131458</v>
      </c>
      <c r="DM137" s="28">
        <v>0</v>
      </c>
      <c r="DN137" s="28">
        <v>500.96381511938159</v>
      </c>
      <c r="DO137" s="28">
        <v>380.34261944404909</v>
      </c>
      <c r="DP137" s="28">
        <v>160.90780274767522</v>
      </c>
      <c r="DQ137" s="28">
        <v>95.362872979839764</v>
      </c>
      <c r="DR137" s="28">
        <v>0.64198010043242604</v>
      </c>
      <c r="DS137" s="28">
        <v>369.3416951718562</v>
      </c>
      <c r="DT137" s="28">
        <v>7.1739808507091274</v>
      </c>
      <c r="DU137" s="28">
        <v>2.3671588546762807</v>
      </c>
      <c r="DV137" s="28">
        <v>10.616239074634908</v>
      </c>
      <c r="DW137" s="28">
        <v>3.3444945522829748E-2</v>
      </c>
      <c r="DX137" s="28">
        <v>0</v>
      </c>
      <c r="DY137" s="28">
        <v>116.23818878992284</v>
      </c>
      <c r="DZ137" s="28">
        <v>176.82150355217641</v>
      </c>
      <c r="EA137" s="28">
        <v>1.6886231571383203</v>
      </c>
      <c r="EB137" s="28">
        <v>9.5045930297540622</v>
      </c>
      <c r="EC137" s="28">
        <v>0</v>
      </c>
      <c r="ED137" s="28">
        <v>0</v>
      </c>
      <c r="EE137" s="28">
        <v>0</v>
      </c>
      <c r="EF137" s="28">
        <v>343.27735161688975</v>
      </c>
      <c r="EG137" s="28">
        <v>39814.733925093853</v>
      </c>
      <c r="EH137" s="28">
        <v>100.2162552297426</v>
      </c>
      <c r="EI137" s="28">
        <v>0</v>
      </c>
      <c r="EJ137" s="28">
        <v>10.191529508699411</v>
      </c>
      <c r="EK137" s="28">
        <v>45.447344849253</v>
      </c>
      <c r="EL137" s="28">
        <v>3966.7192587291361</v>
      </c>
      <c r="EM137" s="28">
        <v>0</v>
      </c>
      <c r="EN137" s="28">
        <v>4.4522072898941509</v>
      </c>
      <c r="EO137" s="28">
        <v>0</v>
      </c>
      <c r="EP137" s="28">
        <v>29.803182392318327</v>
      </c>
      <c r="EQ137" s="28">
        <v>857.37078803187842</v>
      </c>
      <c r="ER137" s="28">
        <v>0</v>
      </c>
      <c r="ES137" s="28">
        <f t="shared" si="4"/>
        <v>49931.577294258743</v>
      </c>
      <c r="ET137" s="28">
        <v>832223.79032586236</v>
      </c>
      <c r="EU137" s="28">
        <v>65683.539356431182</v>
      </c>
      <c r="EV137" s="28">
        <v>1546546.399181148</v>
      </c>
      <c r="EW137" s="28">
        <v>0</v>
      </c>
      <c r="EX137" s="28">
        <v>0</v>
      </c>
      <c r="EY137" s="28">
        <v>0</v>
      </c>
      <c r="EZ137" s="28">
        <v>213776.40994195105</v>
      </c>
      <c r="FA137" s="28">
        <f t="shared" si="5"/>
        <v>2708161.7160996515</v>
      </c>
      <c r="FB137" s="33">
        <f>+FA137-Cuadro_Oferta_2016!EX137</f>
        <v>0</v>
      </c>
      <c r="AMC137"/>
      <c r="AMD137"/>
      <c r="AME137"/>
      <c r="AMF137"/>
      <c r="AMG137"/>
      <c r="AMH137"/>
      <c r="AMI137"/>
      <c r="AMJ137"/>
    </row>
    <row r="138" spans="1:1024" s="5" customFormat="1" ht="25.5" x14ac:dyDescent="0.25">
      <c r="A138" s="9">
        <v>134</v>
      </c>
      <c r="B138" s="22"/>
      <c r="C138" s="24" t="s">
        <v>552</v>
      </c>
      <c r="D138" s="25" t="s">
        <v>553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4.0360541262115044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0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19.19787679537588</v>
      </c>
      <c r="CF138" s="28">
        <v>0</v>
      </c>
      <c r="CG138" s="28">
        <v>0</v>
      </c>
      <c r="CH138" s="28">
        <v>0</v>
      </c>
      <c r="CI138" s="28">
        <v>195.41228944350476</v>
      </c>
      <c r="CJ138" s="28">
        <v>0.44083315032931625</v>
      </c>
      <c r="CK138" s="28">
        <v>0</v>
      </c>
      <c r="CL138" s="28">
        <v>0</v>
      </c>
      <c r="CM138" s="28">
        <v>0</v>
      </c>
      <c r="CN138" s="28">
        <v>0</v>
      </c>
      <c r="CO138" s="28">
        <v>9.9020700208398065</v>
      </c>
      <c r="CP138" s="28">
        <v>0</v>
      </c>
      <c r="CQ138" s="28">
        <v>3829.6858684729345</v>
      </c>
      <c r="CR138" s="28">
        <v>0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0</v>
      </c>
      <c r="CY138" s="28">
        <v>7.3802557150275998</v>
      </c>
      <c r="CZ138" s="28">
        <v>0</v>
      </c>
      <c r="DA138" s="28">
        <v>394.17409654043928</v>
      </c>
      <c r="DB138" s="28">
        <v>95.672681311644709</v>
      </c>
      <c r="DC138" s="28">
        <v>2177.994201172572</v>
      </c>
      <c r="DD138" s="28">
        <v>1522.3513957401108</v>
      </c>
      <c r="DE138" s="28">
        <v>16.010467140562334</v>
      </c>
      <c r="DF138" s="28">
        <v>0.10105809112318935</v>
      </c>
      <c r="DG138" s="28">
        <v>432.29735016162113</v>
      </c>
      <c r="DH138" s="28">
        <v>54.062363951225393</v>
      </c>
      <c r="DI138" s="28">
        <v>0</v>
      </c>
      <c r="DJ138" s="28">
        <v>0</v>
      </c>
      <c r="DK138" s="28">
        <v>112.19499475116331</v>
      </c>
      <c r="DL138" s="28">
        <v>0</v>
      </c>
      <c r="DM138" s="28">
        <v>0</v>
      </c>
      <c r="DN138" s="28">
        <v>4.9689457243316983</v>
      </c>
      <c r="DO138" s="28">
        <v>0.30694911054344748</v>
      </c>
      <c r="DP138" s="28">
        <v>2.4728394627959061E-2</v>
      </c>
      <c r="DQ138" s="28">
        <v>0.73778840351321762</v>
      </c>
      <c r="DR138" s="28">
        <v>0</v>
      </c>
      <c r="DS138" s="28">
        <v>0</v>
      </c>
      <c r="DT138" s="28">
        <v>0</v>
      </c>
      <c r="DU138" s="28">
        <v>0</v>
      </c>
      <c r="DV138" s="28">
        <v>0</v>
      </c>
      <c r="DW138" s="28">
        <v>0</v>
      </c>
      <c r="DX138" s="28">
        <v>0</v>
      </c>
      <c r="DY138" s="28">
        <v>98.952745372811336</v>
      </c>
      <c r="DZ138" s="28">
        <v>0</v>
      </c>
      <c r="EA138" s="28">
        <v>0</v>
      </c>
      <c r="EB138" s="28">
        <v>0.22801185118749431</v>
      </c>
      <c r="EC138" s="28">
        <v>26.360964758773363</v>
      </c>
      <c r="ED138" s="28">
        <v>0</v>
      </c>
      <c r="EE138" s="28">
        <v>0</v>
      </c>
      <c r="EF138" s="28">
        <v>115.36500379415479</v>
      </c>
      <c r="EG138" s="28">
        <v>19.182887676775309</v>
      </c>
      <c r="EH138" s="28">
        <v>3334.101674459911</v>
      </c>
      <c r="EI138" s="28">
        <v>0</v>
      </c>
      <c r="EJ138" s="28">
        <v>5.7434431909202681</v>
      </c>
      <c r="EK138" s="28">
        <v>221.68542642016354</v>
      </c>
      <c r="EL138" s="28">
        <v>353.44806606827268</v>
      </c>
      <c r="EM138" s="28">
        <v>0</v>
      </c>
      <c r="EN138" s="28">
        <v>0</v>
      </c>
      <c r="EO138" s="28">
        <v>0</v>
      </c>
      <c r="EP138" s="28">
        <v>0.62929592990023997</v>
      </c>
      <c r="EQ138" s="28">
        <v>0</v>
      </c>
      <c r="ER138" s="28">
        <v>0</v>
      </c>
      <c r="ES138" s="28">
        <f t="shared" si="4"/>
        <v>13052.649787740573</v>
      </c>
      <c r="ET138" s="28">
        <v>67641.413741035751</v>
      </c>
      <c r="EU138" s="28">
        <v>0</v>
      </c>
      <c r="EV138" s="28">
        <v>0</v>
      </c>
      <c r="EW138" s="28">
        <v>0</v>
      </c>
      <c r="EX138" s="28">
        <v>0</v>
      </c>
      <c r="EY138" s="28">
        <v>4000.0002362737991</v>
      </c>
      <c r="EZ138" s="28">
        <v>19007.669436737197</v>
      </c>
      <c r="FA138" s="28">
        <f t="shared" si="5"/>
        <v>103701.73320178733</v>
      </c>
      <c r="FB138" s="33">
        <f>+FA138-Cuadro_Oferta_2016!EX138</f>
        <v>0</v>
      </c>
      <c r="AMC138"/>
      <c r="AMD138"/>
      <c r="AME138"/>
      <c r="AMF138"/>
      <c r="AMG138"/>
      <c r="AMH138"/>
      <c r="AMI138"/>
      <c r="AMJ138"/>
    </row>
    <row r="139" spans="1:1024" s="5" customFormat="1" ht="25.5" x14ac:dyDescent="0.25">
      <c r="A139" s="9">
        <v>135</v>
      </c>
      <c r="B139" s="22"/>
      <c r="C139" s="24" t="s">
        <v>554</v>
      </c>
      <c r="D139" s="25" t="s">
        <v>555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</v>
      </c>
      <c r="BU139" s="28">
        <v>0</v>
      </c>
      <c r="BV139" s="28">
        <v>0.2991210449354858</v>
      </c>
      <c r="BW139" s="28">
        <v>0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0</v>
      </c>
      <c r="CE139" s="28">
        <v>0</v>
      </c>
      <c r="CF139" s="28">
        <v>0</v>
      </c>
      <c r="CG139" s="28">
        <v>0</v>
      </c>
      <c r="CH139" s="28">
        <v>0</v>
      </c>
      <c r="CI139" s="28">
        <v>0</v>
      </c>
      <c r="CJ139" s="28">
        <v>0</v>
      </c>
      <c r="CK139" s="28">
        <v>0</v>
      </c>
      <c r="CL139" s="28">
        <v>0</v>
      </c>
      <c r="CM139" s="28">
        <v>0</v>
      </c>
      <c r="CN139" s="28">
        <v>0</v>
      </c>
      <c r="CO139" s="28">
        <v>0</v>
      </c>
      <c r="CP139" s="28">
        <v>0</v>
      </c>
      <c r="CQ139" s="28">
        <v>85.138473281657866</v>
      </c>
      <c r="CR139" s="28">
        <v>0</v>
      </c>
      <c r="CS139" s="28">
        <v>0</v>
      </c>
      <c r="CT139" s="28">
        <v>0</v>
      </c>
      <c r="CU139" s="28">
        <v>0</v>
      </c>
      <c r="CV139" s="28">
        <v>0</v>
      </c>
      <c r="CW139" s="28">
        <v>0</v>
      </c>
      <c r="CX139" s="28">
        <v>0</v>
      </c>
      <c r="CY139" s="28">
        <v>0</v>
      </c>
      <c r="CZ139" s="28">
        <v>0</v>
      </c>
      <c r="DA139" s="28">
        <v>89.714990832258763</v>
      </c>
      <c r="DB139" s="28">
        <v>72.583715811264511</v>
      </c>
      <c r="DC139" s="28">
        <v>0</v>
      </c>
      <c r="DD139" s="28">
        <v>0</v>
      </c>
      <c r="DE139" s="28">
        <v>0</v>
      </c>
      <c r="DF139" s="28">
        <v>0</v>
      </c>
      <c r="DG139" s="28">
        <v>0</v>
      </c>
      <c r="DH139" s="28">
        <v>0</v>
      </c>
      <c r="DI139" s="28">
        <v>0</v>
      </c>
      <c r="DJ139" s="28">
        <v>0</v>
      </c>
      <c r="DK139" s="28">
        <v>0</v>
      </c>
      <c r="DL139" s="28">
        <v>0</v>
      </c>
      <c r="DM139" s="28">
        <v>0</v>
      </c>
      <c r="DN139" s="28">
        <v>0</v>
      </c>
      <c r="DO139" s="28">
        <v>0</v>
      </c>
      <c r="DP139" s="28">
        <v>1.2863024147802995E-4</v>
      </c>
      <c r="DQ139" s="28">
        <v>0</v>
      </c>
      <c r="DR139" s="28">
        <v>0</v>
      </c>
      <c r="DS139" s="28">
        <v>0</v>
      </c>
      <c r="DT139" s="28">
        <v>0</v>
      </c>
      <c r="DU139" s="28">
        <v>0</v>
      </c>
      <c r="DV139" s="28">
        <v>0</v>
      </c>
      <c r="DW139" s="28">
        <v>0</v>
      </c>
      <c r="DX139" s="28">
        <v>0</v>
      </c>
      <c r="DY139" s="28">
        <v>173.8856842653509</v>
      </c>
      <c r="DZ139" s="28">
        <v>0</v>
      </c>
      <c r="EA139" s="28">
        <v>0.50409842854207887</v>
      </c>
      <c r="EB139" s="28">
        <v>0.17246980115461233</v>
      </c>
      <c r="EC139" s="28">
        <v>0</v>
      </c>
      <c r="ED139" s="28">
        <v>0</v>
      </c>
      <c r="EE139" s="28">
        <v>0</v>
      </c>
      <c r="EF139" s="28">
        <v>41.728586163481239</v>
      </c>
      <c r="EG139" s="28">
        <v>0</v>
      </c>
      <c r="EH139" s="28">
        <v>0</v>
      </c>
      <c r="EI139" s="28">
        <v>0</v>
      </c>
      <c r="EJ139" s="28">
        <v>0</v>
      </c>
      <c r="EK139" s="28">
        <v>0</v>
      </c>
      <c r="EL139" s="28">
        <v>0</v>
      </c>
      <c r="EM139" s="28">
        <v>0</v>
      </c>
      <c r="EN139" s="28">
        <v>0</v>
      </c>
      <c r="EO139" s="28">
        <v>0</v>
      </c>
      <c r="EP139" s="28">
        <v>0.47950660717976351</v>
      </c>
      <c r="EQ139" s="28">
        <v>0</v>
      </c>
      <c r="ER139" s="28">
        <v>0</v>
      </c>
      <c r="ES139" s="28">
        <f t="shared" si="4"/>
        <v>464.50677486606668</v>
      </c>
      <c r="ET139" s="28">
        <v>11953.975087337407</v>
      </c>
      <c r="EU139" s="28">
        <v>0</v>
      </c>
      <c r="EV139" s="28">
        <v>0</v>
      </c>
      <c r="EW139" s="28">
        <v>0</v>
      </c>
      <c r="EX139" s="28">
        <v>0</v>
      </c>
      <c r="EY139" s="28">
        <v>0</v>
      </c>
      <c r="EZ139" s="28">
        <v>37611.319585270328</v>
      </c>
      <c r="FA139" s="28">
        <f t="shared" si="5"/>
        <v>50029.801447473801</v>
      </c>
      <c r="FB139" s="33">
        <f>+FA139-Cuadro_Oferta_2016!EX139</f>
        <v>0</v>
      </c>
      <c r="AMC139"/>
      <c r="AMD139"/>
      <c r="AME139"/>
      <c r="AMF139"/>
      <c r="AMG139"/>
      <c r="AMH139"/>
      <c r="AMI139"/>
      <c r="AMJ139"/>
    </row>
    <row r="140" spans="1:1024" s="5" customFormat="1" ht="25.5" x14ac:dyDescent="0.25">
      <c r="A140" s="9">
        <v>136</v>
      </c>
      <c r="B140" s="22"/>
      <c r="C140" s="24" t="s">
        <v>556</v>
      </c>
      <c r="D140" s="25" t="s">
        <v>557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3.8638785926827732</v>
      </c>
      <c r="CI140" s="28">
        <v>0</v>
      </c>
      <c r="CJ140" s="28">
        <v>0</v>
      </c>
      <c r="CK140" s="28">
        <v>0</v>
      </c>
      <c r="CL140" s="28">
        <v>0</v>
      </c>
      <c r="CM140" s="28">
        <v>0</v>
      </c>
      <c r="CN140" s="28">
        <v>0</v>
      </c>
      <c r="CO140" s="28">
        <v>0</v>
      </c>
      <c r="CP140" s="28">
        <v>0</v>
      </c>
      <c r="CQ140" s="28">
        <v>2.2297012424219291</v>
      </c>
      <c r="CR140" s="28">
        <v>0</v>
      </c>
      <c r="CS140" s="28">
        <v>0</v>
      </c>
      <c r="CT140" s="28">
        <v>0</v>
      </c>
      <c r="CU140" s="28">
        <v>0</v>
      </c>
      <c r="CV140" s="28">
        <v>0</v>
      </c>
      <c r="CW140" s="28">
        <v>0</v>
      </c>
      <c r="CX140" s="28">
        <v>0</v>
      </c>
      <c r="CY140" s="28">
        <v>0</v>
      </c>
      <c r="CZ140" s="28">
        <v>0</v>
      </c>
      <c r="DA140" s="28">
        <v>660.44914730030541</v>
      </c>
      <c r="DB140" s="28">
        <v>532.54262088052315</v>
      </c>
      <c r="DC140" s="28">
        <v>0</v>
      </c>
      <c r="DD140" s="28">
        <v>0</v>
      </c>
      <c r="DE140" s="28">
        <v>0</v>
      </c>
      <c r="DF140" s="28">
        <v>0</v>
      </c>
      <c r="DG140" s="28">
        <v>0</v>
      </c>
      <c r="DH140" s="28">
        <v>0</v>
      </c>
      <c r="DI140" s="28">
        <v>0</v>
      </c>
      <c r="DJ140" s="28">
        <v>0</v>
      </c>
      <c r="DK140" s="28">
        <v>0</v>
      </c>
      <c r="DL140" s="28">
        <v>0</v>
      </c>
      <c r="DM140" s="28">
        <v>0</v>
      </c>
      <c r="DN140" s="28">
        <v>0</v>
      </c>
      <c r="DO140" s="28">
        <v>0</v>
      </c>
      <c r="DP140" s="28">
        <v>9.5690325210061929E-4</v>
      </c>
      <c r="DQ140" s="28">
        <v>0</v>
      </c>
      <c r="DR140" s="28">
        <v>0</v>
      </c>
      <c r="DS140" s="28">
        <v>0</v>
      </c>
      <c r="DT140" s="28">
        <v>0</v>
      </c>
      <c r="DU140" s="28">
        <v>0</v>
      </c>
      <c r="DV140" s="28">
        <v>0</v>
      </c>
      <c r="DW140" s="28">
        <v>0</v>
      </c>
      <c r="DX140" s="28">
        <v>0</v>
      </c>
      <c r="DY140" s="28">
        <v>0</v>
      </c>
      <c r="DZ140" s="28">
        <v>0</v>
      </c>
      <c r="EA140" s="28">
        <v>0</v>
      </c>
      <c r="EB140" s="28">
        <v>1.2770436621596781</v>
      </c>
      <c r="EC140" s="28">
        <v>0</v>
      </c>
      <c r="ED140" s="28">
        <v>0</v>
      </c>
      <c r="EE140" s="28">
        <v>0</v>
      </c>
      <c r="EF140" s="28">
        <v>306.83944622153149</v>
      </c>
      <c r="EG140" s="28">
        <v>113.46838572841617</v>
      </c>
      <c r="EH140" s="28">
        <v>0</v>
      </c>
      <c r="EI140" s="28">
        <v>0</v>
      </c>
      <c r="EJ140" s="28">
        <v>2269.6505445202815</v>
      </c>
      <c r="EK140" s="28">
        <v>0</v>
      </c>
      <c r="EL140" s="28">
        <v>0</v>
      </c>
      <c r="EM140" s="28">
        <v>0</v>
      </c>
      <c r="EN140" s="28">
        <v>0</v>
      </c>
      <c r="EO140" s="28">
        <v>0</v>
      </c>
      <c r="EP140" s="28">
        <v>3.5284573612591972</v>
      </c>
      <c r="EQ140" s="28">
        <v>0</v>
      </c>
      <c r="ER140" s="28">
        <v>0</v>
      </c>
      <c r="ES140" s="28">
        <f t="shared" si="4"/>
        <v>3893.8501824128339</v>
      </c>
      <c r="ET140" s="28">
        <v>156072.40972062945</v>
      </c>
      <c r="EU140" s="28">
        <v>0</v>
      </c>
      <c r="EV140" s="28">
        <v>0</v>
      </c>
      <c r="EW140" s="28">
        <v>0</v>
      </c>
      <c r="EX140" s="28">
        <v>0</v>
      </c>
      <c r="EY140" s="28">
        <v>0</v>
      </c>
      <c r="EZ140" s="28">
        <v>29350.387943688369</v>
      </c>
      <c r="FA140" s="28">
        <f t="shared" si="5"/>
        <v>189316.64784673066</v>
      </c>
      <c r="FB140" s="33">
        <f>+FA140-Cuadro_Oferta_2016!EX140</f>
        <v>0</v>
      </c>
      <c r="AMC140"/>
      <c r="AMD140"/>
      <c r="AME140"/>
      <c r="AMF140"/>
      <c r="AMG140"/>
      <c r="AMH140"/>
      <c r="AMI140"/>
      <c r="AMJ140"/>
    </row>
    <row r="141" spans="1:1024" s="5" customFormat="1" ht="25.5" x14ac:dyDescent="0.25">
      <c r="A141" s="9">
        <v>137</v>
      </c>
      <c r="B141" s="22"/>
      <c r="C141" s="24" t="s">
        <v>558</v>
      </c>
      <c r="D141" s="25" t="s">
        <v>559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0.50559288853633744</v>
      </c>
      <c r="Q141" s="28">
        <v>0</v>
      </c>
      <c r="R141" s="28">
        <v>312.83414776119162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11.583556016093933</v>
      </c>
      <c r="AO141" s="28">
        <v>0</v>
      </c>
      <c r="AP141" s="28">
        <v>0</v>
      </c>
      <c r="AQ141" s="28">
        <v>24.467016136873998</v>
      </c>
      <c r="AR141" s="28">
        <v>0</v>
      </c>
      <c r="AS141" s="28">
        <v>53.604159328759522</v>
      </c>
      <c r="AT141" s="28">
        <v>0</v>
      </c>
      <c r="AU141" s="28">
        <v>0</v>
      </c>
      <c r="AV141" s="28">
        <v>0</v>
      </c>
      <c r="AW141" s="28">
        <v>0</v>
      </c>
      <c r="AX141" s="28">
        <v>15.587177012230999</v>
      </c>
      <c r="AY141" s="28">
        <v>4.6940920575938912E-2</v>
      </c>
      <c r="AZ141" s="28">
        <v>4.0801475983967466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F141" s="28">
        <v>3.2133140570961434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5.42040232796578</v>
      </c>
      <c r="BX141" s="28">
        <v>0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0</v>
      </c>
      <c r="CE141" s="28">
        <v>0</v>
      </c>
      <c r="CF141" s="28">
        <v>0</v>
      </c>
      <c r="CG141" s="28">
        <v>0</v>
      </c>
      <c r="CH141" s="28">
        <v>0</v>
      </c>
      <c r="CI141" s="28">
        <v>0</v>
      </c>
      <c r="CJ141" s="28">
        <v>0</v>
      </c>
      <c r="CK141" s="28">
        <v>0</v>
      </c>
      <c r="CL141" s="28">
        <v>0</v>
      </c>
      <c r="CM141" s="28">
        <v>0</v>
      </c>
      <c r="CN141" s="28">
        <v>0</v>
      </c>
      <c r="CO141" s="28">
        <v>0</v>
      </c>
      <c r="CP141" s="28">
        <v>0</v>
      </c>
      <c r="CQ141" s="28">
        <v>4366.2838493650042</v>
      </c>
      <c r="CR141" s="28">
        <v>13.767344736224446</v>
      </c>
      <c r="CS141" s="28">
        <v>0</v>
      </c>
      <c r="CT141" s="28">
        <v>0</v>
      </c>
      <c r="CU141" s="28">
        <v>0</v>
      </c>
      <c r="CV141" s="28">
        <v>0</v>
      </c>
      <c r="CW141" s="28">
        <v>0</v>
      </c>
      <c r="CX141" s="28">
        <v>0</v>
      </c>
      <c r="CY141" s="28">
        <v>6.4483810973109614</v>
      </c>
      <c r="CZ141" s="28">
        <v>0</v>
      </c>
      <c r="DA141" s="28">
        <v>1474.3638198614792</v>
      </c>
      <c r="DB141" s="28">
        <v>1213.3256969390893</v>
      </c>
      <c r="DC141" s="28">
        <v>1189.9479935251263</v>
      </c>
      <c r="DD141" s="28">
        <v>0</v>
      </c>
      <c r="DE141" s="28">
        <v>6.7955649687062719E-2</v>
      </c>
      <c r="DF141" s="28">
        <v>22.013023995077567</v>
      </c>
      <c r="DG141" s="28">
        <v>121.27242215319376</v>
      </c>
      <c r="DH141" s="28">
        <v>41.559868248509162</v>
      </c>
      <c r="DI141" s="28">
        <v>0</v>
      </c>
      <c r="DJ141" s="28">
        <v>9.2931014439234314</v>
      </c>
      <c r="DK141" s="28">
        <v>3.3122058703245063</v>
      </c>
      <c r="DL141" s="28">
        <v>0</v>
      </c>
      <c r="DM141" s="28">
        <v>0</v>
      </c>
      <c r="DN141" s="28">
        <v>0</v>
      </c>
      <c r="DO141" s="28">
        <v>0</v>
      </c>
      <c r="DP141" s="28">
        <v>0.18217677039167871</v>
      </c>
      <c r="DQ141" s="28">
        <v>4620.3384337667485</v>
      </c>
      <c r="DR141" s="28">
        <v>0</v>
      </c>
      <c r="DS141" s="28">
        <v>0</v>
      </c>
      <c r="DT141" s="28">
        <v>0</v>
      </c>
      <c r="DU141" s="28">
        <v>0.64107505068134407</v>
      </c>
      <c r="DV141" s="28">
        <v>2.8813924723130375</v>
      </c>
      <c r="DW141" s="28">
        <v>9.0657036421553719E-3</v>
      </c>
      <c r="DX141" s="28">
        <v>0</v>
      </c>
      <c r="DY141" s="28">
        <v>834.74453239785794</v>
      </c>
      <c r="DZ141" s="28">
        <v>0</v>
      </c>
      <c r="EA141" s="28">
        <v>100.00673876725938</v>
      </c>
      <c r="EB141" s="28">
        <v>2.8462119535506787</v>
      </c>
      <c r="EC141" s="28">
        <v>0</v>
      </c>
      <c r="ED141" s="28">
        <v>0</v>
      </c>
      <c r="EE141" s="28">
        <v>0</v>
      </c>
      <c r="EF141" s="28">
        <v>685.37148099810474</v>
      </c>
      <c r="EG141" s="28">
        <v>0</v>
      </c>
      <c r="EH141" s="28">
        <v>0</v>
      </c>
      <c r="EI141" s="28">
        <v>0</v>
      </c>
      <c r="EJ141" s="28">
        <v>17.653877249118153</v>
      </c>
      <c r="EK141" s="28">
        <v>1000.1471646214508</v>
      </c>
      <c r="EL141" s="28">
        <v>3538.1628346568332</v>
      </c>
      <c r="EM141" s="28">
        <v>0</v>
      </c>
      <c r="EN141" s="28">
        <v>0</v>
      </c>
      <c r="EO141" s="28">
        <v>0</v>
      </c>
      <c r="EP141" s="28">
        <v>7.8693512961205059</v>
      </c>
      <c r="EQ141" s="28">
        <v>0</v>
      </c>
      <c r="ER141" s="28">
        <v>0</v>
      </c>
      <c r="ES141" s="28">
        <f t="shared" si="4"/>
        <v>19703.85245263674</v>
      </c>
      <c r="ET141" s="28">
        <v>158509.30139875878</v>
      </c>
      <c r="EU141" s="28">
        <v>0</v>
      </c>
      <c r="EV141" s="28">
        <v>0</v>
      </c>
      <c r="EW141" s="28">
        <v>0</v>
      </c>
      <c r="EX141" s="28">
        <v>0</v>
      </c>
      <c r="EY141" s="28">
        <v>0</v>
      </c>
      <c r="EZ141" s="28">
        <v>44337.854386949082</v>
      </c>
      <c r="FA141" s="28">
        <f t="shared" si="5"/>
        <v>222551.00823834463</v>
      </c>
      <c r="FB141" s="33">
        <f>+FA141-Cuadro_Oferta_2016!EX141</f>
        <v>0</v>
      </c>
      <c r="AMC141"/>
      <c r="AMD141"/>
      <c r="AME141"/>
      <c r="AMF141"/>
      <c r="AMG141"/>
      <c r="AMH141"/>
      <c r="AMI141"/>
      <c r="AMJ141"/>
    </row>
    <row r="142" spans="1:1024" s="5" customFormat="1" ht="38.25" x14ac:dyDescent="0.25">
      <c r="A142" s="9">
        <v>138</v>
      </c>
      <c r="B142" s="22"/>
      <c r="C142" s="24" t="s">
        <v>560</v>
      </c>
      <c r="D142" s="25" t="s">
        <v>561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13.495773031613581</v>
      </c>
      <c r="Q142" s="28">
        <v>9.459074214145641</v>
      </c>
      <c r="R142" s="28">
        <v>98.760709752807486</v>
      </c>
      <c r="S142" s="28">
        <v>0</v>
      </c>
      <c r="T142" s="28">
        <v>342.48543389669635</v>
      </c>
      <c r="U142" s="28">
        <v>95.597773675406671</v>
      </c>
      <c r="V142" s="28">
        <v>0</v>
      </c>
      <c r="W142" s="28">
        <v>14.9182846465532</v>
      </c>
      <c r="X142" s="28">
        <v>0</v>
      </c>
      <c r="Y142" s="28">
        <v>26.599460893288452</v>
      </c>
      <c r="Z142" s="28">
        <v>98.320365042072694</v>
      </c>
      <c r="AA142" s="28">
        <v>0</v>
      </c>
      <c r="AB142" s="28">
        <v>0</v>
      </c>
      <c r="AC142" s="28">
        <v>0</v>
      </c>
      <c r="AD142" s="28">
        <v>3.9217687611054624</v>
      </c>
      <c r="AE142" s="28">
        <v>0</v>
      </c>
      <c r="AF142" s="28">
        <v>0</v>
      </c>
      <c r="AG142" s="28">
        <v>0</v>
      </c>
      <c r="AH142" s="28">
        <v>28.718579044561501</v>
      </c>
      <c r="AI142" s="28">
        <v>0</v>
      </c>
      <c r="AJ142" s="28">
        <v>0</v>
      </c>
      <c r="AK142" s="28">
        <v>73.232935991067166</v>
      </c>
      <c r="AL142" s="28">
        <v>135.01336195962958</v>
      </c>
      <c r="AM142" s="28">
        <v>55.065488622560565</v>
      </c>
      <c r="AN142" s="28">
        <v>406.18975565471146</v>
      </c>
      <c r="AO142" s="28">
        <v>17.498807975474051</v>
      </c>
      <c r="AP142" s="28">
        <v>20.875890526908712</v>
      </c>
      <c r="AQ142" s="28">
        <v>17.554661158687274</v>
      </c>
      <c r="AR142" s="28">
        <v>76.50703889105651</v>
      </c>
      <c r="AS142" s="28">
        <v>322.5261072484326</v>
      </c>
      <c r="AT142" s="28">
        <v>73.030530742447169</v>
      </c>
      <c r="AU142" s="28">
        <v>29.473979747149638</v>
      </c>
      <c r="AV142" s="28">
        <v>11.572646360727383</v>
      </c>
      <c r="AW142" s="28">
        <v>361.14393359722021</v>
      </c>
      <c r="AX142" s="28">
        <v>30.466083985037216</v>
      </c>
      <c r="AY142" s="28">
        <v>115.59200435989091</v>
      </c>
      <c r="AZ142" s="28">
        <v>60.777961772202161</v>
      </c>
      <c r="BA142" s="28">
        <v>11.343461783128081</v>
      </c>
      <c r="BB142" s="28">
        <v>34.067594574480538</v>
      </c>
      <c r="BC142" s="28">
        <v>0.23826191571058081</v>
      </c>
      <c r="BD142" s="28">
        <v>37.995296551084337</v>
      </c>
      <c r="BE142" s="28">
        <v>24.358249652085163</v>
      </c>
      <c r="BF142" s="28">
        <v>9.387660167719611</v>
      </c>
      <c r="BG142" s="28">
        <v>1.4172331927618529</v>
      </c>
      <c r="BH142" s="28">
        <v>14.351550163297542</v>
      </c>
      <c r="BI142" s="28">
        <v>37.942053333945374</v>
      </c>
      <c r="BJ142" s="28">
        <v>53.758456528717502</v>
      </c>
      <c r="BK142" s="28">
        <v>0</v>
      </c>
      <c r="BL142" s="28">
        <v>178.88551002677531</v>
      </c>
      <c r="BM142" s="28">
        <v>2.5075857257324641</v>
      </c>
      <c r="BN142" s="28">
        <v>30.239161359717709</v>
      </c>
      <c r="BO142" s="28">
        <v>338.28305341596229</v>
      </c>
      <c r="BP142" s="28">
        <v>0.23768386632249131</v>
      </c>
      <c r="BQ142" s="28">
        <v>326.68781554226302</v>
      </c>
      <c r="BR142" s="28">
        <v>47.504313937318727</v>
      </c>
      <c r="BS142" s="28">
        <v>331.9191312574128</v>
      </c>
      <c r="BT142" s="28">
        <v>10.734774571634247</v>
      </c>
      <c r="BU142" s="28">
        <v>10.48496615895667</v>
      </c>
      <c r="BV142" s="28">
        <v>437.50693267697818</v>
      </c>
      <c r="BW142" s="28">
        <v>93.545956692903133</v>
      </c>
      <c r="BX142" s="28">
        <v>96.513980520675887</v>
      </c>
      <c r="BY142" s="28">
        <v>7.8718363831598763</v>
      </c>
      <c r="BZ142" s="28">
        <v>16.245189657373366</v>
      </c>
      <c r="CA142" s="28">
        <v>63.92393346365391</v>
      </c>
      <c r="CB142" s="28">
        <v>26.94679912221256</v>
      </c>
      <c r="CC142" s="28">
        <v>2.4575451633894914</v>
      </c>
      <c r="CD142" s="28">
        <v>42.856554222227423</v>
      </c>
      <c r="CE142" s="28">
        <v>749.20265577090572</v>
      </c>
      <c r="CF142" s="28">
        <v>25.205856320991625</v>
      </c>
      <c r="CG142" s="28">
        <v>709.00552956537399</v>
      </c>
      <c r="CH142" s="28">
        <v>82.013090347467028</v>
      </c>
      <c r="CI142" s="28">
        <v>12.499372916902981</v>
      </c>
      <c r="CJ142" s="28">
        <v>0</v>
      </c>
      <c r="CK142" s="28">
        <v>22.253481938240782</v>
      </c>
      <c r="CL142" s="28">
        <v>7.1009947458537939</v>
      </c>
      <c r="CM142" s="28">
        <v>0</v>
      </c>
      <c r="CN142" s="28">
        <v>0</v>
      </c>
      <c r="CO142" s="28">
        <v>2.1636353427384067</v>
      </c>
      <c r="CP142" s="28">
        <v>708.1824555068473</v>
      </c>
      <c r="CQ142" s="28">
        <v>5548.7944214488525</v>
      </c>
      <c r="CR142" s="28">
        <v>1125.0353266587965</v>
      </c>
      <c r="CS142" s="28">
        <v>0</v>
      </c>
      <c r="CT142" s="28">
        <v>1001.492065193703</v>
      </c>
      <c r="CU142" s="28">
        <v>43.507031113296144</v>
      </c>
      <c r="CV142" s="28">
        <v>204.8776981501162</v>
      </c>
      <c r="CW142" s="28">
        <v>15.261558073349619</v>
      </c>
      <c r="CX142" s="28">
        <v>76.980738970163159</v>
      </c>
      <c r="CY142" s="28">
        <v>229.66273749920259</v>
      </c>
      <c r="CZ142" s="28">
        <v>28.354075740782484</v>
      </c>
      <c r="DA142" s="28">
        <v>3977.2893539507595</v>
      </c>
      <c r="DB142" s="28">
        <v>321.57296931277727</v>
      </c>
      <c r="DC142" s="28">
        <v>408.76350137279815</v>
      </c>
      <c r="DD142" s="28">
        <v>358.67379153962463</v>
      </c>
      <c r="DE142" s="28">
        <v>262.56325817315025</v>
      </c>
      <c r="DF142" s="28">
        <v>0</v>
      </c>
      <c r="DG142" s="28">
        <v>5428.6371051189453</v>
      </c>
      <c r="DH142" s="28">
        <v>431.41502435863742</v>
      </c>
      <c r="DI142" s="28">
        <v>2.141832818981114</v>
      </c>
      <c r="DJ142" s="28">
        <v>446.42509313090352</v>
      </c>
      <c r="DK142" s="28">
        <v>1531.3082630453137</v>
      </c>
      <c r="DL142" s="28">
        <v>2595.9097058517145</v>
      </c>
      <c r="DM142" s="28">
        <v>944.56666164365708</v>
      </c>
      <c r="DN142" s="28">
        <v>1223.4072586348484</v>
      </c>
      <c r="DO142" s="28">
        <v>1488.7926756785464</v>
      </c>
      <c r="DP142" s="28">
        <v>82.897681108885834</v>
      </c>
      <c r="DQ142" s="28">
        <v>1003.6362521737387</v>
      </c>
      <c r="DR142" s="28">
        <v>63.157836535697157</v>
      </c>
      <c r="DS142" s="28">
        <v>15.815734924025165</v>
      </c>
      <c r="DT142" s="28">
        <v>149.28668315010009</v>
      </c>
      <c r="DU142" s="28">
        <v>46.488779274779588</v>
      </c>
      <c r="DV142" s="28">
        <v>207.98045033681083</v>
      </c>
      <c r="DW142" s="28">
        <v>0.65613126594585713</v>
      </c>
      <c r="DX142" s="28">
        <v>47.076030663353883</v>
      </c>
      <c r="DY142" s="28">
        <v>382.50832980538439</v>
      </c>
      <c r="DZ142" s="28">
        <v>147.56952097544922</v>
      </c>
      <c r="EA142" s="28">
        <v>22.265469892254323</v>
      </c>
      <c r="EB142" s="28">
        <v>1079.0989864249548</v>
      </c>
      <c r="EC142" s="28">
        <v>0</v>
      </c>
      <c r="ED142" s="28">
        <v>0</v>
      </c>
      <c r="EE142" s="28">
        <v>0</v>
      </c>
      <c r="EF142" s="28">
        <v>1477.1010696337291</v>
      </c>
      <c r="EG142" s="28">
        <v>4245.1574167670788</v>
      </c>
      <c r="EH142" s="28">
        <v>0</v>
      </c>
      <c r="EI142" s="28">
        <v>0</v>
      </c>
      <c r="EJ142" s="28">
        <v>4.4094966987066355</v>
      </c>
      <c r="EK142" s="28">
        <v>389.63088696839168</v>
      </c>
      <c r="EL142" s="28">
        <v>5564.9403638793265</v>
      </c>
      <c r="EM142" s="28">
        <v>5.1876484465913233</v>
      </c>
      <c r="EN142" s="28">
        <v>0</v>
      </c>
      <c r="EO142" s="28">
        <v>0</v>
      </c>
      <c r="EP142" s="28">
        <v>60.851069490346148</v>
      </c>
      <c r="EQ142" s="28">
        <v>20.002213433413409</v>
      </c>
      <c r="ER142" s="28">
        <v>0</v>
      </c>
      <c r="ES142" s="28">
        <f t="shared" si="4"/>
        <v>49857.788224962285</v>
      </c>
      <c r="ET142" s="28">
        <v>13.767496192769613</v>
      </c>
      <c r="EU142" s="28">
        <v>193394.54808280559</v>
      </c>
      <c r="EV142" s="28">
        <v>0</v>
      </c>
      <c r="EW142" s="28">
        <v>0</v>
      </c>
      <c r="EX142" s="28">
        <v>0</v>
      </c>
      <c r="EY142" s="28">
        <v>0</v>
      </c>
      <c r="EZ142" s="28">
        <v>8.7421103029705609</v>
      </c>
      <c r="FA142" s="28">
        <f t="shared" si="5"/>
        <v>243274.8459142636</v>
      </c>
      <c r="FB142" s="33">
        <f>+FA142-Cuadro_Oferta_2016!EX142</f>
        <v>0</v>
      </c>
      <c r="AMC142"/>
      <c r="AMD142"/>
      <c r="AME142"/>
      <c r="AMF142"/>
      <c r="AMG142"/>
      <c r="AMH142"/>
      <c r="AMI142"/>
      <c r="AMJ142"/>
    </row>
    <row r="143" spans="1:1024" s="5" customFormat="1" ht="38.25" x14ac:dyDescent="0.25">
      <c r="A143" s="9">
        <v>139</v>
      </c>
      <c r="B143" s="22"/>
      <c r="C143" s="24" t="s">
        <v>562</v>
      </c>
      <c r="D143" s="25" t="s">
        <v>563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0.50502528307690209</v>
      </c>
      <c r="Q143" s="28">
        <v>0</v>
      </c>
      <c r="R143" s="28">
        <v>32.970506738836463</v>
      </c>
      <c r="S143" s="28">
        <v>0</v>
      </c>
      <c r="T143" s="28">
        <v>45.995367438796769</v>
      </c>
      <c r="U143" s="28">
        <v>5.8356281537119061</v>
      </c>
      <c r="V143" s="28">
        <v>0</v>
      </c>
      <c r="W143" s="28">
        <v>0</v>
      </c>
      <c r="X143" s="28">
        <v>0</v>
      </c>
      <c r="Y143" s="28">
        <v>0</v>
      </c>
      <c r="Z143" s="28">
        <v>8.0011732091337748</v>
      </c>
      <c r="AA143" s="28">
        <v>0</v>
      </c>
      <c r="AB143" s="28">
        <v>0</v>
      </c>
      <c r="AC143" s="28">
        <v>0</v>
      </c>
      <c r="AD143" s="28">
        <v>170.91952232214334</v>
      </c>
      <c r="AE143" s="28">
        <v>3.5471710627924549E-2</v>
      </c>
      <c r="AF143" s="28">
        <v>2.7117010460264539</v>
      </c>
      <c r="AG143" s="28">
        <v>0</v>
      </c>
      <c r="AH143" s="28">
        <v>8.3625753683101021</v>
      </c>
      <c r="AI143" s="28">
        <v>0</v>
      </c>
      <c r="AJ143" s="28">
        <v>3.124963406807221</v>
      </c>
      <c r="AK143" s="28">
        <v>133.35941259941586</v>
      </c>
      <c r="AL143" s="28">
        <v>298.20472150343835</v>
      </c>
      <c r="AM143" s="28">
        <v>29.563620101562023</v>
      </c>
      <c r="AN143" s="28">
        <v>300.92395962950667</v>
      </c>
      <c r="AO143" s="28">
        <v>1.4695852632890329</v>
      </c>
      <c r="AP143" s="28">
        <v>440.44955130384471</v>
      </c>
      <c r="AQ143" s="28">
        <v>6.3428118606885713</v>
      </c>
      <c r="AR143" s="28">
        <v>48.614143012550265</v>
      </c>
      <c r="AS143" s="28">
        <v>377.8708682791476</v>
      </c>
      <c r="AT143" s="28">
        <v>33.808875089671247</v>
      </c>
      <c r="AU143" s="28">
        <v>14.799785182353952</v>
      </c>
      <c r="AV143" s="28">
        <v>213.31979938989355</v>
      </c>
      <c r="AW143" s="28">
        <v>151.10145125088681</v>
      </c>
      <c r="AX143" s="28">
        <v>37.471813777687267</v>
      </c>
      <c r="AY143" s="28">
        <v>229.61509168735421</v>
      </c>
      <c r="AZ143" s="28">
        <v>55.515475877824791</v>
      </c>
      <c r="BA143" s="28">
        <v>1.1693675911643744</v>
      </c>
      <c r="BB143" s="28">
        <v>453.59160050949544</v>
      </c>
      <c r="BC143" s="28">
        <v>66.576403570872884</v>
      </c>
      <c r="BD143" s="28">
        <v>42.653001510264332</v>
      </c>
      <c r="BE143" s="28">
        <v>129.226464102752</v>
      </c>
      <c r="BF143" s="28">
        <v>27.832372442299253</v>
      </c>
      <c r="BG143" s="28">
        <v>7.7877479409642136</v>
      </c>
      <c r="BH143" s="28">
        <v>164.71742389530655</v>
      </c>
      <c r="BI143" s="28">
        <v>274.74938912084605</v>
      </c>
      <c r="BJ143" s="28">
        <v>144.48918824572232</v>
      </c>
      <c r="BK143" s="28">
        <v>0</v>
      </c>
      <c r="BL143" s="28">
        <v>76.191122396660816</v>
      </c>
      <c r="BM143" s="28">
        <v>9.8249087262310315</v>
      </c>
      <c r="BN143" s="28">
        <v>21.575190087825682</v>
      </c>
      <c r="BO143" s="28">
        <v>255.25962372870208</v>
      </c>
      <c r="BP143" s="28">
        <v>0.91461330515876105</v>
      </c>
      <c r="BQ143" s="28">
        <v>80.792255924732231</v>
      </c>
      <c r="BR143" s="28">
        <v>7.9009729219706708</v>
      </c>
      <c r="BS143" s="28">
        <v>245.50800666773193</v>
      </c>
      <c r="BT143" s="28">
        <v>112.4941884939219</v>
      </c>
      <c r="BU143" s="28">
        <v>49.788228883833312</v>
      </c>
      <c r="BV143" s="28">
        <v>55.873990023620053</v>
      </c>
      <c r="BW143" s="28">
        <v>25.673630621372467</v>
      </c>
      <c r="BX143" s="28">
        <v>37.314686806178095</v>
      </c>
      <c r="BY143" s="28">
        <v>7.0322092316328869E-2</v>
      </c>
      <c r="BZ143" s="28">
        <v>4.3107188091475708</v>
      </c>
      <c r="CA143" s="28">
        <v>349.15178007325551</v>
      </c>
      <c r="CB143" s="28">
        <v>17.13105806030967</v>
      </c>
      <c r="CC143" s="28">
        <v>4.7621971970054151</v>
      </c>
      <c r="CD143" s="28">
        <v>100.39645315982278</v>
      </c>
      <c r="CE143" s="28">
        <v>274.55009936328878</v>
      </c>
      <c r="CF143" s="28">
        <v>84.635458545837722</v>
      </c>
      <c r="CG143" s="28">
        <v>803.05483028733806</v>
      </c>
      <c r="CH143" s="28">
        <v>1992.0712281212166</v>
      </c>
      <c r="CI143" s="28">
        <v>974.61512229642437</v>
      </c>
      <c r="CJ143" s="28">
        <v>16.80494743398134</v>
      </c>
      <c r="CK143" s="28">
        <v>850.45839953703808</v>
      </c>
      <c r="CL143" s="28">
        <v>7.1636843766689067</v>
      </c>
      <c r="CM143" s="28">
        <v>0.25752942831388953</v>
      </c>
      <c r="CN143" s="28">
        <v>8.1084674121586708E-2</v>
      </c>
      <c r="CO143" s="28">
        <v>91.8423901960698</v>
      </c>
      <c r="CP143" s="28">
        <v>1010.3193566927441</v>
      </c>
      <c r="CQ143" s="28">
        <v>25653.646423302722</v>
      </c>
      <c r="CR143" s="28">
        <v>307.00944202237315</v>
      </c>
      <c r="CS143" s="28">
        <v>-1.5222129604808288E-4</v>
      </c>
      <c r="CT143" s="28">
        <v>219.56801632885322</v>
      </c>
      <c r="CU143" s="28">
        <v>0</v>
      </c>
      <c r="CV143" s="28">
        <v>79.509473306290289</v>
      </c>
      <c r="CW143" s="28">
        <v>332.36587379751387</v>
      </c>
      <c r="CX143" s="28">
        <v>352.95411574041594</v>
      </c>
      <c r="CY143" s="28">
        <v>683.55913592368313</v>
      </c>
      <c r="CZ143" s="28">
        <v>112.64510920634905</v>
      </c>
      <c r="DA143" s="28">
        <v>2537.8510871535809</v>
      </c>
      <c r="DB143" s="28">
        <v>2055.1316905976405</v>
      </c>
      <c r="DC143" s="28">
        <v>543.18069398483317</v>
      </c>
      <c r="DD143" s="28">
        <v>1451.6825593108651</v>
      </c>
      <c r="DE143" s="28">
        <v>1053.2771470183768</v>
      </c>
      <c r="DF143" s="28">
        <v>638.56046421086376</v>
      </c>
      <c r="DG143" s="28">
        <v>10442.797255475205</v>
      </c>
      <c r="DH143" s="28">
        <v>476.02318429019346</v>
      </c>
      <c r="DI143" s="28">
        <v>2462.1830502628959</v>
      </c>
      <c r="DJ143" s="28">
        <v>466.94728597048356</v>
      </c>
      <c r="DK143" s="28">
        <v>3165.4804953637008</v>
      </c>
      <c r="DL143" s="28">
        <v>382.99277084242021</v>
      </c>
      <c r="DM143" s="28">
        <v>547.75958559259527</v>
      </c>
      <c r="DN143" s="28">
        <v>1604.5019667141082</v>
      </c>
      <c r="DO143" s="28">
        <v>418.42458045141467</v>
      </c>
      <c r="DP143" s="28">
        <v>492.23163084334732</v>
      </c>
      <c r="DQ143" s="28">
        <v>403.52742989438326</v>
      </c>
      <c r="DR143" s="28">
        <v>942.61255779913733</v>
      </c>
      <c r="DS143" s="28">
        <v>245.57393917885668</v>
      </c>
      <c r="DT143" s="28">
        <v>201.07078455891821</v>
      </c>
      <c r="DU143" s="28">
        <v>61.975909630326996</v>
      </c>
      <c r="DV143" s="28">
        <v>278.18133064953611</v>
      </c>
      <c r="DW143" s="28">
        <v>0.87595546148681214</v>
      </c>
      <c r="DX143" s="28">
        <v>77.761003293028665</v>
      </c>
      <c r="DY143" s="28">
        <v>659.95052057851285</v>
      </c>
      <c r="DZ143" s="28">
        <v>324.72595411622058</v>
      </c>
      <c r="EA143" s="28">
        <v>487.30950821238673</v>
      </c>
      <c r="EB143" s="28">
        <v>2759.3697976992726</v>
      </c>
      <c r="EC143" s="28">
        <v>8707.2579049574833</v>
      </c>
      <c r="ED143" s="28">
        <v>726.60851518715822</v>
      </c>
      <c r="EE143" s="28">
        <v>417.08570547930015</v>
      </c>
      <c r="EF143" s="28">
        <v>6508.8833450334114</v>
      </c>
      <c r="EG143" s="28">
        <v>5225.9751369156929</v>
      </c>
      <c r="EH143" s="28">
        <v>73.807237711563118</v>
      </c>
      <c r="EI143" s="28">
        <v>417.65287955422122</v>
      </c>
      <c r="EJ143" s="28">
        <v>393.73664784296079</v>
      </c>
      <c r="EK143" s="28">
        <v>541.44824106145404</v>
      </c>
      <c r="EL143" s="28">
        <v>2185.6631221117527</v>
      </c>
      <c r="EM143" s="28">
        <v>1195.8241169174621</v>
      </c>
      <c r="EN143" s="28">
        <v>237.98331972975595</v>
      </c>
      <c r="EO143" s="28">
        <v>3638.0975199575842</v>
      </c>
      <c r="EP143" s="28">
        <v>63.104489179793447</v>
      </c>
      <c r="EQ143" s="28">
        <v>4.991457188597737</v>
      </c>
      <c r="ER143" s="28">
        <v>0</v>
      </c>
      <c r="ES143" s="28">
        <f t="shared" si="4"/>
        <v>104785.8111537388</v>
      </c>
      <c r="ET143" s="28">
        <v>14155.44171030142</v>
      </c>
      <c r="EU143" s="28">
        <v>0</v>
      </c>
      <c r="EV143" s="28">
        <v>0</v>
      </c>
      <c r="EW143" s="28">
        <v>0</v>
      </c>
      <c r="EX143" s="28">
        <v>0</v>
      </c>
      <c r="EY143" s="28">
        <v>0</v>
      </c>
      <c r="EZ143" s="28">
        <v>23159.364237563994</v>
      </c>
      <c r="FA143" s="28">
        <f t="shared" si="5"/>
        <v>142100.61710160424</v>
      </c>
      <c r="FB143" s="33">
        <f>+FA143-Cuadro_Oferta_2016!EX143</f>
        <v>0</v>
      </c>
      <c r="AMC143"/>
      <c r="AMD143"/>
      <c r="AME143"/>
      <c r="AMF143"/>
      <c r="AMG143"/>
      <c r="AMH143"/>
      <c r="AMI143"/>
      <c r="AMJ143"/>
    </row>
    <row r="144" spans="1:1024" s="5" customFormat="1" ht="25.5" x14ac:dyDescent="0.25">
      <c r="A144" s="9">
        <v>140</v>
      </c>
      <c r="B144" s="22"/>
      <c r="C144" s="24" t="s">
        <v>564</v>
      </c>
      <c r="D144" s="25" t="s">
        <v>565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2.4073975814314204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12.054155567419009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1.9750355883449342</v>
      </c>
      <c r="AM144" s="28">
        <v>16.785529039962242</v>
      </c>
      <c r="AN144" s="28">
        <v>123.79368126006953</v>
      </c>
      <c r="AO144" s="28">
        <v>0.32661006347439253</v>
      </c>
      <c r="AP144" s="28">
        <v>0</v>
      </c>
      <c r="AQ144" s="28">
        <v>0</v>
      </c>
      <c r="AR144" s="28">
        <v>0</v>
      </c>
      <c r="AS144" s="28">
        <v>85.785252034899173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0.31403834310817103</v>
      </c>
      <c r="BJ144" s="28">
        <v>138.68130904644431</v>
      </c>
      <c r="BK144" s="28">
        <v>0</v>
      </c>
      <c r="BL144" s="28">
        <v>0</v>
      </c>
      <c r="BM144" s="28">
        <v>0</v>
      </c>
      <c r="BN144" s="28">
        <v>0</v>
      </c>
      <c r="BO144" s="28">
        <v>0.30879589950304925</v>
      </c>
      <c r="BP144" s="28">
        <v>0</v>
      </c>
      <c r="BQ144" s="28">
        <v>0</v>
      </c>
      <c r="BR144" s="28">
        <v>0.77397895013617835</v>
      </c>
      <c r="BS144" s="28">
        <v>1.8577648811553684E-2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0</v>
      </c>
      <c r="CE144" s="28">
        <v>0.1082836629423895</v>
      </c>
      <c r="CF144" s="28">
        <v>0</v>
      </c>
      <c r="CG144" s="28">
        <v>57.505250176125415</v>
      </c>
      <c r="CH144" s="28">
        <v>828.99047518552629</v>
      </c>
      <c r="CI144" s="28">
        <v>24.389309456180865</v>
      </c>
      <c r="CJ144" s="28">
        <v>0.8987892808228628</v>
      </c>
      <c r="CK144" s="28">
        <v>0</v>
      </c>
      <c r="CL144" s="28">
        <v>0</v>
      </c>
      <c r="CM144" s="28">
        <v>0</v>
      </c>
      <c r="CN144" s="28">
        <v>1.1154100384012591</v>
      </c>
      <c r="CO144" s="28">
        <v>46.602326694009804</v>
      </c>
      <c r="CP144" s="28">
        <v>0</v>
      </c>
      <c r="CQ144" s="28">
        <v>46.537825594946973</v>
      </c>
      <c r="CR144" s="28">
        <v>0</v>
      </c>
      <c r="CS144" s="28">
        <v>0</v>
      </c>
      <c r="CT144" s="28">
        <v>0</v>
      </c>
      <c r="CU144" s="28">
        <v>0</v>
      </c>
      <c r="CV144" s="28">
        <v>0</v>
      </c>
      <c r="CW144" s="28">
        <v>0</v>
      </c>
      <c r="CX144" s="28">
        <v>0</v>
      </c>
      <c r="CY144" s="28">
        <v>8.0224437012352841</v>
      </c>
      <c r="CZ144" s="28">
        <v>0</v>
      </c>
      <c r="DA144" s="28">
        <v>1308.7944452958977</v>
      </c>
      <c r="DB144" s="28">
        <v>1048.6410803494755</v>
      </c>
      <c r="DC144" s="28">
        <v>0</v>
      </c>
      <c r="DD144" s="28">
        <v>1755.0981017072675</v>
      </c>
      <c r="DE144" s="28">
        <v>0</v>
      </c>
      <c r="DF144" s="28">
        <v>1.9384930406637271</v>
      </c>
      <c r="DG144" s="28">
        <v>63.121765048224042</v>
      </c>
      <c r="DH144" s="28">
        <v>0</v>
      </c>
      <c r="DI144" s="28">
        <v>0</v>
      </c>
      <c r="DJ144" s="28">
        <v>0.13622230078869338</v>
      </c>
      <c r="DK144" s="28">
        <v>5.3301351914374298</v>
      </c>
      <c r="DL144" s="28">
        <v>0</v>
      </c>
      <c r="DM144" s="28">
        <v>0</v>
      </c>
      <c r="DN144" s="28">
        <v>3.3651711210825996</v>
      </c>
      <c r="DO144" s="28">
        <v>0</v>
      </c>
      <c r="DP144" s="28">
        <v>12.635296621187123</v>
      </c>
      <c r="DQ144" s="28">
        <v>0</v>
      </c>
      <c r="DR144" s="28">
        <v>0</v>
      </c>
      <c r="DS144" s="28">
        <v>0</v>
      </c>
      <c r="DT144" s="28">
        <v>3.685604125049427E-2</v>
      </c>
      <c r="DU144" s="28">
        <v>209.52256055654709</v>
      </c>
      <c r="DV144" s="28">
        <v>5.458311355602985E-2</v>
      </c>
      <c r="DW144" s="28">
        <v>0</v>
      </c>
      <c r="DX144" s="28">
        <v>0</v>
      </c>
      <c r="DY144" s="28">
        <v>8.2878550473850279</v>
      </c>
      <c r="DZ144" s="28">
        <v>5.4313891417331979</v>
      </c>
      <c r="EA144" s="28">
        <v>1.4184754950525889</v>
      </c>
      <c r="EB144" s="28">
        <v>0</v>
      </c>
      <c r="EC144" s="28">
        <v>112.48589290813621</v>
      </c>
      <c r="ED144" s="28">
        <v>11.533219480817575</v>
      </c>
      <c r="EE144" s="28">
        <v>121.03010815463745</v>
      </c>
      <c r="EF144" s="28">
        <v>50.286869815811528</v>
      </c>
      <c r="EG144" s="28">
        <v>2162.2200886932983</v>
      </c>
      <c r="EH144" s="28">
        <v>0</v>
      </c>
      <c r="EI144" s="28">
        <v>1117.6784514176206</v>
      </c>
      <c r="EJ144" s="28">
        <v>0.7073456599397584</v>
      </c>
      <c r="EK144" s="28">
        <v>0</v>
      </c>
      <c r="EL144" s="28">
        <v>10.45839605099601</v>
      </c>
      <c r="EM144" s="28">
        <v>0</v>
      </c>
      <c r="EN144" s="28">
        <v>16.644495616059245</v>
      </c>
      <c r="EO144" s="28">
        <v>0</v>
      </c>
      <c r="EP144" s="28">
        <v>0</v>
      </c>
      <c r="EQ144" s="28">
        <v>0</v>
      </c>
      <c r="ER144" s="28">
        <v>0</v>
      </c>
      <c r="ES144" s="28">
        <f t="shared" si="4"/>
        <v>9424.2517726826627</v>
      </c>
      <c r="ET144" s="28">
        <v>6367.7936751421621</v>
      </c>
      <c r="EU144" s="28">
        <v>0</v>
      </c>
      <c r="EV144" s="28">
        <v>0</v>
      </c>
      <c r="EW144" s="28">
        <v>0</v>
      </c>
      <c r="EX144" s="28">
        <v>0</v>
      </c>
      <c r="EY144" s="28">
        <v>0</v>
      </c>
      <c r="EZ144" s="28">
        <v>0</v>
      </c>
      <c r="FA144" s="28">
        <f t="shared" si="5"/>
        <v>15792.045447824825</v>
      </c>
      <c r="FB144" s="33">
        <f>+FA144-Cuadro_Oferta_2016!EX144</f>
        <v>0</v>
      </c>
      <c r="AMC144"/>
      <c r="AMD144"/>
      <c r="AME144"/>
      <c r="AMF144"/>
      <c r="AMG144"/>
      <c r="AMH144"/>
      <c r="AMI144"/>
      <c r="AMJ144"/>
    </row>
    <row r="145" spans="1:1024" s="5" customFormat="1" ht="25.5" x14ac:dyDescent="0.25">
      <c r="A145" s="9">
        <v>141</v>
      </c>
      <c r="B145" s="22"/>
      <c r="C145" s="24" t="s">
        <v>566</v>
      </c>
      <c r="D145" s="25" t="s">
        <v>567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  <c r="BX145" s="28">
        <v>0</v>
      </c>
      <c r="BY145" s="28">
        <v>0</v>
      </c>
      <c r="BZ145" s="28">
        <v>0</v>
      </c>
      <c r="CA145" s="28">
        <v>0</v>
      </c>
      <c r="CB145" s="28">
        <v>0</v>
      </c>
      <c r="CC145" s="28">
        <v>0</v>
      </c>
      <c r="CD145" s="28">
        <v>0</v>
      </c>
      <c r="CE145" s="28">
        <v>0</v>
      </c>
      <c r="CF145" s="28">
        <v>0</v>
      </c>
      <c r="CG145" s="28">
        <v>0</v>
      </c>
      <c r="CH145" s="28">
        <v>0</v>
      </c>
      <c r="CI145" s="28">
        <v>0</v>
      </c>
      <c r="CJ145" s="28">
        <v>0</v>
      </c>
      <c r="CK145" s="28">
        <v>0</v>
      </c>
      <c r="CL145" s="28">
        <v>0</v>
      </c>
      <c r="CM145" s="28">
        <v>0</v>
      </c>
      <c r="CN145" s="28">
        <v>0</v>
      </c>
      <c r="CO145" s="28">
        <v>0</v>
      </c>
      <c r="CP145" s="28">
        <v>0</v>
      </c>
      <c r="CQ145" s="28">
        <v>8.0805155870821821</v>
      </c>
      <c r="CR145" s="28">
        <v>0</v>
      </c>
      <c r="CS145" s="28">
        <v>0</v>
      </c>
      <c r="CT145" s="28">
        <v>0</v>
      </c>
      <c r="CU145" s="28">
        <v>0</v>
      </c>
      <c r="CV145" s="28">
        <v>0</v>
      </c>
      <c r="CW145" s="28">
        <v>0</v>
      </c>
      <c r="CX145" s="28">
        <v>0</v>
      </c>
      <c r="CY145" s="28">
        <v>0</v>
      </c>
      <c r="CZ145" s="28">
        <v>0</v>
      </c>
      <c r="DA145" s="28">
        <v>3.0156098678481156</v>
      </c>
      <c r="DB145" s="28">
        <v>0</v>
      </c>
      <c r="DC145" s="28">
        <v>824.03475356997285</v>
      </c>
      <c r="DD145" s="28">
        <v>0</v>
      </c>
      <c r="DE145" s="28">
        <v>0</v>
      </c>
      <c r="DF145" s="28">
        <v>0</v>
      </c>
      <c r="DG145" s="28">
        <v>0</v>
      </c>
      <c r="DH145" s="28">
        <v>0</v>
      </c>
      <c r="DI145" s="28">
        <v>0</v>
      </c>
      <c r="DJ145" s="28">
        <v>0</v>
      </c>
      <c r="DK145" s="28">
        <v>0</v>
      </c>
      <c r="DL145" s="28">
        <v>0</v>
      </c>
      <c r="DM145" s="28">
        <v>0</v>
      </c>
      <c r="DN145" s="28">
        <v>0</v>
      </c>
      <c r="DO145" s="28">
        <v>0</v>
      </c>
      <c r="DP145" s="28">
        <v>0</v>
      </c>
      <c r="DQ145" s="28">
        <v>5963.6713945423162</v>
      </c>
      <c r="DR145" s="28">
        <v>0</v>
      </c>
      <c r="DS145" s="28">
        <v>0</v>
      </c>
      <c r="DT145" s="28">
        <v>0</v>
      </c>
      <c r="DU145" s="28">
        <v>0</v>
      </c>
      <c r="DV145" s="28">
        <v>0</v>
      </c>
      <c r="DW145" s="28">
        <v>0</v>
      </c>
      <c r="DX145" s="28">
        <v>0</v>
      </c>
      <c r="DY145" s="28">
        <v>0</v>
      </c>
      <c r="DZ145" s="28">
        <v>0</v>
      </c>
      <c r="EA145" s="28">
        <v>0</v>
      </c>
      <c r="EB145" s="28">
        <v>0</v>
      </c>
      <c r="EC145" s="28">
        <v>0</v>
      </c>
      <c r="ED145" s="28">
        <v>0</v>
      </c>
      <c r="EE145" s="28">
        <v>0</v>
      </c>
      <c r="EF145" s="28">
        <v>0</v>
      </c>
      <c r="EG145" s="28">
        <v>1032.3558589152206</v>
      </c>
      <c r="EH145" s="28">
        <v>0</v>
      </c>
      <c r="EI145" s="28">
        <v>0</v>
      </c>
      <c r="EJ145" s="28">
        <v>0</v>
      </c>
      <c r="EK145" s="28">
        <v>0</v>
      </c>
      <c r="EL145" s="28">
        <v>0</v>
      </c>
      <c r="EM145" s="28">
        <v>0</v>
      </c>
      <c r="EN145" s="28">
        <v>0</v>
      </c>
      <c r="EO145" s="28">
        <v>13749.426643278173</v>
      </c>
      <c r="EP145" s="28">
        <v>0</v>
      </c>
      <c r="EQ145" s="28">
        <v>446.79323072081934</v>
      </c>
      <c r="ER145" s="28">
        <v>0</v>
      </c>
      <c r="ES145" s="28">
        <f t="shared" si="4"/>
        <v>22027.378006481435</v>
      </c>
      <c r="ET145" s="28">
        <v>186424.83236287357</v>
      </c>
      <c r="EU145" s="28">
        <v>0</v>
      </c>
      <c r="EV145" s="28">
        <v>0</v>
      </c>
      <c r="EW145" s="28">
        <v>0</v>
      </c>
      <c r="EX145" s="28">
        <v>0</v>
      </c>
      <c r="EY145" s="28">
        <v>0</v>
      </c>
      <c r="EZ145" s="28">
        <v>3148.5297813982411</v>
      </c>
      <c r="FA145" s="28">
        <f t="shared" si="5"/>
        <v>211600.74015075323</v>
      </c>
      <c r="FB145" s="33">
        <f>+FA145-Cuadro_Oferta_2016!EX145</f>
        <v>0</v>
      </c>
      <c r="AMC145"/>
      <c r="AMD145"/>
      <c r="AME145"/>
      <c r="AMF145"/>
      <c r="AMG145"/>
      <c r="AMH145"/>
      <c r="AMI145"/>
      <c r="AMJ145"/>
    </row>
    <row r="146" spans="1:1024" s="5" customFormat="1" x14ac:dyDescent="0.25">
      <c r="A146" s="9">
        <v>142</v>
      </c>
      <c r="B146" s="22"/>
      <c r="C146" s="24" t="s">
        <v>568</v>
      </c>
      <c r="D146" s="25" t="s">
        <v>569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8">
        <v>0</v>
      </c>
      <c r="CF146" s="28">
        <v>0</v>
      </c>
      <c r="CG146" s="28">
        <v>0</v>
      </c>
      <c r="CH146" s="28">
        <v>0</v>
      </c>
      <c r="CI146" s="28">
        <v>0.13404341727165159</v>
      </c>
      <c r="CJ146" s="28">
        <v>0</v>
      </c>
      <c r="CK146" s="28">
        <v>0</v>
      </c>
      <c r="CL146" s="28">
        <v>0</v>
      </c>
      <c r="CM146" s="28">
        <v>0</v>
      </c>
      <c r="CN146" s="28">
        <v>0</v>
      </c>
      <c r="CO146" s="28">
        <v>0</v>
      </c>
      <c r="CP146" s="28">
        <v>0</v>
      </c>
      <c r="CQ146" s="28">
        <v>9.2406175316135667E-13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8">
        <v>0</v>
      </c>
      <c r="DJ146" s="28">
        <v>0</v>
      </c>
      <c r="DK146" s="28">
        <v>0</v>
      </c>
      <c r="DL146" s="28">
        <v>0</v>
      </c>
      <c r="DM146" s="28">
        <v>0</v>
      </c>
      <c r="DN146" s="28">
        <v>0</v>
      </c>
      <c r="DO146" s="28">
        <v>0</v>
      </c>
      <c r="DP146" s="28">
        <v>0</v>
      </c>
      <c r="DQ146" s="28">
        <v>0</v>
      </c>
      <c r="DR146" s="28">
        <v>0</v>
      </c>
      <c r="DS146" s="28">
        <v>0</v>
      </c>
      <c r="DT146" s="28">
        <v>0</v>
      </c>
      <c r="DU146" s="28">
        <v>0</v>
      </c>
      <c r="DV146" s="28">
        <v>0</v>
      </c>
      <c r="DW146" s="28">
        <v>0</v>
      </c>
      <c r="DX146" s="28">
        <v>0</v>
      </c>
      <c r="DY146" s="28">
        <v>0</v>
      </c>
      <c r="DZ146" s="28">
        <v>0</v>
      </c>
      <c r="EA146" s="28">
        <v>0</v>
      </c>
      <c r="EB146" s="28">
        <v>0</v>
      </c>
      <c r="EC146" s="28">
        <v>0</v>
      </c>
      <c r="ED146" s="28">
        <v>0</v>
      </c>
      <c r="EE146" s="28">
        <v>0</v>
      </c>
      <c r="EF146" s="28">
        <v>0</v>
      </c>
      <c r="EG146" s="28">
        <v>0</v>
      </c>
      <c r="EH146" s="28">
        <v>0</v>
      </c>
      <c r="EI146" s="28">
        <v>0</v>
      </c>
      <c r="EJ146" s="28">
        <v>0</v>
      </c>
      <c r="EK146" s="28">
        <v>0</v>
      </c>
      <c r="EL146" s="28">
        <v>192.58143197356145</v>
      </c>
      <c r="EM146" s="28">
        <v>0</v>
      </c>
      <c r="EN146" s="28">
        <v>0</v>
      </c>
      <c r="EO146" s="28">
        <v>0</v>
      </c>
      <c r="EP146" s="28">
        <v>237.9748281680302</v>
      </c>
      <c r="EQ146" s="28">
        <v>0</v>
      </c>
      <c r="ER146" s="28">
        <v>0</v>
      </c>
      <c r="ES146" s="28">
        <f t="shared" si="4"/>
        <v>430.69030355886423</v>
      </c>
      <c r="ET146" s="28">
        <v>14448.297416973732</v>
      </c>
      <c r="EU146" s="28">
        <v>0</v>
      </c>
      <c r="EV146" s="28">
        <v>0</v>
      </c>
      <c r="EW146" s="28">
        <v>0</v>
      </c>
      <c r="EX146" s="28">
        <v>0</v>
      </c>
      <c r="EY146" s="28">
        <v>0</v>
      </c>
      <c r="EZ146" s="28">
        <v>17.998114871650934</v>
      </c>
      <c r="FA146" s="28">
        <f t="shared" si="5"/>
        <v>14896.985835404246</v>
      </c>
      <c r="FB146" s="33">
        <f>+FA146-Cuadro_Oferta_2016!EX146</f>
        <v>0</v>
      </c>
      <c r="AMC146"/>
      <c r="AMD146"/>
      <c r="AME146"/>
      <c r="AMF146"/>
      <c r="AMG146"/>
      <c r="AMH146"/>
      <c r="AMI146"/>
      <c r="AMJ146"/>
    </row>
    <row r="147" spans="1:1024" s="5" customFormat="1" x14ac:dyDescent="0.25">
      <c r="A147" s="9">
        <v>143</v>
      </c>
      <c r="B147" s="22"/>
      <c r="C147" s="24" t="s">
        <v>570</v>
      </c>
      <c r="D147" s="25" t="s">
        <v>571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28">
        <v>0</v>
      </c>
      <c r="BX147" s="28">
        <v>0</v>
      </c>
      <c r="BY147" s="28">
        <v>0</v>
      </c>
      <c r="BZ147" s="28">
        <v>0</v>
      </c>
      <c r="CA147" s="28">
        <v>0</v>
      </c>
      <c r="CB147" s="28">
        <v>0</v>
      </c>
      <c r="CC147" s="28">
        <v>0</v>
      </c>
      <c r="CD147" s="28">
        <v>0</v>
      </c>
      <c r="CE147" s="28">
        <v>0</v>
      </c>
      <c r="CF147" s="28">
        <v>0</v>
      </c>
      <c r="CG147" s="28">
        <v>0.84600630937675159</v>
      </c>
      <c r="CH147" s="28">
        <v>0</v>
      </c>
      <c r="CI147" s="28">
        <v>0</v>
      </c>
      <c r="CJ147" s="28">
        <v>0</v>
      </c>
      <c r="CK147" s="28">
        <v>0</v>
      </c>
      <c r="CL147" s="28">
        <v>0</v>
      </c>
      <c r="CM147" s="28">
        <v>0</v>
      </c>
      <c r="CN147" s="28">
        <v>0</v>
      </c>
      <c r="CO147" s="28">
        <v>4.8312338694445414E-2</v>
      </c>
      <c r="CP147" s="28">
        <v>0</v>
      </c>
      <c r="CQ147" s="28">
        <v>0.61085258972043777</v>
      </c>
      <c r="CR147" s="28">
        <v>5.817280609061422</v>
      </c>
      <c r="CS147" s="28">
        <v>0</v>
      </c>
      <c r="CT147" s="28">
        <v>0</v>
      </c>
      <c r="CU147" s="28">
        <v>0</v>
      </c>
      <c r="CV147" s="28">
        <v>0</v>
      </c>
      <c r="CW147" s="28">
        <v>0</v>
      </c>
      <c r="CX147" s="28">
        <v>0</v>
      </c>
      <c r="CY147" s="28">
        <v>0</v>
      </c>
      <c r="CZ147" s="28">
        <v>0</v>
      </c>
      <c r="DA147" s="28">
        <v>554.82227626105805</v>
      </c>
      <c r="DB147" s="28">
        <v>32.029535518811841</v>
      </c>
      <c r="DC147" s="28">
        <v>0</v>
      </c>
      <c r="DD147" s="28">
        <v>0</v>
      </c>
      <c r="DE147" s="28">
        <v>0</v>
      </c>
      <c r="DF147" s="28">
        <v>0</v>
      </c>
      <c r="DG147" s="28">
        <v>0</v>
      </c>
      <c r="DH147" s="28">
        <v>0</v>
      </c>
      <c r="DI147" s="28">
        <v>0</v>
      </c>
      <c r="DJ147" s="28">
        <v>0</v>
      </c>
      <c r="DK147" s="28">
        <v>1.7588813092176867</v>
      </c>
      <c r="DL147" s="28">
        <v>0</v>
      </c>
      <c r="DM147" s="28">
        <v>0</v>
      </c>
      <c r="DN147" s="28">
        <v>0</v>
      </c>
      <c r="DO147" s="28">
        <v>0</v>
      </c>
      <c r="DP147" s="28">
        <v>0</v>
      </c>
      <c r="DQ147" s="28">
        <v>0</v>
      </c>
      <c r="DR147" s="28">
        <v>0</v>
      </c>
      <c r="DS147" s="28">
        <v>0</v>
      </c>
      <c r="DT147" s="28">
        <v>0</v>
      </c>
      <c r="DU147" s="28">
        <v>0</v>
      </c>
      <c r="DV147" s="28">
        <v>0</v>
      </c>
      <c r="DW147" s="28">
        <v>0</v>
      </c>
      <c r="DX147" s="28">
        <v>0</v>
      </c>
      <c r="DY147" s="28">
        <v>0</v>
      </c>
      <c r="DZ147" s="28">
        <v>0</v>
      </c>
      <c r="EA147" s="28">
        <v>0</v>
      </c>
      <c r="EB147" s="28">
        <v>0</v>
      </c>
      <c r="EC147" s="28">
        <v>0</v>
      </c>
      <c r="ED147" s="28">
        <v>0</v>
      </c>
      <c r="EE147" s="28">
        <v>0</v>
      </c>
      <c r="EF147" s="28">
        <v>0</v>
      </c>
      <c r="EG147" s="28">
        <v>0</v>
      </c>
      <c r="EH147" s="28">
        <v>0</v>
      </c>
      <c r="EI147" s="28">
        <v>0</v>
      </c>
      <c r="EJ147" s="28">
        <v>0</v>
      </c>
      <c r="EK147" s="28">
        <v>7.5586135765510285</v>
      </c>
      <c r="EL147" s="28">
        <v>0</v>
      </c>
      <c r="EM147" s="28">
        <v>0</v>
      </c>
      <c r="EN147" s="28">
        <v>0</v>
      </c>
      <c r="EO147" s="28">
        <v>0</v>
      </c>
      <c r="EP147" s="28">
        <v>0</v>
      </c>
      <c r="EQ147" s="28">
        <v>1.1025722537416112</v>
      </c>
      <c r="ER147" s="28">
        <v>0</v>
      </c>
      <c r="ES147" s="28">
        <f t="shared" si="4"/>
        <v>604.59433076623327</v>
      </c>
      <c r="ET147" s="28">
        <v>57885.35306002319</v>
      </c>
      <c r="EU147" s="28">
        <v>0</v>
      </c>
      <c r="EV147" s="28">
        <v>0</v>
      </c>
      <c r="EW147" s="28">
        <v>0</v>
      </c>
      <c r="EX147" s="28">
        <v>0</v>
      </c>
      <c r="EY147" s="28">
        <v>0</v>
      </c>
      <c r="EZ147" s="28">
        <v>27.596799516895857</v>
      </c>
      <c r="FA147" s="28">
        <f t="shared" si="5"/>
        <v>58517.544190306318</v>
      </c>
      <c r="FB147" s="33">
        <f>+FA147-Cuadro_Oferta_2016!EX147</f>
        <v>0</v>
      </c>
      <c r="AMC147"/>
      <c r="AMD147"/>
      <c r="AME147"/>
      <c r="AMF147"/>
      <c r="AMG147"/>
      <c r="AMH147"/>
      <c r="AMI147"/>
      <c r="AMJ147"/>
    </row>
    <row r="148" spans="1:1024" s="5" customFormat="1" ht="15.75" thickBot="1" x14ac:dyDescent="0.3">
      <c r="A148" s="10">
        <v>144</v>
      </c>
      <c r="B148" s="22"/>
      <c r="C148" s="24" t="s">
        <v>572</v>
      </c>
      <c r="D148" s="25" t="s">
        <v>573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  <c r="BX148" s="28">
        <v>0</v>
      </c>
      <c r="BY148" s="28">
        <v>0</v>
      </c>
      <c r="BZ148" s="28">
        <v>0</v>
      </c>
      <c r="CA148" s="28">
        <v>0</v>
      </c>
      <c r="CB148" s="28">
        <v>0</v>
      </c>
      <c r="CC148" s="28">
        <v>0</v>
      </c>
      <c r="CD148" s="28">
        <v>0</v>
      </c>
      <c r="CE148" s="28">
        <v>0</v>
      </c>
      <c r="CF148" s="28">
        <v>0</v>
      </c>
      <c r="CG148" s="28">
        <v>0</v>
      </c>
      <c r="CH148" s="28">
        <v>0</v>
      </c>
      <c r="CI148" s="28">
        <v>0</v>
      </c>
      <c r="CJ148" s="28">
        <v>0</v>
      </c>
      <c r="CK148" s="28">
        <v>0</v>
      </c>
      <c r="CL148" s="28">
        <v>0</v>
      </c>
      <c r="CM148" s="28">
        <v>0</v>
      </c>
      <c r="CN148" s="28">
        <v>0</v>
      </c>
      <c r="CO148" s="28">
        <v>0</v>
      </c>
      <c r="CP148" s="28">
        <v>0</v>
      </c>
      <c r="CQ148" s="28">
        <v>0</v>
      </c>
      <c r="CR148" s="28">
        <v>0</v>
      </c>
      <c r="CS148" s="28">
        <v>0</v>
      </c>
      <c r="CT148" s="28">
        <v>0</v>
      </c>
      <c r="CU148" s="28">
        <v>0</v>
      </c>
      <c r="CV148" s="28">
        <v>0</v>
      </c>
      <c r="CW148" s="28">
        <v>0</v>
      </c>
      <c r="CX148" s="28">
        <v>0</v>
      </c>
      <c r="CY148" s="28">
        <v>0</v>
      </c>
      <c r="CZ148" s="28">
        <v>0</v>
      </c>
      <c r="DA148" s="28">
        <v>0</v>
      </c>
      <c r="DB148" s="28">
        <v>0</v>
      </c>
      <c r="DC148" s="28">
        <v>0</v>
      </c>
      <c r="DD148" s="28">
        <v>0</v>
      </c>
      <c r="DE148" s="28">
        <v>0</v>
      </c>
      <c r="DF148" s="28">
        <v>0</v>
      </c>
      <c r="DG148" s="28">
        <v>0</v>
      </c>
      <c r="DH148" s="28">
        <v>0</v>
      </c>
      <c r="DI148" s="28">
        <v>0</v>
      </c>
      <c r="DJ148" s="28">
        <v>0</v>
      </c>
      <c r="DK148" s="28">
        <v>0</v>
      </c>
      <c r="DL148" s="28">
        <v>0</v>
      </c>
      <c r="DM148" s="28">
        <v>0</v>
      </c>
      <c r="DN148" s="28">
        <v>0</v>
      </c>
      <c r="DO148" s="28">
        <v>0</v>
      </c>
      <c r="DP148" s="28">
        <v>0</v>
      </c>
      <c r="DQ148" s="28">
        <v>0</v>
      </c>
      <c r="DR148" s="28">
        <v>0</v>
      </c>
      <c r="DS148" s="28">
        <v>0</v>
      </c>
      <c r="DT148" s="28">
        <v>0</v>
      </c>
      <c r="DU148" s="28">
        <v>0</v>
      </c>
      <c r="DV148" s="28">
        <v>0</v>
      </c>
      <c r="DW148" s="28">
        <v>0</v>
      </c>
      <c r="DX148" s="28">
        <v>0</v>
      </c>
      <c r="DY148" s="28">
        <v>0</v>
      </c>
      <c r="DZ148" s="28">
        <v>0</v>
      </c>
      <c r="EA148" s="28">
        <v>0</v>
      </c>
      <c r="EB148" s="28">
        <v>0</v>
      </c>
      <c r="EC148" s="28">
        <v>0</v>
      </c>
      <c r="ED148" s="28">
        <v>0</v>
      </c>
      <c r="EE148" s="28">
        <v>0</v>
      </c>
      <c r="EF148" s="28">
        <v>0</v>
      </c>
      <c r="EG148" s="28">
        <v>0</v>
      </c>
      <c r="EH148" s="28">
        <v>0</v>
      </c>
      <c r="EI148" s="28">
        <v>0</v>
      </c>
      <c r="EJ148" s="28">
        <v>0</v>
      </c>
      <c r="EK148" s="28">
        <v>0</v>
      </c>
      <c r="EL148" s="28">
        <v>0</v>
      </c>
      <c r="EM148" s="28">
        <v>0</v>
      </c>
      <c r="EN148" s="28">
        <v>0</v>
      </c>
      <c r="EO148" s="28">
        <v>0</v>
      </c>
      <c r="EP148" s="28">
        <v>0</v>
      </c>
      <c r="EQ148" s="28">
        <v>0</v>
      </c>
      <c r="ER148" s="28">
        <v>0</v>
      </c>
      <c r="ES148" s="28">
        <f>SUM(E148:ER148)</f>
        <v>0</v>
      </c>
      <c r="ET148" s="28">
        <v>413467.7478406335</v>
      </c>
      <c r="EU148" s="28">
        <v>0</v>
      </c>
      <c r="EV148" s="28">
        <v>0</v>
      </c>
      <c r="EW148" s="28">
        <v>0</v>
      </c>
      <c r="EX148" s="28">
        <v>0</v>
      </c>
      <c r="EY148" s="28">
        <v>0</v>
      </c>
      <c r="EZ148" s="28">
        <v>0</v>
      </c>
      <c r="FA148" s="28">
        <f t="shared" si="5"/>
        <v>413467.7478406335</v>
      </c>
      <c r="FB148" s="33">
        <f>+FA148-Cuadro_Oferta_2016!EX148</f>
        <v>0</v>
      </c>
      <c r="AMC148"/>
      <c r="AMD148"/>
      <c r="AME148"/>
      <c r="AMF148"/>
      <c r="AMG148"/>
      <c r="AMH148"/>
      <c r="AMI148"/>
      <c r="AMJ148"/>
    </row>
    <row r="149" spans="1:1024" s="5" customFormat="1" ht="15.75" thickBot="1" x14ac:dyDescent="0.3">
      <c r="A149" s="62" t="s">
        <v>625</v>
      </c>
      <c r="B149" s="63"/>
      <c r="C149" s="63"/>
      <c r="D149" s="64"/>
      <c r="E149" s="29">
        <f t="shared" ref="E149:AJ149" si="6">+SUM(E5:E148)</f>
        <v>9467.6007752657697</v>
      </c>
      <c r="F149" s="29">
        <f t="shared" si="6"/>
        <v>2656.7309340669563</v>
      </c>
      <c r="G149" s="29">
        <f t="shared" si="6"/>
        <v>2867.4280950412758</v>
      </c>
      <c r="H149" s="29">
        <f t="shared" si="6"/>
        <v>43759.132790769479</v>
      </c>
      <c r="I149" s="29">
        <f t="shared" si="6"/>
        <v>16455.385226307997</v>
      </c>
      <c r="J149" s="29">
        <f t="shared" si="6"/>
        <v>8346.1472190878467</v>
      </c>
      <c r="K149" s="29">
        <f t="shared" si="6"/>
        <v>4789.4556262945071</v>
      </c>
      <c r="L149" s="29">
        <f t="shared" si="6"/>
        <v>16941.047440813098</v>
      </c>
      <c r="M149" s="29">
        <f t="shared" si="6"/>
        <v>22544.247979230066</v>
      </c>
      <c r="N149" s="29">
        <f t="shared" si="6"/>
        <v>24685.862545953718</v>
      </c>
      <c r="O149" s="29">
        <f t="shared" si="6"/>
        <v>61901.93220833494</v>
      </c>
      <c r="P149" s="29">
        <f t="shared" si="6"/>
        <v>17126.786849290813</v>
      </c>
      <c r="Q149" s="29">
        <f t="shared" si="6"/>
        <v>14634.566467430748</v>
      </c>
      <c r="R149" s="29">
        <f t="shared" si="6"/>
        <v>192329.84371258225</v>
      </c>
      <c r="S149" s="29">
        <f t="shared" si="6"/>
        <v>7815.2084518588708</v>
      </c>
      <c r="T149" s="29">
        <f t="shared" si="6"/>
        <v>274971.9572785343</v>
      </c>
      <c r="U149" s="29">
        <f t="shared" si="6"/>
        <v>33847.044366057315</v>
      </c>
      <c r="V149" s="29">
        <f t="shared" si="6"/>
        <v>80198.547996794121</v>
      </c>
      <c r="W149" s="29">
        <f t="shared" si="6"/>
        <v>42460.857981511603</v>
      </c>
      <c r="X149" s="29">
        <f t="shared" si="6"/>
        <v>5169.4409213110275</v>
      </c>
      <c r="Y149" s="29">
        <f t="shared" si="6"/>
        <v>26064.888408584167</v>
      </c>
      <c r="Z149" s="29">
        <f t="shared" si="6"/>
        <v>218772.28969278935</v>
      </c>
      <c r="AA149" s="29">
        <f t="shared" si="6"/>
        <v>50435.47290866328</v>
      </c>
      <c r="AB149" s="29">
        <f t="shared" si="6"/>
        <v>132534.1467892286</v>
      </c>
      <c r="AC149" s="29">
        <f t="shared" si="6"/>
        <v>10054.406512043764</v>
      </c>
      <c r="AD149" s="29">
        <f t="shared" si="6"/>
        <v>104674.22997785214</v>
      </c>
      <c r="AE149" s="29">
        <f t="shared" si="6"/>
        <v>6808.6940924044529</v>
      </c>
      <c r="AF149" s="29">
        <f t="shared" si="6"/>
        <v>14556.862750215361</v>
      </c>
      <c r="AG149" s="29">
        <f t="shared" si="6"/>
        <v>21223.391700222521</v>
      </c>
      <c r="AH149" s="29">
        <f t="shared" si="6"/>
        <v>105802.77380963859</v>
      </c>
      <c r="AI149" s="29">
        <f t="shared" si="6"/>
        <v>59.002588810150769</v>
      </c>
      <c r="AJ149" s="29">
        <f t="shared" si="6"/>
        <v>3413.25939653863</v>
      </c>
      <c r="AK149" s="29">
        <f t="shared" ref="AK149:BP149" si="7">+SUM(AK5:AK148)</f>
        <v>299268.93435901182</v>
      </c>
      <c r="AL149" s="29">
        <f t="shared" si="7"/>
        <v>377083.73837856558</v>
      </c>
      <c r="AM149" s="29">
        <f t="shared" si="7"/>
        <v>101073.79359053561</v>
      </c>
      <c r="AN149" s="29">
        <f t="shared" si="7"/>
        <v>292012.47579436615</v>
      </c>
      <c r="AO149" s="29">
        <f t="shared" si="7"/>
        <v>266256.12059477513</v>
      </c>
      <c r="AP149" s="29">
        <f t="shared" si="7"/>
        <v>404323.75914301554</v>
      </c>
      <c r="AQ149" s="29">
        <f t="shared" si="7"/>
        <v>98008.805785512115</v>
      </c>
      <c r="AR149" s="29">
        <f t="shared" si="7"/>
        <v>152514.01512489317</v>
      </c>
      <c r="AS149" s="29">
        <f t="shared" si="7"/>
        <v>251535.89207820737</v>
      </c>
      <c r="AT149" s="29">
        <f t="shared" si="7"/>
        <v>155177.95208187526</v>
      </c>
      <c r="AU149" s="29">
        <f t="shared" si="7"/>
        <v>19967.992263059594</v>
      </c>
      <c r="AV149" s="29">
        <f t="shared" si="7"/>
        <v>32027.372687522035</v>
      </c>
      <c r="AW149" s="29">
        <f t="shared" si="7"/>
        <v>189107.73515289483</v>
      </c>
      <c r="AX149" s="29">
        <f t="shared" si="7"/>
        <v>49892.368343069305</v>
      </c>
      <c r="AY149" s="29">
        <f t="shared" si="7"/>
        <v>264043.14644840255</v>
      </c>
      <c r="AZ149" s="29">
        <f t="shared" si="7"/>
        <v>93387.377143704027</v>
      </c>
      <c r="BA149" s="29">
        <f t="shared" si="7"/>
        <v>10123.817989749972</v>
      </c>
      <c r="BB149" s="29">
        <f t="shared" si="7"/>
        <v>237434.41231135867</v>
      </c>
      <c r="BC149" s="29">
        <f t="shared" si="7"/>
        <v>16079.198226052264</v>
      </c>
      <c r="BD149" s="29">
        <f t="shared" si="7"/>
        <v>58398.061317654501</v>
      </c>
      <c r="BE149" s="29">
        <f t="shared" si="7"/>
        <v>52023.617779675973</v>
      </c>
      <c r="BF149" s="29">
        <f t="shared" si="7"/>
        <v>10665.474102554352</v>
      </c>
      <c r="BG149" s="29">
        <f t="shared" si="7"/>
        <v>6219.9047037407017</v>
      </c>
      <c r="BH149" s="29">
        <f t="shared" si="7"/>
        <v>57225.49199083876</v>
      </c>
      <c r="BI149" s="29">
        <f t="shared" si="7"/>
        <v>239282.88026381633</v>
      </c>
      <c r="BJ149" s="29">
        <f t="shared" si="7"/>
        <v>90800.154753394818</v>
      </c>
      <c r="BK149" s="29">
        <f t="shared" si="7"/>
        <v>0</v>
      </c>
      <c r="BL149" s="29">
        <f t="shared" si="7"/>
        <v>157335.55732038597</v>
      </c>
      <c r="BM149" s="29">
        <f t="shared" si="7"/>
        <v>5700.4402469944644</v>
      </c>
      <c r="BN149" s="29">
        <f t="shared" si="7"/>
        <v>94403.697419114324</v>
      </c>
      <c r="BO149" s="29">
        <f t="shared" si="7"/>
        <v>115900.66820658885</v>
      </c>
      <c r="BP149" s="29">
        <f t="shared" si="7"/>
        <v>9815.7437136353074</v>
      </c>
      <c r="BQ149" s="29">
        <f t="shared" ref="BQ149:EB149" si="8">+SUM(BQ5:BQ148)</f>
        <v>82535.573974905332</v>
      </c>
      <c r="BR149" s="29">
        <f t="shared" si="8"/>
        <v>89610.621795822735</v>
      </c>
      <c r="BS149" s="29">
        <f t="shared" si="8"/>
        <v>275879.05712357862</v>
      </c>
      <c r="BT149" s="29">
        <f t="shared" si="8"/>
        <v>36597.715112828708</v>
      </c>
      <c r="BU149" s="29">
        <f t="shared" si="8"/>
        <v>25333.791358216997</v>
      </c>
      <c r="BV149" s="29">
        <f t="shared" si="8"/>
        <v>182244.18060277338</v>
      </c>
      <c r="BW149" s="29">
        <f t="shared" si="8"/>
        <v>151109.23905683565</v>
      </c>
      <c r="BX149" s="29">
        <f t="shared" si="8"/>
        <v>123900.11969587902</v>
      </c>
      <c r="BY149" s="29">
        <f t="shared" si="8"/>
        <v>16043.958140626361</v>
      </c>
      <c r="BZ149" s="29">
        <f t="shared" si="8"/>
        <v>32424.327831417544</v>
      </c>
      <c r="CA149" s="29">
        <f t="shared" si="8"/>
        <v>190626.60411502348</v>
      </c>
      <c r="CB149" s="29">
        <f t="shared" si="8"/>
        <v>13717.212583562205</v>
      </c>
      <c r="CC149" s="29">
        <f t="shared" si="8"/>
        <v>2092.5456983417016</v>
      </c>
      <c r="CD149" s="29">
        <f t="shared" si="8"/>
        <v>77755.222123268788</v>
      </c>
      <c r="CE149" s="29">
        <f t="shared" si="8"/>
        <v>849292.77251884784</v>
      </c>
      <c r="CF149" s="29">
        <f t="shared" si="8"/>
        <v>77533.243500408716</v>
      </c>
      <c r="CG149" s="29">
        <f t="shared" si="8"/>
        <v>147294.89045072073</v>
      </c>
      <c r="CH149" s="29">
        <f t="shared" si="8"/>
        <v>280792.24530432466</v>
      </c>
      <c r="CI149" s="29">
        <f t="shared" si="8"/>
        <v>90241.845183296697</v>
      </c>
      <c r="CJ149" s="29">
        <f t="shared" si="8"/>
        <v>14706.574178006797</v>
      </c>
      <c r="CK149" s="29">
        <f t="shared" si="8"/>
        <v>67100.597678829916</v>
      </c>
      <c r="CL149" s="29">
        <f t="shared" si="8"/>
        <v>669504.90897952591</v>
      </c>
      <c r="CM149" s="29">
        <f t="shared" si="8"/>
        <v>740075.67389376077</v>
      </c>
      <c r="CN149" s="29">
        <f t="shared" si="8"/>
        <v>208559.86650320172</v>
      </c>
      <c r="CO149" s="29">
        <f t="shared" si="8"/>
        <v>494313.12241348461</v>
      </c>
      <c r="CP149" s="29">
        <f t="shared" si="8"/>
        <v>685383.11698078434</v>
      </c>
      <c r="CQ149" s="29">
        <f t="shared" si="8"/>
        <v>1597408.7292229719</v>
      </c>
      <c r="CR149" s="29">
        <f t="shared" si="8"/>
        <v>163945.88414377774</v>
      </c>
      <c r="CS149" s="29">
        <f t="shared" si="8"/>
        <v>3457.4633564700002</v>
      </c>
      <c r="CT149" s="29">
        <f t="shared" si="8"/>
        <v>172087.01677687213</v>
      </c>
      <c r="CU149" s="29">
        <f t="shared" si="8"/>
        <v>214639.25943407571</v>
      </c>
      <c r="CV149" s="29">
        <f t="shared" si="8"/>
        <v>348822.03654033248</v>
      </c>
      <c r="CW149" s="29">
        <f t="shared" si="8"/>
        <v>151711.44274992883</v>
      </c>
      <c r="CX149" s="29">
        <f t="shared" si="8"/>
        <v>32214.466791886822</v>
      </c>
      <c r="CY149" s="29">
        <f t="shared" si="8"/>
        <v>214051.60995755933</v>
      </c>
      <c r="CZ149" s="29">
        <f t="shared" si="8"/>
        <v>74445.645900175936</v>
      </c>
      <c r="DA149" s="29">
        <f t="shared" si="8"/>
        <v>359594.13985243416</v>
      </c>
      <c r="DB149" s="29">
        <f t="shared" si="8"/>
        <v>892350.34115365474</v>
      </c>
      <c r="DC149" s="29">
        <f t="shared" si="8"/>
        <v>74150.549504817653</v>
      </c>
      <c r="DD149" s="29">
        <f t="shared" si="8"/>
        <v>461000.52083116316</v>
      </c>
      <c r="DE149" s="29">
        <f t="shared" si="8"/>
        <v>154817.12358089845</v>
      </c>
      <c r="DF149" s="29">
        <f t="shared" si="8"/>
        <v>14903.121125471167</v>
      </c>
      <c r="DG149" s="29">
        <f t="shared" si="8"/>
        <v>520299.63633583457</v>
      </c>
      <c r="DH149" s="29">
        <f t="shared" si="8"/>
        <v>286890.46256954555</v>
      </c>
      <c r="DI149" s="29">
        <f t="shared" si="8"/>
        <v>225701.40909260267</v>
      </c>
      <c r="DJ149" s="29">
        <f t="shared" si="8"/>
        <v>97772.96266710294</v>
      </c>
      <c r="DK149" s="29">
        <f t="shared" si="8"/>
        <v>702609.77696271508</v>
      </c>
      <c r="DL149" s="29">
        <f t="shared" si="8"/>
        <v>99448.18820581917</v>
      </c>
      <c r="DM149" s="29">
        <f t="shared" si="8"/>
        <v>69524.823426026895</v>
      </c>
      <c r="DN149" s="29">
        <f t="shared" si="8"/>
        <v>370502.6121956454</v>
      </c>
      <c r="DO149" s="29">
        <f t="shared" si="8"/>
        <v>141237.42370399879</v>
      </c>
      <c r="DP149" s="29">
        <f t="shared" si="8"/>
        <v>62777.962409246029</v>
      </c>
      <c r="DQ149" s="29">
        <f t="shared" si="8"/>
        <v>220245.23748242616</v>
      </c>
      <c r="DR149" s="29">
        <f t="shared" si="8"/>
        <v>74094.215743567227</v>
      </c>
      <c r="DS149" s="29">
        <f t="shared" si="8"/>
        <v>19393.151258376329</v>
      </c>
      <c r="DT149" s="29">
        <f t="shared" si="8"/>
        <v>43886.202097732188</v>
      </c>
      <c r="DU149" s="29">
        <f t="shared" si="8"/>
        <v>14580.596004763194</v>
      </c>
      <c r="DV149" s="29">
        <f t="shared" si="8"/>
        <v>58651.686325593466</v>
      </c>
      <c r="DW149" s="29">
        <f t="shared" si="8"/>
        <v>105.65692664877437</v>
      </c>
      <c r="DX149" s="29">
        <f t="shared" si="8"/>
        <v>13537.99353383269</v>
      </c>
      <c r="DY149" s="29">
        <f t="shared" si="8"/>
        <v>103850.70288332606</v>
      </c>
      <c r="DZ149" s="29">
        <f t="shared" si="8"/>
        <v>91761.118497869233</v>
      </c>
      <c r="EA149" s="29">
        <f t="shared" si="8"/>
        <v>52128.007763814647</v>
      </c>
      <c r="EB149" s="29">
        <f t="shared" si="8"/>
        <v>194009.70842428421</v>
      </c>
      <c r="EC149" s="29">
        <f t="shared" ref="EC149:EU149" si="9">+SUM(EC5:EC148)</f>
        <v>375489.0567858069</v>
      </c>
      <c r="ED149" s="29">
        <f t="shared" si="9"/>
        <v>93435.899904911217</v>
      </c>
      <c r="EE149" s="29">
        <f t="shared" si="9"/>
        <v>26251.632400829942</v>
      </c>
      <c r="EF149" s="29">
        <f t="shared" si="9"/>
        <v>503946.6627142498</v>
      </c>
      <c r="EG149" s="29">
        <f t="shared" si="9"/>
        <v>635572.1364527425</v>
      </c>
      <c r="EH149" s="29">
        <f t="shared" si="9"/>
        <v>37564.281685217633</v>
      </c>
      <c r="EI149" s="29">
        <f t="shared" si="9"/>
        <v>23372.308707405969</v>
      </c>
      <c r="EJ149" s="29">
        <f t="shared" si="9"/>
        <v>37907.423882832052</v>
      </c>
      <c r="EK149" s="29">
        <f t="shared" si="9"/>
        <v>63540.318337654709</v>
      </c>
      <c r="EL149" s="29">
        <f t="shared" si="9"/>
        <v>200025.88966821518</v>
      </c>
      <c r="EM149" s="29">
        <f t="shared" si="9"/>
        <v>38371.952768966919</v>
      </c>
      <c r="EN149" s="29">
        <f t="shared" si="9"/>
        <v>5231.7751716860585</v>
      </c>
      <c r="EO149" s="29">
        <f t="shared" si="9"/>
        <v>93099.916375486398</v>
      </c>
      <c r="EP149" s="29">
        <f t="shared" si="9"/>
        <v>5884.6998097445521</v>
      </c>
      <c r="EQ149" s="29">
        <f t="shared" si="9"/>
        <v>11491.170938663727</v>
      </c>
      <c r="ER149" s="29">
        <f>+SUM(ER5:ER148)</f>
        <v>0</v>
      </c>
      <c r="ES149" s="29">
        <f t="shared" si="9"/>
        <v>21952922.28064445</v>
      </c>
      <c r="ET149" s="29">
        <f t="shared" si="9"/>
        <v>20232367.270637993</v>
      </c>
      <c r="EU149" s="29">
        <f t="shared" si="9"/>
        <v>303104.29862228921</v>
      </c>
      <c r="EV149" s="29">
        <f t="shared" ref="EV149:FB149" si="10">SUM(EV5:EV148)</f>
        <v>5356182.3220489621</v>
      </c>
      <c r="EW149" s="29">
        <f t="shared" si="10"/>
        <v>6034449.7606753539</v>
      </c>
      <c r="EX149" s="29">
        <f t="shared" si="10"/>
        <v>16643.599176791064</v>
      </c>
      <c r="EY149" s="29">
        <f t="shared" si="10"/>
        <v>4000.0002362737991</v>
      </c>
      <c r="EZ149" s="29">
        <f t="shared" si="10"/>
        <v>10020826.565404292</v>
      </c>
      <c r="FA149" s="29">
        <f t="shared" si="10"/>
        <v>63920496.097446397</v>
      </c>
      <c r="FB149" s="29">
        <f t="shared" si="10"/>
        <v>0</v>
      </c>
      <c r="AMC149"/>
      <c r="AMD149"/>
      <c r="AME149"/>
      <c r="AMF149"/>
      <c r="AMG149"/>
      <c r="AMH149"/>
      <c r="AMI149"/>
      <c r="AMJ149"/>
    </row>
  </sheetData>
  <autoFilter ref="D1:D149" xr:uid="{00000000-0009-0000-0000-000003000000}"/>
  <mergeCells count="1">
    <mergeCell ref="A149:D149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68A2-8F54-4C31-A49F-3B11A2E54F9F}">
  <dimension ref="A1:AMF28"/>
  <sheetViews>
    <sheetView showGridLines="0" zoomScale="80" zoomScaleNormal="80" workbookViewId="0">
      <pane xSplit="4" ySplit="4" topLeftCell="EM5" activePane="bottomRight" state="frozen"/>
      <selection pane="topRight" activeCell="E1" sqref="E1"/>
      <selection pane="bottomLeft" activeCell="A5" sqref="A5"/>
      <selection pane="bottomRight" activeCell="ES14" sqref="ES14"/>
    </sheetView>
  </sheetViews>
  <sheetFormatPr baseColWidth="10" defaultColWidth="9.140625" defaultRowHeight="15" x14ac:dyDescent="0.25"/>
  <cols>
    <col min="1" max="1" width="5.85546875" style="1" customWidth="1"/>
    <col min="2" max="2" width="4.42578125" style="5" customWidth="1"/>
    <col min="3" max="3" width="30" style="5" customWidth="1"/>
    <col min="4" max="4" width="25.140625" style="14" customWidth="1"/>
    <col min="5" max="91" width="21.7109375" style="5" customWidth="1"/>
    <col min="92" max="92" width="19.7109375" style="5" customWidth="1"/>
    <col min="93" max="149" width="21.7109375" style="5" customWidth="1"/>
    <col min="150" max="1012" width="9.140625" style="5"/>
  </cols>
  <sheetData>
    <row r="1" spans="1:1020" s="1" customFormat="1" ht="14.25" thickTop="1" thickBot="1" x14ac:dyDescent="0.25">
      <c r="D1" s="11"/>
      <c r="E1" s="2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>
        <v>39</v>
      </c>
      <c r="AR1" s="3">
        <v>40</v>
      </c>
      <c r="AS1" s="3">
        <v>41</v>
      </c>
      <c r="AT1" s="3">
        <v>42</v>
      </c>
      <c r="AU1" s="3">
        <v>43</v>
      </c>
      <c r="AV1" s="3">
        <v>44</v>
      </c>
      <c r="AW1" s="3">
        <v>45</v>
      </c>
      <c r="AX1" s="3">
        <v>46</v>
      </c>
      <c r="AY1" s="3">
        <v>47</v>
      </c>
      <c r="AZ1" s="3">
        <v>48</v>
      </c>
      <c r="BA1" s="3">
        <v>49</v>
      </c>
      <c r="BB1" s="3">
        <v>50</v>
      </c>
      <c r="BC1" s="3">
        <v>51</v>
      </c>
      <c r="BD1" s="3">
        <v>52</v>
      </c>
      <c r="BE1" s="3">
        <v>53</v>
      </c>
      <c r="BF1" s="3">
        <v>54</v>
      </c>
      <c r="BG1" s="3">
        <v>55</v>
      </c>
      <c r="BH1" s="3">
        <v>56</v>
      </c>
      <c r="BI1" s="3">
        <v>57</v>
      </c>
      <c r="BJ1" s="3">
        <v>58</v>
      </c>
      <c r="BK1" s="3">
        <v>59</v>
      </c>
      <c r="BL1" s="3">
        <v>60</v>
      </c>
      <c r="BM1" s="3">
        <v>61</v>
      </c>
      <c r="BN1" s="3">
        <v>62</v>
      </c>
      <c r="BO1" s="3">
        <v>63</v>
      </c>
      <c r="BP1" s="3">
        <v>64</v>
      </c>
      <c r="BQ1" s="3">
        <v>65</v>
      </c>
      <c r="BR1" s="3">
        <v>66</v>
      </c>
      <c r="BS1" s="3">
        <v>67</v>
      </c>
      <c r="BT1" s="3">
        <v>68</v>
      </c>
      <c r="BU1" s="3">
        <v>69</v>
      </c>
      <c r="BV1" s="3">
        <v>70</v>
      </c>
      <c r="BW1" s="3">
        <v>71</v>
      </c>
      <c r="BX1" s="3">
        <v>72</v>
      </c>
      <c r="BY1" s="3">
        <v>73</v>
      </c>
      <c r="BZ1" s="3">
        <v>74</v>
      </c>
      <c r="CA1" s="3">
        <v>75</v>
      </c>
      <c r="CB1" s="3">
        <v>76</v>
      </c>
      <c r="CC1" s="3">
        <v>77</v>
      </c>
      <c r="CD1" s="3">
        <v>78</v>
      </c>
      <c r="CE1" s="3">
        <v>79</v>
      </c>
      <c r="CF1" s="3">
        <v>80</v>
      </c>
      <c r="CG1" s="3">
        <v>81</v>
      </c>
      <c r="CH1" s="3">
        <v>82</v>
      </c>
      <c r="CI1" s="3">
        <v>83</v>
      </c>
      <c r="CJ1" s="3">
        <v>84</v>
      </c>
      <c r="CK1" s="3">
        <v>85</v>
      </c>
      <c r="CL1" s="3">
        <v>86</v>
      </c>
      <c r="CM1" s="3">
        <v>87</v>
      </c>
      <c r="CN1" s="3">
        <v>88</v>
      </c>
      <c r="CO1" s="3">
        <v>89</v>
      </c>
      <c r="CP1" s="3">
        <v>90</v>
      </c>
      <c r="CQ1" s="3">
        <v>91</v>
      </c>
      <c r="CR1" s="3">
        <v>92</v>
      </c>
      <c r="CS1" s="3">
        <v>93</v>
      </c>
      <c r="CT1" s="3">
        <v>94</v>
      </c>
      <c r="CU1" s="3">
        <v>95</v>
      </c>
      <c r="CV1" s="3">
        <v>96</v>
      </c>
      <c r="CW1" s="3">
        <v>97</v>
      </c>
      <c r="CX1" s="3">
        <v>98</v>
      </c>
      <c r="CY1" s="3">
        <v>99</v>
      </c>
      <c r="CZ1" s="3">
        <v>100</v>
      </c>
      <c r="DA1" s="3">
        <v>101</v>
      </c>
      <c r="DB1" s="3">
        <v>102</v>
      </c>
      <c r="DC1" s="3">
        <v>103</v>
      </c>
      <c r="DD1" s="3">
        <v>104</v>
      </c>
      <c r="DE1" s="3">
        <v>105</v>
      </c>
      <c r="DF1" s="3">
        <v>106</v>
      </c>
      <c r="DG1" s="3">
        <v>107</v>
      </c>
      <c r="DH1" s="3">
        <v>108</v>
      </c>
      <c r="DI1" s="3">
        <v>109</v>
      </c>
      <c r="DJ1" s="3">
        <v>110</v>
      </c>
      <c r="DK1" s="3">
        <v>111</v>
      </c>
      <c r="DL1" s="3">
        <v>112</v>
      </c>
      <c r="DM1" s="3">
        <v>113</v>
      </c>
      <c r="DN1" s="3">
        <v>114</v>
      </c>
      <c r="DO1" s="3">
        <v>115</v>
      </c>
      <c r="DP1" s="3">
        <v>116</v>
      </c>
      <c r="DQ1" s="3">
        <v>117</v>
      </c>
      <c r="DR1" s="3">
        <v>118</v>
      </c>
      <c r="DS1" s="3">
        <v>119</v>
      </c>
      <c r="DT1" s="3">
        <v>120</v>
      </c>
      <c r="DU1" s="3">
        <v>121</v>
      </c>
      <c r="DV1" s="3">
        <v>122</v>
      </c>
      <c r="DW1" s="3">
        <v>123</v>
      </c>
      <c r="DX1" s="3">
        <v>124</v>
      </c>
      <c r="DY1" s="3">
        <v>125</v>
      </c>
      <c r="DZ1" s="3">
        <v>126</v>
      </c>
      <c r="EA1" s="3">
        <v>127</v>
      </c>
      <c r="EB1" s="3">
        <v>128</v>
      </c>
      <c r="EC1" s="3">
        <v>129</v>
      </c>
      <c r="ED1" s="3">
        <v>130</v>
      </c>
      <c r="EE1" s="3">
        <v>131</v>
      </c>
      <c r="EF1" s="3">
        <v>132</v>
      </c>
      <c r="EG1" s="3">
        <v>133</v>
      </c>
      <c r="EH1" s="3">
        <v>134</v>
      </c>
      <c r="EI1" s="3">
        <v>135</v>
      </c>
      <c r="EJ1" s="3">
        <v>136</v>
      </c>
      <c r="EK1" s="3">
        <v>137</v>
      </c>
      <c r="EL1" s="3">
        <v>138</v>
      </c>
      <c r="EM1" s="3">
        <v>139</v>
      </c>
      <c r="EN1" s="3">
        <v>140</v>
      </c>
      <c r="EO1" s="3">
        <v>141</v>
      </c>
      <c r="EP1" s="3">
        <v>142</v>
      </c>
      <c r="EQ1" s="3">
        <v>143</v>
      </c>
      <c r="ER1" s="3">
        <v>144</v>
      </c>
      <c r="ES1" s="4"/>
    </row>
    <row r="2" spans="1:1020" s="5" customFormat="1" ht="14.25" customHeight="1" thickTop="1" thickBot="1" x14ac:dyDescent="0.3">
      <c r="A2" s="1"/>
      <c r="D2" s="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8"/>
      <c r="ALY2"/>
      <c r="ALZ2"/>
      <c r="AMA2"/>
      <c r="AMB2"/>
      <c r="AMC2"/>
      <c r="AMD2"/>
      <c r="AME2"/>
      <c r="AMF2"/>
    </row>
    <row r="3" spans="1:1020" s="5" customFormat="1" ht="90" thickBot="1" x14ac:dyDescent="0.3">
      <c r="A3" s="1"/>
      <c r="D3" s="12"/>
      <c r="E3" s="16" t="s">
        <v>1</v>
      </c>
      <c r="F3" s="16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17" t="s">
        <v>29</v>
      </c>
      <c r="AH3" s="17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7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17" t="s">
        <v>59</v>
      </c>
      <c r="BL3" s="17" t="s">
        <v>60</v>
      </c>
      <c r="BM3" s="17" t="s">
        <v>61</v>
      </c>
      <c r="BN3" s="17" t="s">
        <v>62</v>
      </c>
      <c r="BO3" s="17" t="s">
        <v>63</v>
      </c>
      <c r="BP3" s="17" t="s">
        <v>64</v>
      </c>
      <c r="BQ3" s="17" t="s">
        <v>65</v>
      </c>
      <c r="BR3" s="17" t="s">
        <v>66</v>
      </c>
      <c r="BS3" s="17" t="s">
        <v>67</v>
      </c>
      <c r="BT3" s="17" t="s">
        <v>68</v>
      </c>
      <c r="BU3" s="17" t="s">
        <v>69</v>
      </c>
      <c r="BV3" s="17" t="s">
        <v>70</v>
      </c>
      <c r="BW3" s="17" t="s">
        <v>71</v>
      </c>
      <c r="BX3" s="17" t="s">
        <v>72</v>
      </c>
      <c r="BY3" s="17" t="s">
        <v>73</v>
      </c>
      <c r="BZ3" s="17" t="s">
        <v>74</v>
      </c>
      <c r="CA3" s="17" t="s">
        <v>75</v>
      </c>
      <c r="CB3" s="17" t="s">
        <v>76</v>
      </c>
      <c r="CC3" s="17" t="s">
        <v>77</v>
      </c>
      <c r="CD3" s="17" t="s">
        <v>78</v>
      </c>
      <c r="CE3" s="17" t="s">
        <v>79</v>
      </c>
      <c r="CF3" s="17" t="s">
        <v>80</v>
      </c>
      <c r="CG3" s="17" t="s">
        <v>81</v>
      </c>
      <c r="CH3" s="17" t="s">
        <v>82</v>
      </c>
      <c r="CI3" s="17" t="s">
        <v>83</v>
      </c>
      <c r="CJ3" s="17" t="s">
        <v>84</v>
      </c>
      <c r="CK3" s="17" t="s">
        <v>85</v>
      </c>
      <c r="CL3" s="17" t="s">
        <v>86</v>
      </c>
      <c r="CM3" s="17" t="s">
        <v>87</v>
      </c>
      <c r="CN3" s="17" t="s">
        <v>88</v>
      </c>
      <c r="CO3" s="17" t="s">
        <v>89</v>
      </c>
      <c r="CP3" s="17" t="s">
        <v>90</v>
      </c>
      <c r="CQ3" s="17" t="s">
        <v>91</v>
      </c>
      <c r="CR3" s="17" t="s">
        <v>92</v>
      </c>
      <c r="CS3" s="17" t="s">
        <v>93</v>
      </c>
      <c r="CT3" s="17" t="s">
        <v>94</v>
      </c>
      <c r="CU3" s="17" t="s">
        <v>95</v>
      </c>
      <c r="CV3" s="17" t="s">
        <v>96</v>
      </c>
      <c r="CW3" s="17" t="s">
        <v>97</v>
      </c>
      <c r="CX3" s="17" t="s">
        <v>98</v>
      </c>
      <c r="CY3" s="17" t="s">
        <v>99</v>
      </c>
      <c r="CZ3" s="17" t="s">
        <v>100</v>
      </c>
      <c r="DA3" s="17" t="s">
        <v>101</v>
      </c>
      <c r="DB3" s="17" t="s">
        <v>102</v>
      </c>
      <c r="DC3" s="17" t="s">
        <v>103</v>
      </c>
      <c r="DD3" s="17" t="s">
        <v>104</v>
      </c>
      <c r="DE3" s="17" t="s">
        <v>105</v>
      </c>
      <c r="DF3" s="17" t="s">
        <v>106</v>
      </c>
      <c r="DG3" s="17" t="s">
        <v>107</v>
      </c>
      <c r="DH3" s="17" t="s">
        <v>108</v>
      </c>
      <c r="DI3" s="17" t="s">
        <v>109</v>
      </c>
      <c r="DJ3" s="17" t="s">
        <v>110</v>
      </c>
      <c r="DK3" s="17" t="s">
        <v>111</v>
      </c>
      <c r="DL3" s="17" t="s">
        <v>112</v>
      </c>
      <c r="DM3" s="17" t="s">
        <v>113</v>
      </c>
      <c r="DN3" s="17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7" t="s">
        <v>119</v>
      </c>
      <c r="DT3" s="17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7" t="s">
        <v>133</v>
      </c>
      <c r="EH3" s="17" t="s">
        <v>134</v>
      </c>
      <c r="EI3" s="17" t="s">
        <v>135</v>
      </c>
      <c r="EJ3" s="17" t="s">
        <v>136</v>
      </c>
      <c r="EK3" s="17" t="s">
        <v>137</v>
      </c>
      <c r="EL3" s="17" t="s">
        <v>138</v>
      </c>
      <c r="EM3" s="17" t="s">
        <v>139</v>
      </c>
      <c r="EN3" s="17" t="s">
        <v>140</v>
      </c>
      <c r="EO3" s="17" t="s">
        <v>141</v>
      </c>
      <c r="EP3" s="17" t="s">
        <v>142</v>
      </c>
      <c r="EQ3" s="17" t="s">
        <v>143</v>
      </c>
      <c r="ER3" s="17" t="s">
        <v>144</v>
      </c>
      <c r="ES3" s="20" t="s">
        <v>579</v>
      </c>
      <c r="ALY3"/>
      <c r="ALZ3"/>
      <c r="AMA3"/>
      <c r="AMB3"/>
      <c r="AMC3"/>
      <c r="AMD3"/>
      <c r="AME3"/>
      <c r="AMF3"/>
    </row>
    <row r="4" spans="1:1020" s="5" customFormat="1" ht="26.25" thickBot="1" x14ac:dyDescent="0.3">
      <c r="A4" s="6"/>
      <c r="B4" s="7"/>
      <c r="C4" s="7"/>
      <c r="D4" s="13"/>
      <c r="E4" s="15" t="s">
        <v>145</v>
      </c>
      <c r="F4" s="15" t="s">
        <v>146</v>
      </c>
      <c r="G4" s="16" t="s">
        <v>147</v>
      </c>
      <c r="H4" s="16" t="s">
        <v>148</v>
      </c>
      <c r="I4" s="16" t="s">
        <v>149</v>
      </c>
      <c r="J4" s="16" t="s">
        <v>150</v>
      </c>
      <c r="K4" s="16" t="s">
        <v>151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156</v>
      </c>
      <c r="Q4" s="16" t="s">
        <v>157</v>
      </c>
      <c r="R4" s="16" t="s">
        <v>158</v>
      </c>
      <c r="S4" s="16" t="s">
        <v>159</v>
      </c>
      <c r="T4" s="16" t="s">
        <v>160</v>
      </c>
      <c r="U4" s="16" t="s">
        <v>161</v>
      </c>
      <c r="V4" s="16" t="s">
        <v>162</v>
      </c>
      <c r="W4" s="16" t="s">
        <v>163</v>
      </c>
      <c r="X4" s="16" t="s">
        <v>164</v>
      </c>
      <c r="Y4" s="16" t="s">
        <v>165</v>
      </c>
      <c r="Z4" s="16" t="s">
        <v>166</v>
      </c>
      <c r="AA4" s="16" t="s">
        <v>167</v>
      </c>
      <c r="AB4" s="16" t="s">
        <v>168</v>
      </c>
      <c r="AC4" s="16" t="s">
        <v>169</v>
      </c>
      <c r="AD4" s="16" t="s">
        <v>170</v>
      </c>
      <c r="AE4" s="16" t="s">
        <v>171</v>
      </c>
      <c r="AF4" s="16" t="s">
        <v>172</v>
      </c>
      <c r="AG4" s="16" t="s">
        <v>173</v>
      </c>
      <c r="AH4" s="16" t="s">
        <v>174</v>
      </c>
      <c r="AI4" s="16" t="s">
        <v>175</v>
      </c>
      <c r="AJ4" s="16" t="s">
        <v>176</v>
      </c>
      <c r="AK4" s="16" t="s">
        <v>177</v>
      </c>
      <c r="AL4" s="16" t="s">
        <v>178</v>
      </c>
      <c r="AM4" s="16" t="s">
        <v>179</v>
      </c>
      <c r="AN4" s="16" t="s">
        <v>180</v>
      </c>
      <c r="AO4" s="16" t="s">
        <v>181</v>
      </c>
      <c r="AP4" s="16" t="s">
        <v>182</v>
      </c>
      <c r="AQ4" s="16" t="s">
        <v>183</v>
      </c>
      <c r="AR4" s="16" t="s">
        <v>184</v>
      </c>
      <c r="AS4" s="16" t="s">
        <v>185</v>
      </c>
      <c r="AT4" s="16" t="s">
        <v>186</v>
      </c>
      <c r="AU4" s="16" t="s">
        <v>187</v>
      </c>
      <c r="AV4" s="16" t="s">
        <v>188</v>
      </c>
      <c r="AW4" s="16" t="s">
        <v>189</v>
      </c>
      <c r="AX4" s="16" t="s">
        <v>190</v>
      </c>
      <c r="AY4" s="16" t="s">
        <v>191</v>
      </c>
      <c r="AZ4" s="16" t="s">
        <v>192</v>
      </c>
      <c r="BA4" s="16" t="s">
        <v>193</v>
      </c>
      <c r="BB4" s="16" t="s">
        <v>194</v>
      </c>
      <c r="BC4" s="16" t="s">
        <v>195</v>
      </c>
      <c r="BD4" s="16" t="s">
        <v>196</v>
      </c>
      <c r="BE4" s="16" t="s">
        <v>197</v>
      </c>
      <c r="BF4" s="16" t="s">
        <v>198</v>
      </c>
      <c r="BG4" s="16" t="s">
        <v>199</v>
      </c>
      <c r="BH4" s="16" t="s">
        <v>200</v>
      </c>
      <c r="BI4" s="16" t="s">
        <v>201</v>
      </c>
      <c r="BJ4" s="16" t="s">
        <v>202</v>
      </c>
      <c r="BK4" s="16" t="s">
        <v>203</v>
      </c>
      <c r="BL4" s="16" t="s">
        <v>204</v>
      </c>
      <c r="BM4" s="16" t="s">
        <v>205</v>
      </c>
      <c r="BN4" s="16" t="s">
        <v>206</v>
      </c>
      <c r="BO4" s="16" t="s">
        <v>207</v>
      </c>
      <c r="BP4" s="16" t="s">
        <v>208</v>
      </c>
      <c r="BQ4" s="16" t="s">
        <v>209</v>
      </c>
      <c r="BR4" s="16" t="s">
        <v>210</v>
      </c>
      <c r="BS4" s="16" t="s">
        <v>211</v>
      </c>
      <c r="BT4" s="16" t="s">
        <v>212</v>
      </c>
      <c r="BU4" s="16" t="s">
        <v>213</v>
      </c>
      <c r="BV4" s="16" t="s">
        <v>214</v>
      </c>
      <c r="BW4" s="16" t="s">
        <v>215</v>
      </c>
      <c r="BX4" s="16" t="s">
        <v>216</v>
      </c>
      <c r="BY4" s="16" t="s">
        <v>217</v>
      </c>
      <c r="BZ4" s="16" t="s">
        <v>218</v>
      </c>
      <c r="CA4" s="16" t="s">
        <v>219</v>
      </c>
      <c r="CB4" s="16" t="s">
        <v>220</v>
      </c>
      <c r="CC4" s="16" t="s">
        <v>221</v>
      </c>
      <c r="CD4" s="16" t="s">
        <v>222</v>
      </c>
      <c r="CE4" s="16" t="s">
        <v>223</v>
      </c>
      <c r="CF4" s="16" t="s">
        <v>224</v>
      </c>
      <c r="CG4" s="16" t="s">
        <v>225</v>
      </c>
      <c r="CH4" s="16" t="s">
        <v>226</v>
      </c>
      <c r="CI4" s="16" t="s">
        <v>227</v>
      </c>
      <c r="CJ4" s="16" t="s">
        <v>228</v>
      </c>
      <c r="CK4" s="16" t="s">
        <v>229</v>
      </c>
      <c r="CL4" s="17" t="s">
        <v>230</v>
      </c>
      <c r="CM4" s="17" t="s">
        <v>231</v>
      </c>
      <c r="CN4" s="17" t="s">
        <v>232</v>
      </c>
      <c r="CO4" s="17" t="s">
        <v>233</v>
      </c>
      <c r="CP4" s="17" t="s">
        <v>234</v>
      </c>
      <c r="CQ4" s="17" t="s">
        <v>235</v>
      </c>
      <c r="CR4" s="17" t="s">
        <v>236</v>
      </c>
      <c r="CS4" s="17" t="s">
        <v>237</v>
      </c>
      <c r="CT4" s="17" t="s">
        <v>238</v>
      </c>
      <c r="CU4" s="17" t="s">
        <v>239</v>
      </c>
      <c r="CV4" s="17" t="s">
        <v>240</v>
      </c>
      <c r="CW4" s="17" t="s">
        <v>241</v>
      </c>
      <c r="CX4" s="17" t="s">
        <v>242</v>
      </c>
      <c r="CY4" s="17" t="s">
        <v>243</v>
      </c>
      <c r="CZ4" s="17" t="s">
        <v>244</v>
      </c>
      <c r="DA4" s="17" t="s">
        <v>245</v>
      </c>
      <c r="DB4" s="17" t="s">
        <v>246</v>
      </c>
      <c r="DC4" s="17" t="s">
        <v>247</v>
      </c>
      <c r="DD4" s="17" t="s">
        <v>248</v>
      </c>
      <c r="DE4" s="17" t="s">
        <v>249</v>
      </c>
      <c r="DF4" s="17" t="s">
        <v>250</v>
      </c>
      <c r="DG4" s="17" t="s">
        <v>251</v>
      </c>
      <c r="DH4" s="17" t="s">
        <v>252</v>
      </c>
      <c r="DI4" s="17" t="s">
        <v>253</v>
      </c>
      <c r="DJ4" s="17" t="s">
        <v>254</v>
      </c>
      <c r="DK4" s="17" t="s">
        <v>255</v>
      </c>
      <c r="DL4" s="17" t="s">
        <v>256</v>
      </c>
      <c r="DM4" s="17" t="s">
        <v>257</v>
      </c>
      <c r="DN4" s="17" t="s">
        <v>258</v>
      </c>
      <c r="DO4" s="17" t="s">
        <v>259</v>
      </c>
      <c r="DP4" s="17" t="s">
        <v>260</v>
      </c>
      <c r="DQ4" s="17" t="s">
        <v>261</v>
      </c>
      <c r="DR4" s="17" t="s">
        <v>262</v>
      </c>
      <c r="DS4" s="17" t="s">
        <v>263</v>
      </c>
      <c r="DT4" s="17" t="s">
        <v>264</v>
      </c>
      <c r="DU4" s="17" t="s">
        <v>265</v>
      </c>
      <c r="DV4" s="17" t="s">
        <v>266</v>
      </c>
      <c r="DW4" s="17" t="s">
        <v>267</v>
      </c>
      <c r="DX4" s="17" t="s">
        <v>268</v>
      </c>
      <c r="DY4" s="17" t="s">
        <v>269</v>
      </c>
      <c r="DZ4" s="17" t="s">
        <v>270</v>
      </c>
      <c r="EA4" s="17" t="s">
        <v>271</v>
      </c>
      <c r="EB4" s="17" t="s">
        <v>272</v>
      </c>
      <c r="EC4" s="17" t="s">
        <v>273</v>
      </c>
      <c r="ED4" s="17" t="s">
        <v>274</v>
      </c>
      <c r="EE4" s="17" t="s">
        <v>275</v>
      </c>
      <c r="EF4" s="17" t="s">
        <v>276</v>
      </c>
      <c r="EG4" s="17" t="s">
        <v>277</v>
      </c>
      <c r="EH4" s="17" t="s">
        <v>278</v>
      </c>
      <c r="EI4" s="17" t="s">
        <v>279</v>
      </c>
      <c r="EJ4" s="17" t="s">
        <v>280</v>
      </c>
      <c r="EK4" s="17" t="s">
        <v>281</v>
      </c>
      <c r="EL4" s="17" t="s">
        <v>282</v>
      </c>
      <c r="EM4" s="17" t="s">
        <v>283</v>
      </c>
      <c r="EN4" s="17" t="s">
        <v>284</v>
      </c>
      <c r="EO4" s="17" t="s">
        <v>285</v>
      </c>
      <c r="EP4" s="17" t="s">
        <v>286</v>
      </c>
      <c r="EQ4" s="17" t="s">
        <v>287</v>
      </c>
      <c r="ER4" s="17" t="s">
        <v>288</v>
      </c>
      <c r="ES4" s="19"/>
      <c r="ALY4"/>
      <c r="ALZ4"/>
      <c r="AMA4"/>
      <c r="AMB4"/>
      <c r="AMC4"/>
      <c r="AMD4"/>
      <c r="AME4"/>
      <c r="AMF4"/>
    </row>
    <row r="5" spans="1:1020" s="5" customFormat="1" ht="15.75" customHeight="1" thickTop="1" x14ac:dyDescent="0.25">
      <c r="A5" s="8"/>
      <c r="B5" s="26"/>
      <c r="C5" s="74" t="s">
        <v>624</v>
      </c>
      <c r="D5" s="75"/>
      <c r="E5" s="27">
        <f>+Cuadro_Oferta_2016!E149</f>
        <v>18321.459522293615</v>
      </c>
      <c r="F5" s="27">
        <f>+Cuadro_Oferta_2016!F149</f>
        <v>4754.4333952726183</v>
      </c>
      <c r="G5" s="27">
        <f>+Cuadro_Oferta_2016!G149</f>
        <v>6915.9606360421285</v>
      </c>
      <c r="H5" s="27">
        <f>+Cuadro_Oferta_2016!H149</f>
        <v>59971.012129700961</v>
      </c>
      <c r="I5" s="27">
        <f>+Cuadro_Oferta_2016!I149</f>
        <v>38313.650522052652</v>
      </c>
      <c r="J5" s="27">
        <f>+Cuadro_Oferta_2016!J149</f>
        <v>20719.964969787452</v>
      </c>
      <c r="K5" s="27">
        <f>+Cuadro_Oferta_2016!K149</f>
        <v>19902.851529571803</v>
      </c>
      <c r="L5" s="27">
        <f>+Cuadro_Oferta_2016!L149</f>
        <v>35310.589999169839</v>
      </c>
      <c r="M5" s="27">
        <f>+Cuadro_Oferta_2016!M149</f>
        <v>56859.298970539916</v>
      </c>
      <c r="N5" s="27">
        <f>+Cuadro_Oferta_2016!N149</f>
        <v>62260.707771098685</v>
      </c>
      <c r="O5" s="27">
        <f>+Cuadro_Oferta_2016!O149</f>
        <v>82157.322562699148</v>
      </c>
      <c r="P5" s="27">
        <f>+Cuadro_Oferta_2016!P149</f>
        <v>32888.940370878932</v>
      </c>
      <c r="Q5" s="27">
        <f>+Cuadro_Oferta_2016!Q149</f>
        <v>30477.29272316385</v>
      </c>
      <c r="R5" s="27">
        <f>+Cuadro_Oferta_2016!R149</f>
        <v>537660.17840354505</v>
      </c>
      <c r="S5" s="27">
        <f>+Cuadro_Oferta_2016!S149</f>
        <v>24027.758916300336</v>
      </c>
      <c r="T5" s="27">
        <f>+Cuadro_Oferta_2016!T149</f>
        <v>556206.89674892148</v>
      </c>
      <c r="U5" s="27">
        <f>+Cuadro_Oferta_2016!U149</f>
        <v>69972.38146809375</v>
      </c>
      <c r="V5" s="27">
        <f>+Cuadro_Oferta_2016!V149</f>
        <v>169740.79599286302</v>
      </c>
      <c r="W5" s="27">
        <f>+Cuadro_Oferta_2016!W149</f>
        <v>105199.75602959066</v>
      </c>
      <c r="X5" s="27">
        <f>+Cuadro_Oferta_2016!X149</f>
        <v>14475.334670623753</v>
      </c>
      <c r="Y5" s="27">
        <f>+Cuadro_Oferta_2016!Y149</f>
        <v>46439.181127256328</v>
      </c>
      <c r="Z5" s="27">
        <f>+Cuadro_Oferta_2016!Z149</f>
        <v>450172.46774066304</v>
      </c>
      <c r="AA5" s="27">
        <f>+Cuadro_Oferta_2016!AA149</f>
        <v>79503.782971520748</v>
      </c>
      <c r="AB5" s="27">
        <f>+Cuadro_Oferta_2016!AB149</f>
        <v>194200.92605870863</v>
      </c>
      <c r="AC5" s="27">
        <f>+Cuadro_Oferta_2016!AC149</f>
        <v>25430.90712013861</v>
      </c>
      <c r="AD5" s="27">
        <f>+Cuadro_Oferta_2016!AD149</f>
        <v>204624.56135992918</v>
      </c>
      <c r="AE5" s="27">
        <f>+Cuadro_Oferta_2016!AE149</f>
        <v>39878.860850842677</v>
      </c>
      <c r="AF5" s="27">
        <f>+Cuadro_Oferta_2016!AF149</f>
        <v>27977.348277974979</v>
      </c>
      <c r="AG5" s="27">
        <f>+Cuadro_Oferta_2016!AG149</f>
        <v>29089.039667213383</v>
      </c>
      <c r="AH5" s="27">
        <f>+Cuadro_Oferta_2016!AH149</f>
        <v>214043.36379091771</v>
      </c>
      <c r="AI5" s="27">
        <f>+Cuadro_Oferta_2016!AI149</f>
        <v>451.62246577673346</v>
      </c>
      <c r="AJ5" s="27">
        <f>+Cuadro_Oferta_2016!AJ149</f>
        <v>6122.3905185009253</v>
      </c>
      <c r="AK5" s="27">
        <f>+Cuadro_Oferta_2016!AK149</f>
        <v>419170.54784021148</v>
      </c>
      <c r="AL5" s="27">
        <f>+Cuadro_Oferta_2016!AL149</f>
        <v>558427.30835241475</v>
      </c>
      <c r="AM5" s="27">
        <f>+Cuadro_Oferta_2016!AM149</f>
        <v>144935.96509386774</v>
      </c>
      <c r="AN5" s="27">
        <f>+Cuadro_Oferta_2016!AN149</f>
        <v>421266.70451207453</v>
      </c>
      <c r="AO5" s="27">
        <f>+Cuadro_Oferta_2016!AO149</f>
        <v>347117.37470331084</v>
      </c>
      <c r="AP5" s="27">
        <f>+Cuadro_Oferta_2016!AP149</f>
        <v>615101.75789931882</v>
      </c>
      <c r="AQ5" s="27">
        <f>+Cuadro_Oferta_2016!AQ149</f>
        <v>147438.00663802627</v>
      </c>
      <c r="AR5" s="27">
        <f>+Cuadro_Oferta_2016!AR149</f>
        <v>236507.31971509449</v>
      </c>
      <c r="AS5" s="27">
        <f>+Cuadro_Oferta_2016!AS149</f>
        <v>384010.18251356005</v>
      </c>
      <c r="AT5" s="27">
        <f>+Cuadro_Oferta_2016!AT149</f>
        <v>237264.73894622113</v>
      </c>
      <c r="AU5" s="27">
        <f>+Cuadro_Oferta_2016!AU149</f>
        <v>30939.77896585039</v>
      </c>
      <c r="AV5" s="27">
        <f>+Cuadro_Oferta_2016!AV149</f>
        <v>48806.988988945915</v>
      </c>
      <c r="AW5" s="27">
        <f>+Cuadro_Oferta_2016!AW149</f>
        <v>251827.90314328711</v>
      </c>
      <c r="AX5" s="27">
        <f>+Cuadro_Oferta_2016!AX149</f>
        <v>73563.828169050481</v>
      </c>
      <c r="AY5" s="27">
        <f>+Cuadro_Oferta_2016!AY149</f>
        <v>418909.47929248866</v>
      </c>
      <c r="AZ5" s="27">
        <f>+Cuadro_Oferta_2016!AZ149</f>
        <v>148904.6911600254</v>
      </c>
      <c r="BA5" s="27">
        <f>+Cuadro_Oferta_2016!BA149</f>
        <v>18388.159959004672</v>
      </c>
      <c r="BB5" s="27">
        <f>+Cuadro_Oferta_2016!BB149</f>
        <v>341771.80904210277</v>
      </c>
      <c r="BC5" s="27">
        <f>+Cuadro_Oferta_2016!BC149</f>
        <v>24360.383913746344</v>
      </c>
      <c r="BD5" s="27">
        <f>+Cuadro_Oferta_2016!BD149</f>
        <v>89632.067287117825</v>
      </c>
      <c r="BE5" s="27">
        <f>+Cuadro_Oferta_2016!BE149</f>
        <v>125115.19076954218</v>
      </c>
      <c r="BF5" s="27">
        <f>+Cuadro_Oferta_2016!BF149</f>
        <v>16397.09205607176</v>
      </c>
      <c r="BG5" s="27">
        <f>+Cuadro_Oferta_2016!BG149</f>
        <v>10206.558766407574</v>
      </c>
      <c r="BH5" s="27">
        <f>+Cuadro_Oferta_2016!BH149</f>
        <v>109113.74966350046</v>
      </c>
      <c r="BI5" s="27">
        <f>+Cuadro_Oferta_2016!BI149</f>
        <v>342419.57800630591</v>
      </c>
      <c r="BJ5" s="27">
        <f>+Cuadro_Oferta_2016!BJ149</f>
        <v>216307.41932521015</v>
      </c>
      <c r="BK5" s="27">
        <f>+Cuadro_Oferta_2016!BK149</f>
        <v>0</v>
      </c>
      <c r="BL5" s="27">
        <f>+Cuadro_Oferta_2016!BL149</f>
        <v>245928.90682343551</v>
      </c>
      <c r="BM5" s="27">
        <f>+Cuadro_Oferta_2016!BM149</f>
        <v>7912.5070989561518</v>
      </c>
      <c r="BN5" s="27">
        <f>+Cuadro_Oferta_2016!BN149</f>
        <v>139921.34287709364</v>
      </c>
      <c r="BO5" s="27">
        <f>+Cuadro_Oferta_2016!BO149</f>
        <v>187843.18939262169</v>
      </c>
      <c r="BP5" s="27">
        <f>+Cuadro_Oferta_2016!BP149</f>
        <v>15082.248915408991</v>
      </c>
      <c r="BQ5" s="27">
        <f>+Cuadro_Oferta_2016!BQ149</f>
        <v>155580.11560147326</v>
      </c>
      <c r="BR5" s="27">
        <f>+Cuadro_Oferta_2016!BR149</f>
        <v>144088.66206642677</v>
      </c>
      <c r="BS5" s="27">
        <f>+Cuadro_Oferta_2016!BS149</f>
        <v>393255.90598741279</v>
      </c>
      <c r="BT5" s="27">
        <f>+Cuadro_Oferta_2016!BT149</f>
        <v>52804.442367732649</v>
      </c>
      <c r="BU5" s="27">
        <f>+Cuadro_Oferta_2016!BU149</f>
        <v>48500.027536227339</v>
      </c>
      <c r="BV5" s="27">
        <f>+Cuadro_Oferta_2016!BV149</f>
        <v>316855.43066564517</v>
      </c>
      <c r="BW5" s="27">
        <f>+Cuadro_Oferta_2016!BW149</f>
        <v>204601.85593450547</v>
      </c>
      <c r="BX5" s="27">
        <f>+Cuadro_Oferta_2016!BX149</f>
        <v>216895.47776435287</v>
      </c>
      <c r="BY5" s="27">
        <f>+Cuadro_Oferta_2016!BY149</f>
        <v>20630.356987774812</v>
      </c>
      <c r="BZ5" s="27">
        <f>+Cuadro_Oferta_2016!BZ149</f>
        <v>60938.495393551617</v>
      </c>
      <c r="CA5" s="27">
        <f>+Cuadro_Oferta_2016!CA149</f>
        <v>301082.96171237528</v>
      </c>
      <c r="CB5" s="27">
        <f>+Cuadro_Oferta_2016!CB149</f>
        <v>27551.08940512986</v>
      </c>
      <c r="CC5" s="27">
        <f>+Cuadro_Oferta_2016!CC149</f>
        <v>3398.3370061445103</v>
      </c>
      <c r="CD5" s="27">
        <f>+Cuadro_Oferta_2016!CD149</f>
        <v>150008.11094809859</v>
      </c>
      <c r="CE5" s="27">
        <f>+Cuadro_Oferta_2016!CE149</f>
        <v>1399911.715101273</v>
      </c>
      <c r="CF5" s="27">
        <f>+Cuadro_Oferta_2016!CF149</f>
        <v>162417.6950837546</v>
      </c>
      <c r="CG5" s="27">
        <f>+Cuadro_Oferta_2016!CG149</f>
        <v>268153.29656079435</v>
      </c>
      <c r="CH5" s="27">
        <f>+Cuadro_Oferta_2016!CH149</f>
        <v>941594.79646742763</v>
      </c>
      <c r="CI5" s="27">
        <f>+Cuadro_Oferta_2016!CI149</f>
        <v>214278.89222539027</v>
      </c>
      <c r="CJ5" s="27">
        <f>+Cuadro_Oferta_2016!CJ149</f>
        <v>34920.700223859312</v>
      </c>
      <c r="CK5" s="27">
        <f>+Cuadro_Oferta_2016!CK149</f>
        <v>156838.9665369188</v>
      </c>
      <c r="CL5" s="27">
        <f>+Cuadro_Oferta_2016!CL149</f>
        <v>1224423.2996487867</v>
      </c>
      <c r="CM5" s="27">
        <f>+Cuadro_Oferta_2016!CM149</f>
        <v>1048173.2008321309</v>
      </c>
      <c r="CN5" s="27">
        <f>+Cuadro_Oferta_2016!CN149</f>
        <v>289982.86608723016</v>
      </c>
      <c r="CO5" s="27">
        <f>+Cuadro_Oferta_2016!CO149</f>
        <v>732255.29515466001</v>
      </c>
      <c r="CP5" s="27">
        <f>+Cuadro_Oferta_2016!CP149</f>
        <v>1075746.762433911</v>
      </c>
      <c r="CQ5" s="27">
        <f>+Cuadro_Oferta_2016!CQ149</f>
        <v>4107169.1020999188</v>
      </c>
      <c r="CR5" s="27">
        <f>+Cuadro_Oferta_2016!CR149</f>
        <v>492335.65952374414</v>
      </c>
      <c r="CS5" s="27">
        <f>+Cuadro_Oferta_2016!CS149</f>
        <v>3764.0891339199998</v>
      </c>
      <c r="CT5" s="27">
        <f>+Cuadro_Oferta_2016!CT149</f>
        <v>521527.8997122026</v>
      </c>
      <c r="CU5" s="27">
        <f>+Cuadro_Oferta_2016!CU149</f>
        <v>531193.21645374899</v>
      </c>
      <c r="CV5" s="27">
        <f>+Cuadro_Oferta_2016!CV149</f>
        <v>670861.83449150249</v>
      </c>
      <c r="CW5" s="27">
        <f>+Cuadro_Oferta_2016!CW149</f>
        <v>186127.82130034821</v>
      </c>
      <c r="CX5" s="27">
        <f>+Cuadro_Oferta_2016!CX149</f>
        <v>66550.464083150364</v>
      </c>
      <c r="CY5" s="27">
        <f>+Cuadro_Oferta_2016!CY149</f>
        <v>485824.63300983881</v>
      </c>
      <c r="CZ5" s="27">
        <f>+Cuadro_Oferta_2016!CZ149</f>
        <v>136691.81600896738</v>
      </c>
      <c r="DA5" s="27">
        <f>+Cuadro_Oferta_2016!DA149</f>
        <v>717870.68651988613</v>
      </c>
      <c r="DB5" s="27">
        <f>+Cuadro_Oferta_2016!DB149</f>
        <v>1618570.9169131417</v>
      </c>
      <c r="DC5" s="27">
        <f>+Cuadro_Oferta_2016!DC149</f>
        <v>152256.90198663698</v>
      </c>
      <c r="DD5" s="27">
        <f>+Cuadro_Oferta_2016!DD149</f>
        <v>1006121.1780700705</v>
      </c>
      <c r="DE5" s="27">
        <f>+Cuadro_Oferta_2016!DE149</f>
        <v>852803.37232970144</v>
      </c>
      <c r="DF5" s="27">
        <f>+Cuadro_Oferta_2016!DF149</f>
        <v>49696.248098062191</v>
      </c>
      <c r="DG5" s="27">
        <f>+Cuadro_Oferta_2016!DG149</f>
        <v>1702541.2627554771</v>
      </c>
      <c r="DH5" s="27">
        <f>+Cuadro_Oferta_2016!DH149</f>
        <v>446987.2541642274</v>
      </c>
      <c r="DI5" s="27">
        <f>+Cuadro_Oferta_2016!DI149</f>
        <v>440442.93625439267</v>
      </c>
      <c r="DJ5" s="27">
        <f>+Cuadro_Oferta_2016!DJ149</f>
        <v>254597.53771789721</v>
      </c>
      <c r="DK5" s="27">
        <f>+Cuadro_Oferta_2016!DK149</f>
        <v>3358892.3272830201</v>
      </c>
      <c r="DL5" s="27">
        <f>+Cuadro_Oferta_2016!DL149</f>
        <v>257037.74836665715</v>
      </c>
      <c r="DM5" s="27">
        <f>+Cuadro_Oferta_2016!DM149</f>
        <v>207510.3175728349</v>
      </c>
      <c r="DN5" s="27">
        <f>+Cuadro_Oferta_2016!DN149</f>
        <v>1180856.139712353</v>
      </c>
      <c r="DO5" s="27">
        <f>+Cuadro_Oferta_2016!DO149</f>
        <v>394024.69269402709</v>
      </c>
      <c r="DP5" s="27">
        <f>+Cuadro_Oferta_2016!DP149</f>
        <v>235964.86974278081</v>
      </c>
      <c r="DQ5" s="27">
        <f>+Cuadro_Oferta_2016!DQ149</f>
        <v>560408.55395839107</v>
      </c>
      <c r="DR5" s="27">
        <f>+Cuadro_Oferta_2016!DR149</f>
        <v>278549.27288820548</v>
      </c>
      <c r="DS5" s="27">
        <f>+Cuadro_Oferta_2016!DS149</f>
        <v>41000.890892123578</v>
      </c>
      <c r="DT5" s="27">
        <f>+Cuadro_Oferta_2016!DT149</f>
        <v>161912.36599013314</v>
      </c>
      <c r="DU5" s="27">
        <f>+Cuadro_Oferta_2016!DU149</f>
        <v>53793.189189673321</v>
      </c>
      <c r="DV5" s="27">
        <f>+Cuadro_Oferta_2016!DV149</f>
        <v>216387.67516559458</v>
      </c>
      <c r="DW5" s="27">
        <f>+Cuadro_Oferta_2016!DW149</f>
        <v>389.80730820369126</v>
      </c>
      <c r="DX5" s="27">
        <f>+Cuadro_Oferta_2016!DX149</f>
        <v>160166.38477424442</v>
      </c>
      <c r="DY5" s="27">
        <f>+Cuadro_Oferta_2016!DY149</f>
        <v>187008.62087675667</v>
      </c>
      <c r="DZ5" s="27">
        <f>+Cuadro_Oferta_2016!DZ149</f>
        <v>328054.88058259938</v>
      </c>
      <c r="EA5" s="27">
        <f>+Cuadro_Oferta_2016!EA149</f>
        <v>176813.47559695199</v>
      </c>
      <c r="EB5" s="27">
        <f>+Cuadro_Oferta_2016!EB149</f>
        <v>733407.60713626537</v>
      </c>
      <c r="EC5" s="27">
        <f>+Cuadro_Oferta_2016!EC149</f>
        <v>1097808.3619124636</v>
      </c>
      <c r="ED5" s="27">
        <f>+Cuadro_Oferta_2016!ED149</f>
        <v>756868.2662164449</v>
      </c>
      <c r="EE5" s="27">
        <f>+Cuadro_Oferta_2016!EE149</f>
        <v>40964.861101301911</v>
      </c>
      <c r="EF5" s="27">
        <f>+Cuadro_Oferta_2016!EF149</f>
        <v>2977974.7199674393</v>
      </c>
      <c r="EG5" s="27">
        <f>+Cuadro_Oferta_2016!EG149</f>
        <v>2733858.7189190448</v>
      </c>
      <c r="EH5" s="27">
        <f>+Cuadro_Oferta_2016!EH149</f>
        <v>70943.717203629625</v>
      </c>
      <c r="EI5" s="27">
        <f>+Cuadro_Oferta_2016!EI149</f>
        <v>48069.79204794432</v>
      </c>
      <c r="EJ5" s="27">
        <f>+Cuadro_Oferta_2016!EJ149</f>
        <v>137017.38377135221</v>
      </c>
      <c r="EK5" s="27">
        <f>+Cuadro_Oferta_2016!EK149</f>
        <v>189857.55857692318</v>
      </c>
      <c r="EL5" s="27">
        <f>+Cuadro_Oferta_2016!EL149</f>
        <v>314409.07088897715</v>
      </c>
      <c r="EM5" s="27">
        <f>+Cuadro_Oferta_2016!EM149</f>
        <v>130011.69965579222</v>
      </c>
      <c r="EN5" s="27">
        <f>+Cuadro_Oferta_2016!EN149</f>
        <v>14167.184207048625</v>
      </c>
      <c r="EO5" s="27">
        <f>+Cuadro_Oferta_2016!EO149</f>
        <v>215005.21387043441</v>
      </c>
      <c r="EP5" s="27">
        <f>+Cuadro_Oferta_2016!EP149</f>
        <v>14092.390723873397</v>
      </c>
      <c r="EQ5" s="27">
        <f>+Cuadro_Oferta_2016!EQ149</f>
        <v>36799.565601028182</v>
      </c>
      <c r="ER5" s="27">
        <f>+Cuadro_Oferta_2016!ER149</f>
        <v>413467.74784063332</v>
      </c>
      <c r="ES5" s="27">
        <f>SUM(E5:ER5)</f>
        <v>51450982.477706909</v>
      </c>
      <c r="EU5" s="5">
        <f t="shared" ref="EU5:EU28" si="0">COUNTIF(E5:ES5,"&lt;0")</f>
        <v>0</v>
      </c>
      <c r="ALY5"/>
      <c r="ALZ5"/>
      <c r="AMA5"/>
      <c r="AMB5"/>
      <c r="AMC5"/>
      <c r="AMD5"/>
      <c r="AME5"/>
      <c r="AMF5"/>
    </row>
    <row r="6" spans="1:1020" s="5" customFormat="1" ht="15.75" thickBot="1" x14ac:dyDescent="0.3">
      <c r="A6" s="9"/>
      <c r="B6" s="22"/>
      <c r="C6" s="76" t="s">
        <v>581</v>
      </c>
      <c r="D6" s="77"/>
      <c r="E6" s="28">
        <f>+Cuadro_Utilización_2016!E149</f>
        <v>9467.6007752657697</v>
      </c>
      <c r="F6" s="28">
        <f>+Cuadro_Utilización_2016!F149</f>
        <v>2656.7309340669563</v>
      </c>
      <c r="G6" s="28">
        <f>+Cuadro_Utilización_2016!G149</f>
        <v>2867.4280950412758</v>
      </c>
      <c r="H6" s="28">
        <f>+Cuadro_Utilización_2016!H149</f>
        <v>43759.132790769479</v>
      </c>
      <c r="I6" s="28">
        <f>+Cuadro_Utilización_2016!I149</f>
        <v>16455.385226307997</v>
      </c>
      <c r="J6" s="28">
        <f>+Cuadro_Utilización_2016!J149</f>
        <v>8346.1472190878467</v>
      </c>
      <c r="K6" s="28">
        <f>+Cuadro_Utilización_2016!K149</f>
        <v>4789.4556262945071</v>
      </c>
      <c r="L6" s="28">
        <f>+Cuadro_Utilización_2016!L149</f>
        <v>16941.047440813098</v>
      </c>
      <c r="M6" s="28">
        <f>+Cuadro_Utilización_2016!M149</f>
        <v>22544.247979230066</v>
      </c>
      <c r="N6" s="28">
        <f>+Cuadro_Utilización_2016!N149</f>
        <v>24685.862545953718</v>
      </c>
      <c r="O6" s="28">
        <f>+Cuadro_Utilización_2016!O149</f>
        <v>61901.93220833494</v>
      </c>
      <c r="P6" s="28">
        <f>+Cuadro_Utilización_2016!P149</f>
        <v>17126.786849290813</v>
      </c>
      <c r="Q6" s="28">
        <f>+Cuadro_Utilización_2016!Q149</f>
        <v>14634.566467430748</v>
      </c>
      <c r="R6" s="28">
        <f>+Cuadro_Utilización_2016!R149</f>
        <v>192329.84371258225</v>
      </c>
      <c r="S6" s="28">
        <f>+Cuadro_Utilización_2016!S149</f>
        <v>7815.2084518588708</v>
      </c>
      <c r="T6" s="28">
        <f>+Cuadro_Utilización_2016!T149</f>
        <v>274971.9572785343</v>
      </c>
      <c r="U6" s="28">
        <f>+Cuadro_Utilización_2016!U149</f>
        <v>33847.044366057315</v>
      </c>
      <c r="V6" s="28">
        <f>+Cuadro_Utilización_2016!V149</f>
        <v>80198.547996794121</v>
      </c>
      <c r="W6" s="28">
        <f>+Cuadro_Utilización_2016!W149</f>
        <v>42460.857981511603</v>
      </c>
      <c r="X6" s="28">
        <f>+Cuadro_Utilización_2016!X149</f>
        <v>5169.4409213110275</v>
      </c>
      <c r="Y6" s="28">
        <f>+Cuadro_Utilización_2016!Y149</f>
        <v>26064.888408584167</v>
      </c>
      <c r="Z6" s="28">
        <f>+Cuadro_Utilización_2016!Z149</f>
        <v>218772.28969278935</v>
      </c>
      <c r="AA6" s="28">
        <f>+Cuadro_Utilización_2016!AA149</f>
        <v>50435.47290866328</v>
      </c>
      <c r="AB6" s="28">
        <f>+Cuadro_Utilización_2016!AB149</f>
        <v>132534.1467892286</v>
      </c>
      <c r="AC6" s="28">
        <f>+Cuadro_Utilización_2016!AC149</f>
        <v>10054.406512043764</v>
      </c>
      <c r="AD6" s="28">
        <f>+Cuadro_Utilización_2016!AD149</f>
        <v>104674.22997785214</v>
      </c>
      <c r="AE6" s="28">
        <f>+Cuadro_Utilización_2016!AE149</f>
        <v>6808.6940924044529</v>
      </c>
      <c r="AF6" s="28">
        <f>+Cuadro_Utilización_2016!AF149</f>
        <v>14556.862750215361</v>
      </c>
      <c r="AG6" s="28">
        <f>+Cuadro_Utilización_2016!AG149</f>
        <v>21223.391700222521</v>
      </c>
      <c r="AH6" s="28">
        <f>+Cuadro_Utilización_2016!AH149</f>
        <v>105802.77380963859</v>
      </c>
      <c r="AI6" s="28">
        <f>+Cuadro_Utilización_2016!AI149</f>
        <v>59.002588810150769</v>
      </c>
      <c r="AJ6" s="28">
        <f>+Cuadro_Utilización_2016!AJ149</f>
        <v>3413.25939653863</v>
      </c>
      <c r="AK6" s="28">
        <f>+Cuadro_Utilización_2016!AK149</f>
        <v>299268.93435901182</v>
      </c>
      <c r="AL6" s="28">
        <f>+Cuadro_Utilización_2016!AL149</f>
        <v>377083.73837856558</v>
      </c>
      <c r="AM6" s="28">
        <f>+Cuadro_Utilización_2016!AM149</f>
        <v>101073.79359053561</v>
      </c>
      <c r="AN6" s="28">
        <f>+Cuadro_Utilización_2016!AN149</f>
        <v>292012.47579436615</v>
      </c>
      <c r="AO6" s="28">
        <f>+Cuadro_Utilización_2016!AO149</f>
        <v>266256.12059477513</v>
      </c>
      <c r="AP6" s="28">
        <f>+Cuadro_Utilización_2016!AP149</f>
        <v>404323.75914301554</v>
      </c>
      <c r="AQ6" s="28">
        <f>+Cuadro_Utilización_2016!AQ149</f>
        <v>98008.805785512115</v>
      </c>
      <c r="AR6" s="28">
        <f>+Cuadro_Utilización_2016!AR149</f>
        <v>152514.01512489317</v>
      </c>
      <c r="AS6" s="28">
        <f>+Cuadro_Utilización_2016!AS149</f>
        <v>251535.89207820737</v>
      </c>
      <c r="AT6" s="28">
        <f>+Cuadro_Utilización_2016!AT149</f>
        <v>155177.95208187526</v>
      </c>
      <c r="AU6" s="28">
        <f>+Cuadro_Utilización_2016!AU149</f>
        <v>19967.992263059594</v>
      </c>
      <c r="AV6" s="28">
        <f>+Cuadro_Utilización_2016!AV149</f>
        <v>32027.372687522035</v>
      </c>
      <c r="AW6" s="28">
        <f>+Cuadro_Utilización_2016!AW149</f>
        <v>189107.73515289483</v>
      </c>
      <c r="AX6" s="28">
        <f>+Cuadro_Utilización_2016!AX149</f>
        <v>49892.368343069305</v>
      </c>
      <c r="AY6" s="28">
        <f>+Cuadro_Utilización_2016!AY149</f>
        <v>264043.14644840255</v>
      </c>
      <c r="AZ6" s="28">
        <f>+Cuadro_Utilización_2016!AZ149</f>
        <v>93387.377143704027</v>
      </c>
      <c r="BA6" s="28">
        <f>+Cuadro_Utilización_2016!BA149</f>
        <v>10123.817989749972</v>
      </c>
      <c r="BB6" s="28">
        <f>+Cuadro_Utilización_2016!BB149</f>
        <v>237434.41231135867</v>
      </c>
      <c r="BC6" s="28">
        <f>+Cuadro_Utilización_2016!BC149</f>
        <v>16079.198226052264</v>
      </c>
      <c r="BD6" s="28">
        <f>+Cuadro_Utilización_2016!BD149</f>
        <v>58398.061317654501</v>
      </c>
      <c r="BE6" s="28">
        <f>+Cuadro_Utilización_2016!BE149</f>
        <v>52023.617779675973</v>
      </c>
      <c r="BF6" s="28">
        <f>+Cuadro_Utilización_2016!BF149</f>
        <v>10665.474102554352</v>
      </c>
      <c r="BG6" s="28">
        <f>+Cuadro_Utilización_2016!BG149</f>
        <v>6219.9047037407017</v>
      </c>
      <c r="BH6" s="28">
        <f>+Cuadro_Utilización_2016!BH149</f>
        <v>57225.49199083876</v>
      </c>
      <c r="BI6" s="28">
        <f>+Cuadro_Utilización_2016!BI149</f>
        <v>239282.88026381633</v>
      </c>
      <c r="BJ6" s="28">
        <f>+Cuadro_Utilización_2016!BJ149</f>
        <v>90800.154753394818</v>
      </c>
      <c r="BK6" s="28">
        <f>+Cuadro_Utilización_2016!BK149</f>
        <v>0</v>
      </c>
      <c r="BL6" s="28">
        <f>+Cuadro_Utilización_2016!BL149</f>
        <v>157335.55732038597</v>
      </c>
      <c r="BM6" s="28">
        <f>+Cuadro_Utilización_2016!BM149</f>
        <v>5700.4402469944644</v>
      </c>
      <c r="BN6" s="28">
        <f>+Cuadro_Utilización_2016!BN149</f>
        <v>94403.697419114324</v>
      </c>
      <c r="BO6" s="28">
        <f>+Cuadro_Utilización_2016!BO149</f>
        <v>115900.66820658885</v>
      </c>
      <c r="BP6" s="28">
        <f>+Cuadro_Utilización_2016!BP149</f>
        <v>9815.7437136353074</v>
      </c>
      <c r="BQ6" s="28">
        <f>+Cuadro_Utilización_2016!BQ149</f>
        <v>82535.573974905332</v>
      </c>
      <c r="BR6" s="28">
        <f>+Cuadro_Utilización_2016!BR149</f>
        <v>89610.621795822735</v>
      </c>
      <c r="BS6" s="28">
        <f>+Cuadro_Utilización_2016!BS149</f>
        <v>275879.05712357862</v>
      </c>
      <c r="BT6" s="28">
        <f>+Cuadro_Utilización_2016!BT149</f>
        <v>36597.715112828708</v>
      </c>
      <c r="BU6" s="28">
        <f>+Cuadro_Utilización_2016!BU149</f>
        <v>25333.791358216997</v>
      </c>
      <c r="BV6" s="28">
        <f>+Cuadro_Utilización_2016!BV149</f>
        <v>182244.18060277338</v>
      </c>
      <c r="BW6" s="28">
        <f>+Cuadro_Utilización_2016!BW149</f>
        <v>151109.23905683565</v>
      </c>
      <c r="BX6" s="28">
        <f>+Cuadro_Utilización_2016!BX149</f>
        <v>123900.11969587902</v>
      </c>
      <c r="BY6" s="28">
        <f>+Cuadro_Utilización_2016!BY149</f>
        <v>16043.958140626361</v>
      </c>
      <c r="BZ6" s="28">
        <f>+Cuadro_Utilización_2016!BZ149</f>
        <v>32424.327831417544</v>
      </c>
      <c r="CA6" s="28">
        <f>+Cuadro_Utilización_2016!CA149</f>
        <v>190626.60411502348</v>
      </c>
      <c r="CB6" s="28">
        <f>+Cuadro_Utilización_2016!CB149</f>
        <v>13717.212583562205</v>
      </c>
      <c r="CC6" s="28">
        <f>+Cuadro_Utilización_2016!CC149</f>
        <v>2092.5456983417016</v>
      </c>
      <c r="CD6" s="28">
        <f>+Cuadro_Utilización_2016!CD149</f>
        <v>77755.222123268788</v>
      </c>
      <c r="CE6" s="28">
        <f>+Cuadro_Utilización_2016!CE149</f>
        <v>849292.77251884784</v>
      </c>
      <c r="CF6" s="28">
        <f>+Cuadro_Utilización_2016!CF149</f>
        <v>77533.243500408716</v>
      </c>
      <c r="CG6" s="28">
        <f>+Cuadro_Utilización_2016!CG149</f>
        <v>147294.89045072073</v>
      </c>
      <c r="CH6" s="28">
        <f>+Cuadro_Utilización_2016!CH149</f>
        <v>280792.24530432466</v>
      </c>
      <c r="CI6" s="28">
        <f>+Cuadro_Utilización_2016!CI149</f>
        <v>90241.845183296697</v>
      </c>
      <c r="CJ6" s="28">
        <f>+Cuadro_Utilización_2016!CJ149</f>
        <v>14706.574178006797</v>
      </c>
      <c r="CK6" s="28">
        <f>+Cuadro_Utilización_2016!CK149</f>
        <v>67100.597678829916</v>
      </c>
      <c r="CL6" s="28">
        <f>+Cuadro_Utilización_2016!CL149</f>
        <v>669504.90897952591</v>
      </c>
      <c r="CM6" s="28">
        <f>+Cuadro_Utilización_2016!CM149</f>
        <v>740075.67389376077</v>
      </c>
      <c r="CN6" s="28">
        <f>+Cuadro_Utilización_2016!CN149</f>
        <v>208559.86650320172</v>
      </c>
      <c r="CO6" s="28">
        <f>+Cuadro_Utilización_2016!CO149</f>
        <v>494313.12241348461</v>
      </c>
      <c r="CP6" s="28">
        <f>+Cuadro_Utilización_2016!CP149</f>
        <v>685383.11698078434</v>
      </c>
      <c r="CQ6" s="28">
        <f>+Cuadro_Utilización_2016!CQ149</f>
        <v>1597408.7292229719</v>
      </c>
      <c r="CR6" s="28">
        <f>+Cuadro_Utilización_2016!CR149</f>
        <v>163945.88414377774</v>
      </c>
      <c r="CS6" s="28">
        <f>+Cuadro_Utilización_2016!CS149</f>
        <v>3457.4633564700002</v>
      </c>
      <c r="CT6" s="28">
        <f>+Cuadro_Utilización_2016!CT149</f>
        <v>172087.01677687213</v>
      </c>
      <c r="CU6" s="28">
        <f>+Cuadro_Utilización_2016!CU149</f>
        <v>214639.25943407571</v>
      </c>
      <c r="CV6" s="28">
        <f>+Cuadro_Utilización_2016!CV149</f>
        <v>348822.03654033248</v>
      </c>
      <c r="CW6" s="28">
        <f>+Cuadro_Utilización_2016!CW149</f>
        <v>151711.44274992883</v>
      </c>
      <c r="CX6" s="28">
        <f>+Cuadro_Utilización_2016!CX149</f>
        <v>32214.466791886822</v>
      </c>
      <c r="CY6" s="28">
        <f>+Cuadro_Utilización_2016!CY149</f>
        <v>214051.60995755933</v>
      </c>
      <c r="CZ6" s="28">
        <f>+Cuadro_Utilización_2016!CZ149</f>
        <v>74445.645900175936</v>
      </c>
      <c r="DA6" s="28">
        <f>+Cuadro_Utilización_2016!DA149</f>
        <v>359594.13985243416</v>
      </c>
      <c r="DB6" s="28">
        <f>+Cuadro_Utilización_2016!DB149</f>
        <v>892350.34115365474</v>
      </c>
      <c r="DC6" s="28">
        <f>+Cuadro_Utilización_2016!DC149</f>
        <v>74150.549504817653</v>
      </c>
      <c r="DD6" s="28">
        <f>+Cuadro_Utilización_2016!DD149</f>
        <v>461000.52083116316</v>
      </c>
      <c r="DE6" s="28">
        <f>+Cuadro_Utilización_2016!DE149</f>
        <v>154817.12358089845</v>
      </c>
      <c r="DF6" s="28">
        <f>+Cuadro_Utilización_2016!DF149</f>
        <v>14903.121125471167</v>
      </c>
      <c r="DG6" s="28">
        <f>+Cuadro_Utilización_2016!DG149</f>
        <v>520299.63633583457</v>
      </c>
      <c r="DH6" s="28">
        <f>+Cuadro_Utilización_2016!DH149</f>
        <v>286890.46256954555</v>
      </c>
      <c r="DI6" s="28">
        <f>+Cuadro_Utilización_2016!DI149</f>
        <v>225701.40909260267</v>
      </c>
      <c r="DJ6" s="28">
        <f>+Cuadro_Utilización_2016!DJ149</f>
        <v>97772.96266710294</v>
      </c>
      <c r="DK6" s="28">
        <f>+Cuadro_Utilización_2016!DK149</f>
        <v>702609.77696271508</v>
      </c>
      <c r="DL6" s="28">
        <f>+Cuadro_Utilización_2016!DL149</f>
        <v>99448.18820581917</v>
      </c>
      <c r="DM6" s="28">
        <f>+Cuadro_Utilización_2016!DM149</f>
        <v>69524.823426026895</v>
      </c>
      <c r="DN6" s="28">
        <f>+Cuadro_Utilización_2016!DN149</f>
        <v>370502.6121956454</v>
      </c>
      <c r="DO6" s="28">
        <f>+Cuadro_Utilización_2016!DO149</f>
        <v>141237.42370399879</v>
      </c>
      <c r="DP6" s="28">
        <f>+Cuadro_Utilización_2016!DP149</f>
        <v>62777.962409246029</v>
      </c>
      <c r="DQ6" s="28">
        <f>+Cuadro_Utilización_2016!DQ149</f>
        <v>220245.23748242616</v>
      </c>
      <c r="DR6" s="28">
        <f>+Cuadro_Utilización_2016!DR149</f>
        <v>74094.215743567227</v>
      </c>
      <c r="DS6" s="28">
        <f>+Cuadro_Utilización_2016!DS149</f>
        <v>19393.151258376329</v>
      </c>
      <c r="DT6" s="28">
        <f>+Cuadro_Utilización_2016!DT149</f>
        <v>43886.202097732188</v>
      </c>
      <c r="DU6" s="28">
        <f>+Cuadro_Utilización_2016!DU149</f>
        <v>14580.596004763194</v>
      </c>
      <c r="DV6" s="28">
        <f>+Cuadro_Utilización_2016!DV149</f>
        <v>58651.686325593466</v>
      </c>
      <c r="DW6" s="28">
        <f>+Cuadro_Utilización_2016!DW149</f>
        <v>105.65692664877437</v>
      </c>
      <c r="DX6" s="28">
        <f>+Cuadro_Utilización_2016!DX149</f>
        <v>13537.99353383269</v>
      </c>
      <c r="DY6" s="28">
        <f>+Cuadro_Utilización_2016!DY149</f>
        <v>103850.70288332606</v>
      </c>
      <c r="DZ6" s="28">
        <f>+Cuadro_Utilización_2016!DZ149</f>
        <v>91761.118497869233</v>
      </c>
      <c r="EA6" s="28">
        <f>+Cuadro_Utilización_2016!EA149</f>
        <v>52128.007763814647</v>
      </c>
      <c r="EB6" s="28">
        <f>+Cuadro_Utilización_2016!EB149</f>
        <v>194009.70842428421</v>
      </c>
      <c r="EC6" s="28">
        <f>+Cuadro_Utilización_2016!EC149</f>
        <v>375489.0567858069</v>
      </c>
      <c r="ED6" s="28">
        <f>+Cuadro_Utilización_2016!ED149</f>
        <v>93435.899904911217</v>
      </c>
      <c r="EE6" s="28">
        <f>+Cuadro_Utilización_2016!EE149</f>
        <v>26251.632400829942</v>
      </c>
      <c r="EF6" s="28">
        <f>+Cuadro_Utilización_2016!EF149</f>
        <v>503946.6627142498</v>
      </c>
      <c r="EG6" s="28">
        <f>+Cuadro_Utilización_2016!EG149</f>
        <v>635572.1364527425</v>
      </c>
      <c r="EH6" s="28">
        <f>+Cuadro_Utilización_2016!EH149</f>
        <v>37564.281685217633</v>
      </c>
      <c r="EI6" s="28">
        <f>+Cuadro_Utilización_2016!EI149</f>
        <v>23372.308707405969</v>
      </c>
      <c r="EJ6" s="28">
        <f>+Cuadro_Utilización_2016!EJ149</f>
        <v>37907.423882832052</v>
      </c>
      <c r="EK6" s="28">
        <f>+Cuadro_Utilización_2016!EK149</f>
        <v>63540.318337654709</v>
      </c>
      <c r="EL6" s="28">
        <f>+Cuadro_Utilización_2016!EL149</f>
        <v>200025.88966821518</v>
      </c>
      <c r="EM6" s="28">
        <f>+Cuadro_Utilización_2016!EM149</f>
        <v>38371.952768966919</v>
      </c>
      <c r="EN6" s="28">
        <f>+Cuadro_Utilización_2016!EN149</f>
        <v>5231.7751716860585</v>
      </c>
      <c r="EO6" s="28">
        <f>+Cuadro_Utilización_2016!EO149</f>
        <v>93099.916375486398</v>
      </c>
      <c r="EP6" s="28">
        <f>+Cuadro_Utilización_2016!EP149</f>
        <v>5884.6998097445521</v>
      </c>
      <c r="EQ6" s="28">
        <f>+Cuadro_Utilización_2016!EQ149</f>
        <v>11491.170938663727</v>
      </c>
      <c r="ER6" s="28">
        <f>+Cuadro_Utilización_2016!ER149</f>
        <v>0</v>
      </c>
      <c r="ES6" s="28">
        <f>SUM(E6:ER6)</f>
        <v>21952922.280644447</v>
      </c>
      <c r="EU6" s="5">
        <f t="shared" si="0"/>
        <v>0</v>
      </c>
      <c r="ALY6"/>
      <c r="ALZ6"/>
      <c r="AMA6"/>
      <c r="AMB6"/>
      <c r="AMC6"/>
      <c r="AMD6"/>
      <c r="AME6"/>
      <c r="AMF6"/>
    </row>
    <row r="7" spans="1:1020" s="5" customFormat="1" ht="16.5" thickBot="1" x14ac:dyDescent="0.3">
      <c r="A7" s="69" t="s">
        <v>629</v>
      </c>
      <c r="B7" s="70"/>
      <c r="C7" s="70" t="s">
        <v>623</v>
      </c>
      <c r="D7" s="71"/>
      <c r="E7" s="54">
        <f>+E5-E6</f>
        <v>8853.8587470278453</v>
      </c>
      <c r="F7" s="54">
        <f t="shared" ref="F7:BQ7" si="1">+F5-F6</f>
        <v>2097.7024612056621</v>
      </c>
      <c r="G7" s="54">
        <f t="shared" si="1"/>
        <v>4048.5325410008527</v>
      </c>
      <c r="H7" s="54">
        <f t="shared" si="1"/>
        <v>16211.879338931481</v>
      </c>
      <c r="I7" s="54">
        <f t="shared" si="1"/>
        <v>21858.265295744655</v>
      </c>
      <c r="J7" s="54">
        <f t="shared" si="1"/>
        <v>12373.817750699605</v>
      </c>
      <c r="K7" s="54">
        <f t="shared" si="1"/>
        <v>15113.395903277295</v>
      </c>
      <c r="L7" s="54">
        <f t="shared" si="1"/>
        <v>18369.542558356741</v>
      </c>
      <c r="M7" s="54">
        <f t="shared" si="1"/>
        <v>34315.05099130985</v>
      </c>
      <c r="N7" s="54">
        <f t="shared" si="1"/>
        <v>37574.845225144963</v>
      </c>
      <c r="O7" s="54">
        <f t="shared" si="1"/>
        <v>20255.390354364208</v>
      </c>
      <c r="P7" s="54">
        <f t="shared" si="1"/>
        <v>15762.153521588119</v>
      </c>
      <c r="Q7" s="54">
        <f t="shared" si="1"/>
        <v>15842.726255733101</v>
      </c>
      <c r="R7" s="54">
        <f t="shared" si="1"/>
        <v>345330.3346909628</v>
      </c>
      <c r="S7" s="54">
        <f t="shared" si="1"/>
        <v>16212.550464441465</v>
      </c>
      <c r="T7" s="54">
        <f t="shared" si="1"/>
        <v>281234.93947038718</v>
      </c>
      <c r="U7" s="54">
        <f t="shared" si="1"/>
        <v>36125.337102036436</v>
      </c>
      <c r="V7" s="54">
        <f t="shared" si="1"/>
        <v>89542.247996068894</v>
      </c>
      <c r="W7" s="54">
        <f t="shared" si="1"/>
        <v>62738.898048079056</v>
      </c>
      <c r="X7" s="54">
        <f t="shared" si="1"/>
        <v>9305.8937493127269</v>
      </c>
      <c r="Y7" s="54">
        <f t="shared" si="1"/>
        <v>20374.292718672161</v>
      </c>
      <c r="Z7" s="54">
        <f t="shared" si="1"/>
        <v>231400.17804787369</v>
      </c>
      <c r="AA7" s="54">
        <f t="shared" si="1"/>
        <v>29068.310062857468</v>
      </c>
      <c r="AB7" s="54">
        <f t="shared" si="1"/>
        <v>61666.77926948003</v>
      </c>
      <c r="AC7" s="54">
        <f t="shared" si="1"/>
        <v>15376.500608094846</v>
      </c>
      <c r="AD7" s="54">
        <f t="shared" si="1"/>
        <v>99950.331382077042</v>
      </c>
      <c r="AE7" s="54">
        <f t="shared" si="1"/>
        <v>33070.166758438223</v>
      </c>
      <c r="AF7" s="54">
        <f t="shared" si="1"/>
        <v>13420.485527759618</v>
      </c>
      <c r="AG7" s="54">
        <f t="shared" si="1"/>
        <v>7865.6479669908622</v>
      </c>
      <c r="AH7" s="54">
        <f t="shared" si="1"/>
        <v>108240.58998127912</v>
      </c>
      <c r="AI7" s="54">
        <f t="shared" si="1"/>
        <v>392.61987696658269</v>
      </c>
      <c r="AJ7" s="54">
        <f t="shared" si="1"/>
        <v>2709.1311219622953</v>
      </c>
      <c r="AK7" s="54">
        <f t="shared" si="1"/>
        <v>119901.61348119966</v>
      </c>
      <c r="AL7" s="54">
        <f t="shared" si="1"/>
        <v>181343.56997384917</v>
      </c>
      <c r="AM7" s="54">
        <f t="shared" si="1"/>
        <v>43862.171503332123</v>
      </c>
      <c r="AN7" s="54">
        <f t="shared" si="1"/>
        <v>129254.22871770838</v>
      </c>
      <c r="AO7" s="54">
        <f t="shared" si="1"/>
        <v>80861.254108535708</v>
      </c>
      <c r="AP7" s="54">
        <f t="shared" si="1"/>
        <v>210777.99875630328</v>
      </c>
      <c r="AQ7" s="54">
        <f t="shared" si="1"/>
        <v>49429.200852514157</v>
      </c>
      <c r="AR7" s="54">
        <f t="shared" si="1"/>
        <v>83993.304590201325</v>
      </c>
      <c r="AS7" s="54">
        <f t="shared" si="1"/>
        <v>132474.29043535268</v>
      </c>
      <c r="AT7" s="54">
        <f t="shared" si="1"/>
        <v>82086.786864345864</v>
      </c>
      <c r="AU7" s="54">
        <f t="shared" si="1"/>
        <v>10971.786702790796</v>
      </c>
      <c r="AV7" s="54">
        <f t="shared" si="1"/>
        <v>16779.616301423881</v>
      </c>
      <c r="AW7" s="54">
        <f t="shared" si="1"/>
        <v>62720.167990392278</v>
      </c>
      <c r="AX7" s="54">
        <f t="shared" si="1"/>
        <v>23671.459825981176</v>
      </c>
      <c r="AY7" s="54">
        <f t="shared" si="1"/>
        <v>154866.33284408611</v>
      </c>
      <c r="AZ7" s="54">
        <f t="shared" si="1"/>
        <v>55517.314016321368</v>
      </c>
      <c r="BA7" s="54">
        <f t="shared" si="1"/>
        <v>8264.3419692546995</v>
      </c>
      <c r="BB7" s="54">
        <f t="shared" si="1"/>
        <v>104337.39673074411</v>
      </c>
      <c r="BC7" s="54">
        <f t="shared" si="1"/>
        <v>8281.1856876940801</v>
      </c>
      <c r="BD7" s="54">
        <f t="shared" si="1"/>
        <v>31234.005969463324</v>
      </c>
      <c r="BE7" s="54">
        <f t="shared" si="1"/>
        <v>73091.57298986621</v>
      </c>
      <c r="BF7" s="54">
        <f t="shared" si="1"/>
        <v>5731.6179535174088</v>
      </c>
      <c r="BG7" s="54">
        <f t="shared" si="1"/>
        <v>3986.6540626668721</v>
      </c>
      <c r="BH7" s="54">
        <f t="shared" si="1"/>
        <v>51888.257672661704</v>
      </c>
      <c r="BI7" s="54">
        <f t="shared" si="1"/>
        <v>103136.69774248957</v>
      </c>
      <c r="BJ7" s="54">
        <f t="shared" si="1"/>
        <v>125507.26457181534</v>
      </c>
      <c r="BK7" s="54">
        <f t="shared" si="1"/>
        <v>0</v>
      </c>
      <c r="BL7" s="54">
        <f t="shared" si="1"/>
        <v>88593.34950304954</v>
      </c>
      <c r="BM7" s="54">
        <f t="shared" si="1"/>
        <v>2212.0668519616875</v>
      </c>
      <c r="BN7" s="54">
        <f t="shared" si="1"/>
        <v>45517.645457979321</v>
      </c>
      <c r="BO7" s="54">
        <f t="shared" si="1"/>
        <v>71942.521186032842</v>
      </c>
      <c r="BP7" s="54">
        <f t="shared" si="1"/>
        <v>5266.5052017736834</v>
      </c>
      <c r="BQ7" s="54">
        <f t="shared" si="1"/>
        <v>73044.541626567923</v>
      </c>
      <c r="BR7" s="54">
        <f t="shared" ref="BR7:EC7" si="2">+BR5-BR6</f>
        <v>54478.040270604033</v>
      </c>
      <c r="BS7" s="54">
        <f t="shared" si="2"/>
        <v>117376.84886383417</v>
      </c>
      <c r="BT7" s="54">
        <f t="shared" si="2"/>
        <v>16206.727254903941</v>
      </c>
      <c r="BU7" s="54">
        <f t="shared" si="2"/>
        <v>23166.236178010342</v>
      </c>
      <c r="BV7" s="54">
        <f t="shared" si="2"/>
        <v>134611.25006287178</v>
      </c>
      <c r="BW7" s="54">
        <f t="shared" si="2"/>
        <v>53492.616877669818</v>
      </c>
      <c r="BX7" s="54">
        <f t="shared" si="2"/>
        <v>92995.358068473841</v>
      </c>
      <c r="BY7" s="54">
        <f t="shared" si="2"/>
        <v>4586.3988471484518</v>
      </c>
      <c r="BZ7" s="54">
        <f t="shared" si="2"/>
        <v>28514.167562134073</v>
      </c>
      <c r="CA7" s="54">
        <f t="shared" si="2"/>
        <v>110456.3575973518</v>
      </c>
      <c r="CB7" s="54">
        <f t="shared" si="2"/>
        <v>13833.876821567655</v>
      </c>
      <c r="CC7" s="54">
        <f t="shared" si="2"/>
        <v>1305.7913078028087</v>
      </c>
      <c r="CD7" s="54">
        <f t="shared" si="2"/>
        <v>72252.888824829803</v>
      </c>
      <c r="CE7" s="54">
        <f t="shared" si="2"/>
        <v>550618.9425824252</v>
      </c>
      <c r="CF7" s="54">
        <f t="shared" si="2"/>
        <v>84884.451583345886</v>
      </c>
      <c r="CG7" s="54">
        <f t="shared" si="2"/>
        <v>120858.40611007361</v>
      </c>
      <c r="CH7" s="54">
        <f t="shared" si="2"/>
        <v>660802.55116310297</v>
      </c>
      <c r="CI7" s="54">
        <f t="shared" si="2"/>
        <v>124037.04704209357</v>
      </c>
      <c r="CJ7" s="54">
        <f t="shared" si="2"/>
        <v>20214.126045852514</v>
      </c>
      <c r="CK7" s="54">
        <f t="shared" si="2"/>
        <v>89738.368858088885</v>
      </c>
      <c r="CL7" s="54">
        <f t="shared" si="2"/>
        <v>554918.39066926076</v>
      </c>
      <c r="CM7" s="54">
        <f t="shared" si="2"/>
        <v>308097.52693837008</v>
      </c>
      <c r="CN7" s="54">
        <f t="shared" si="2"/>
        <v>81422.999584028439</v>
      </c>
      <c r="CO7" s="54">
        <f t="shared" si="2"/>
        <v>237942.1727411754</v>
      </c>
      <c r="CP7" s="54">
        <f t="shared" si="2"/>
        <v>390363.64545312664</v>
      </c>
      <c r="CQ7" s="54">
        <f t="shared" si="2"/>
        <v>2509760.3728769468</v>
      </c>
      <c r="CR7" s="54">
        <f t="shared" si="2"/>
        <v>328389.77537996636</v>
      </c>
      <c r="CS7" s="54">
        <f t="shared" si="2"/>
        <v>306.62577744999953</v>
      </c>
      <c r="CT7" s="54">
        <f t="shared" si="2"/>
        <v>349440.8829353305</v>
      </c>
      <c r="CU7" s="54">
        <f t="shared" si="2"/>
        <v>316553.95701967331</v>
      </c>
      <c r="CV7" s="54">
        <f t="shared" si="2"/>
        <v>322039.79795117001</v>
      </c>
      <c r="CW7" s="54">
        <f t="shared" si="2"/>
        <v>34416.37855041938</v>
      </c>
      <c r="CX7" s="54">
        <f t="shared" si="2"/>
        <v>34335.997291263542</v>
      </c>
      <c r="CY7" s="54">
        <f t="shared" si="2"/>
        <v>271773.02305227949</v>
      </c>
      <c r="CZ7" s="54">
        <f t="shared" si="2"/>
        <v>62246.170108791441</v>
      </c>
      <c r="DA7" s="54">
        <f t="shared" si="2"/>
        <v>358276.54666745197</v>
      </c>
      <c r="DB7" s="54">
        <f t="shared" si="2"/>
        <v>726220.57575948699</v>
      </c>
      <c r="DC7" s="54">
        <f t="shared" si="2"/>
        <v>78106.352481819325</v>
      </c>
      <c r="DD7" s="54">
        <f t="shared" si="2"/>
        <v>545120.6572389073</v>
      </c>
      <c r="DE7" s="54">
        <f t="shared" si="2"/>
        <v>697986.24874880305</v>
      </c>
      <c r="DF7" s="54">
        <f t="shared" si="2"/>
        <v>34793.126972591024</v>
      </c>
      <c r="DG7" s="54">
        <f t="shared" si="2"/>
        <v>1182241.6264196425</v>
      </c>
      <c r="DH7" s="54">
        <f t="shared" si="2"/>
        <v>160096.79159468185</v>
      </c>
      <c r="DI7" s="54">
        <f t="shared" si="2"/>
        <v>214741.52716179</v>
      </c>
      <c r="DJ7" s="54">
        <f t="shared" si="2"/>
        <v>156824.57505079429</v>
      </c>
      <c r="DK7" s="54">
        <f t="shared" si="2"/>
        <v>2656282.5503203049</v>
      </c>
      <c r="DL7" s="54">
        <f t="shared" si="2"/>
        <v>157589.56016083798</v>
      </c>
      <c r="DM7" s="54">
        <f t="shared" si="2"/>
        <v>137985.49414680799</v>
      </c>
      <c r="DN7" s="54">
        <f t="shared" si="2"/>
        <v>810353.52751670755</v>
      </c>
      <c r="DO7" s="54">
        <f t="shared" si="2"/>
        <v>252787.2689900283</v>
      </c>
      <c r="DP7" s="54">
        <f t="shared" si="2"/>
        <v>173186.90733353479</v>
      </c>
      <c r="DQ7" s="54">
        <f t="shared" si="2"/>
        <v>340163.31647596491</v>
      </c>
      <c r="DR7" s="54">
        <f t="shared" si="2"/>
        <v>204455.05714463827</v>
      </c>
      <c r="DS7" s="54">
        <f t="shared" si="2"/>
        <v>21607.739633747249</v>
      </c>
      <c r="DT7" s="54">
        <f t="shared" si="2"/>
        <v>118026.16389240095</v>
      </c>
      <c r="DU7" s="54">
        <f t="shared" si="2"/>
        <v>39212.593184910125</v>
      </c>
      <c r="DV7" s="54">
        <f t="shared" si="2"/>
        <v>157735.98884000111</v>
      </c>
      <c r="DW7" s="54">
        <f t="shared" si="2"/>
        <v>284.15038155491686</v>
      </c>
      <c r="DX7" s="54">
        <f t="shared" si="2"/>
        <v>146628.39124041173</v>
      </c>
      <c r="DY7" s="54">
        <f t="shared" si="2"/>
        <v>83157.917993430616</v>
      </c>
      <c r="DZ7" s="54">
        <f t="shared" si="2"/>
        <v>236293.76208473014</v>
      </c>
      <c r="EA7" s="54">
        <f t="shared" si="2"/>
        <v>124685.46783313734</v>
      </c>
      <c r="EB7" s="54">
        <f t="shared" si="2"/>
        <v>539397.89871198114</v>
      </c>
      <c r="EC7" s="54">
        <f t="shared" si="2"/>
        <v>722319.30512665666</v>
      </c>
      <c r="ED7" s="54">
        <f t="shared" ref="ED7:ER7" si="3">+ED5-ED6</f>
        <v>663432.36631153373</v>
      </c>
      <c r="EE7" s="54">
        <f t="shared" si="3"/>
        <v>14713.228700471969</v>
      </c>
      <c r="EF7" s="54">
        <f t="shared" si="3"/>
        <v>2474028.0572531894</v>
      </c>
      <c r="EG7" s="54">
        <f t="shared" si="3"/>
        <v>2098286.5824663024</v>
      </c>
      <c r="EH7" s="54">
        <f t="shared" si="3"/>
        <v>33379.435518411992</v>
      </c>
      <c r="EI7" s="54">
        <f t="shared" si="3"/>
        <v>24697.483340538351</v>
      </c>
      <c r="EJ7" s="54">
        <f t="shared" si="3"/>
        <v>99109.959888520156</v>
      </c>
      <c r="EK7" s="54">
        <f t="shared" si="3"/>
        <v>126317.24023926847</v>
      </c>
      <c r="EL7" s="54">
        <f t="shared" si="3"/>
        <v>114383.18122076197</v>
      </c>
      <c r="EM7" s="54">
        <f t="shared" si="3"/>
        <v>91639.746886825305</v>
      </c>
      <c r="EN7" s="54">
        <f t="shared" si="3"/>
        <v>8935.409035362567</v>
      </c>
      <c r="EO7" s="54">
        <f t="shared" si="3"/>
        <v>121905.29749494801</v>
      </c>
      <c r="EP7" s="54">
        <f t="shared" si="3"/>
        <v>8207.6909141288452</v>
      </c>
      <c r="EQ7" s="54">
        <f t="shared" si="3"/>
        <v>25308.394662364455</v>
      </c>
      <c r="ER7" s="54">
        <f t="shared" si="3"/>
        <v>413467.74784063332</v>
      </c>
      <c r="ES7" s="54">
        <f>+ES5-ES6</f>
        <v>29498060.197062463</v>
      </c>
      <c r="EU7" s="5">
        <f t="shared" si="0"/>
        <v>0</v>
      </c>
      <c r="ALY7"/>
      <c r="ALZ7"/>
      <c r="AMA7"/>
      <c r="AMB7"/>
      <c r="AMC7"/>
      <c r="AMD7"/>
      <c r="AME7"/>
      <c r="AMF7"/>
    </row>
    <row r="8" spans="1:1020" s="5" customFormat="1" x14ac:dyDescent="0.25">
      <c r="A8" s="9"/>
      <c r="B8" s="22"/>
      <c r="C8" s="57"/>
      <c r="D8" s="5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>
        <f>SUM(E8:ER8)</f>
        <v>0</v>
      </c>
      <c r="EU8" s="5">
        <f t="shared" si="0"/>
        <v>0</v>
      </c>
      <c r="ALY8"/>
      <c r="ALZ8"/>
      <c r="AMA8"/>
      <c r="AMB8"/>
      <c r="AMC8"/>
      <c r="AMD8"/>
      <c r="AME8"/>
      <c r="AMF8"/>
    </row>
    <row r="9" spans="1:1020" s="5" customFormat="1" x14ac:dyDescent="0.25">
      <c r="A9" s="9"/>
      <c r="B9" s="22"/>
      <c r="C9" s="65" t="s">
        <v>626</v>
      </c>
      <c r="D9" s="66"/>
      <c r="E9" s="28">
        <v>2319.906234268688</v>
      </c>
      <c r="F9" s="28">
        <v>282.22929269225222</v>
      </c>
      <c r="G9" s="28">
        <v>769.14186898722755</v>
      </c>
      <c r="H9" s="28">
        <v>6347.6993165331314</v>
      </c>
      <c r="I9" s="28">
        <v>3763.3346577275197</v>
      </c>
      <c r="J9" s="28">
        <v>2278.8587352261934</v>
      </c>
      <c r="K9" s="28">
        <v>2962.1056464091166</v>
      </c>
      <c r="L9" s="28">
        <v>4375.054477106627</v>
      </c>
      <c r="M9" s="28">
        <v>12297.608115811388</v>
      </c>
      <c r="N9" s="28">
        <v>15006.245622599587</v>
      </c>
      <c r="O9" s="28">
        <v>3882.8584893173165</v>
      </c>
      <c r="P9" s="28">
        <v>7341.6384211046943</v>
      </c>
      <c r="Q9" s="28">
        <v>6141.0651993159327</v>
      </c>
      <c r="R9" s="58">
        <v>161197.96668205067</v>
      </c>
      <c r="S9" s="28">
        <v>2861.9123804221454</v>
      </c>
      <c r="T9" s="28">
        <v>91804.813019103385</v>
      </c>
      <c r="U9" s="58">
        <v>17582.365545791283</v>
      </c>
      <c r="V9" s="28">
        <v>37306.987004705938</v>
      </c>
      <c r="W9" s="28">
        <v>15507.83931702564</v>
      </c>
      <c r="X9" s="28">
        <v>2816.2242441254289</v>
      </c>
      <c r="Y9" s="28">
        <v>8252.7473926597395</v>
      </c>
      <c r="Z9" s="28">
        <v>63502.479621628692</v>
      </c>
      <c r="AA9" s="28">
        <v>3279.1158201396811</v>
      </c>
      <c r="AB9" s="28">
        <v>14343.331816960024</v>
      </c>
      <c r="AC9" s="28">
        <v>4601.4449781986659</v>
      </c>
      <c r="AD9" s="28">
        <v>18140.52435203578</v>
      </c>
      <c r="AE9" s="28">
        <v>11183.242570425224</v>
      </c>
      <c r="AF9" s="28">
        <v>2545.9085211766414</v>
      </c>
      <c r="AG9" s="28">
        <v>2712.6410405557403</v>
      </c>
      <c r="AH9" s="28">
        <v>11928.311630111773</v>
      </c>
      <c r="AI9" s="28">
        <v>37.801905711772193</v>
      </c>
      <c r="AJ9" s="28">
        <v>218.0263683144936</v>
      </c>
      <c r="AK9" s="28">
        <v>31715.540630488635</v>
      </c>
      <c r="AL9" s="28">
        <v>42967.521538760942</v>
      </c>
      <c r="AM9" s="28">
        <v>17132.80553804876</v>
      </c>
      <c r="AN9" s="28">
        <v>62245.421743735336</v>
      </c>
      <c r="AO9" s="28">
        <v>17354.845878803833</v>
      </c>
      <c r="AP9" s="28">
        <v>53854.914957750487</v>
      </c>
      <c r="AQ9" s="28">
        <v>9904.0613121616861</v>
      </c>
      <c r="AR9" s="28">
        <v>26821.441173457053</v>
      </c>
      <c r="AS9" s="28">
        <v>56405.406938929358</v>
      </c>
      <c r="AT9" s="28">
        <v>28400.909756006502</v>
      </c>
      <c r="AU9" s="28">
        <v>5513.3622966785042</v>
      </c>
      <c r="AV9" s="28">
        <v>5259.7782283750812</v>
      </c>
      <c r="AW9" s="28">
        <v>12994.349025075964</v>
      </c>
      <c r="AX9" s="28">
        <v>6170.8877625119467</v>
      </c>
      <c r="AY9" s="28">
        <v>34710.96971066996</v>
      </c>
      <c r="AZ9" s="28">
        <v>13931.756443188522</v>
      </c>
      <c r="BA9" s="28">
        <v>1622.0505934968519</v>
      </c>
      <c r="BB9" s="28">
        <v>36491.009712630897</v>
      </c>
      <c r="BC9" s="28">
        <v>4078.4365873975858</v>
      </c>
      <c r="BD9" s="28">
        <v>10878.470744721986</v>
      </c>
      <c r="BE9" s="28">
        <v>15072.239993691741</v>
      </c>
      <c r="BF9" s="28">
        <v>2215.485321038168</v>
      </c>
      <c r="BG9" s="28">
        <v>800.8208880562064</v>
      </c>
      <c r="BH9" s="28">
        <v>18945.24351806525</v>
      </c>
      <c r="BI9" s="28">
        <v>34475.327839248865</v>
      </c>
      <c r="BJ9" s="28">
        <v>45817.387377960848</v>
      </c>
      <c r="BK9" s="28">
        <v>0</v>
      </c>
      <c r="BL9" s="28">
        <v>19514.569427270111</v>
      </c>
      <c r="BM9" s="28">
        <v>531.50535654793578</v>
      </c>
      <c r="BN9" s="28">
        <v>13672.184650555149</v>
      </c>
      <c r="BO9" s="28">
        <v>23707.330806580772</v>
      </c>
      <c r="BP9" s="28">
        <v>1039.8203203163355</v>
      </c>
      <c r="BQ9" s="28">
        <v>25002.851773707636</v>
      </c>
      <c r="BR9" s="28">
        <v>23417.95685732038</v>
      </c>
      <c r="BS9" s="28">
        <v>48566.285932870487</v>
      </c>
      <c r="BT9" s="28">
        <v>6070.1417350555657</v>
      </c>
      <c r="BU9" s="28">
        <v>7101.6017594222385</v>
      </c>
      <c r="BV9" s="28">
        <v>34828.321612356311</v>
      </c>
      <c r="BW9" s="28">
        <v>17196.954975238845</v>
      </c>
      <c r="BX9" s="28">
        <v>35050.352439997871</v>
      </c>
      <c r="BY9" s="28">
        <v>3299.7732775423842</v>
      </c>
      <c r="BZ9" s="28">
        <v>11026.283899651284</v>
      </c>
      <c r="CA9" s="28">
        <v>51566.098059243093</v>
      </c>
      <c r="CB9" s="28">
        <v>7015.2988516011055</v>
      </c>
      <c r="CC9" s="28">
        <v>561.62793574270859</v>
      </c>
      <c r="CD9" s="28">
        <v>25353.50072170424</v>
      </c>
      <c r="CE9" s="28">
        <v>164419.11184460862</v>
      </c>
      <c r="CF9" s="28">
        <v>27597.316697118829</v>
      </c>
      <c r="CG9" s="28">
        <v>37414.909680122786</v>
      </c>
      <c r="CH9" s="28">
        <v>185458.07480767454</v>
      </c>
      <c r="CI9" s="28">
        <v>54238.418352309818</v>
      </c>
      <c r="CJ9" s="28">
        <v>7769.8440391564627</v>
      </c>
      <c r="CK9" s="28">
        <v>31250.977367208023</v>
      </c>
      <c r="CL9" s="28">
        <v>166838.0557564804</v>
      </c>
      <c r="CM9" s="28">
        <v>162537.28397521208</v>
      </c>
      <c r="CN9" s="28">
        <v>47286.329401381256</v>
      </c>
      <c r="CO9" s="28">
        <v>115320.48487872593</v>
      </c>
      <c r="CP9" s="28">
        <v>163630.44824826691</v>
      </c>
      <c r="CQ9" s="28">
        <v>1154783.0251505577</v>
      </c>
      <c r="CR9" s="28">
        <v>99357.972409936439</v>
      </c>
      <c r="CS9" s="28">
        <v>177.24881152999998</v>
      </c>
      <c r="CT9" s="28">
        <v>97012.068252017198</v>
      </c>
      <c r="CU9" s="28">
        <v>32454.960870811745</v>
      </c>
      <c r="CV9" s="28">
        <v>60059.533344562071</v>
      </c>
      <c r="CW9" s="28">
        <v>16663.267328515496</v>
      </c>
      <c r="CX9" s="28">
        <v>13502.481216520504</v>
      </c>
      <c r="CY9" s="28">
        <v>116477.69086162318</v>
      </c>
      <c r="CZ9" s="28">
        <v>27751.356520163761</v>
      </c>
      <c r="DA9" s="28">
        <v>148959.22159979813</v>
      </c>
      <c r="DB9" s="28">
        <v>215873.01286970425</v>
      </c>
      <c r="DC9" s="28">
        <v>36964.861565739629</v>
      </c>
      <c r="DD9" s="28">
        <v>159216.08161719999</v>
      </c>
      <c r="DE9" s="28">
        <v>287700.42211036256</v>
      </c>
      <c r="DF9" s="28">
        <v>0</v>
      </c>
      <c r="DG9" s="28">
        <v>482694.29617571883</v>
      </c>
      <c r="DH9" s="28">
        <v>78619.143513904797</v>
      </c>
      <c r="DI9" s="28">
        <v>45109.668471210971</v>
      </c>
      <c r="DJ9" s="28">
        <v>57989.798635740095</v>
      </c>
      <c r="DK9" s="28">
        <v>85730.761771148114</v>
      </c>
      <c r="DL9" s="28">
        <v>33147.366279877569</v>
      </c>
      <c r="DM9" s="28">
        <v>56118.121983411358</v>
      </c>
      <c r="DN9" s="28">
        <v>507468.20075158455</v>
      </c>
      <c r="DO9" s="28">
        <v>77180.659440948424</v>
      </c>
      <c r="DP9" s="28">
        <v>103388.20876224258</v>
      </c>
      <c r="DQ9" s="28">
        <v>139735.76443192415</v>
      </c>
      <c r="DR9" s="28">
        <v>52810.835214255247</v>
      </c>
      <c r="DS9" s="28">
        <v>6632.7012332669583</v>
      </c>
      <c r="DT9" s="28">
        <v>18443.010363687143</v>
      </c>
      <c r="DU9" s="28">
        <v>6856.6518806994109</v>
      </c>
      <c r="DV9" s="28">
        <v>27716.488278023997</v>
      </c>
      <c r="DW9" s="28">
        <v>66.573334871611195</v>
      </c>
      <c r="DX9" s="28">
        <v>105819.3216902803</v>
      </c>
      <c r="DY9" s="28">
        <v>29688.441237548861</v>
      </c>
      <c r="DZ9" s="28">
        <v>129479.91623824411</v>
      </c>
      <c r="EA9" s="28">
        <v>67064.339875796344</v>
      </c>
      <c r="EB9" s="28">
        <v>341902.99233812914</v>
      </c>
      <c r="EC9" s="28">
        <v>545457.58956181258</v>
      </c>
      <c r="ED9" s="28">
        <v>512237.12164621998</v>
      </c>
      <c r="EE9" s="28">
        <v>10766.190516258797</v>
      </c>
      <c r="EF9" s="28">
        <v>1716156.3856495426</v>
      </c>
      <c r="EG9" s="28">
        <v>1290436.9305252531</v>
      </c>
      <c r="EH9" s="28">
        <v>9586.6993773119611</v>
      </c>
      <c r="EI9" s="28">
        <v>6495.7217361478934</v>
      </c>
      <c r="EJ9" s="28">
        <v>18515.30367791553</v>
      </c>
      <c r="EK9" s="28">
        <v>25655.652270138409</v>
      </c>
      <c r="EL9" s="28">
        <v>78903.866123306158</v>
      </c>
      <c r="EM9" s="28">
        <v>30119.33344493575</v>
      </c>
      <c r="EN9" s="28">
        <v>3870.6078496406922</v>
      </c>
      <c r="EO9" s="28">
        <v>23544.68062877858</v>
      </c>
      <c r="EP9" s="28">
        <v>4373.1231065807115</v>
      </c>
      <c r="EQ9" s="28">
        <v>3898.9534749204618</v>
      </c>
      <c r="ER9" s="28">
        <v>402849.09594283713</v>
      </c>
      <c r="ES9" s="28">
        <f>SUM(E9:ER9)</f>
        <v>12255139.31320334</v>
      </c>
      <c r="EU9" s="5">
        <f t="shared" si="0"/>
        <v>0</v>
      </c>
      <c r="ALY9"/>
      <c r="ALZ9"/>
      <c r="AMA9"/>
      <c r="AMB9"/>
      <c r="AMC9"/>
      <c r="AMD9"/>
      <c r="AME9"/>
      <c r="AMF9"/>
    </row>
    <row r="10" spans="1:1020" s="5" customFormat="1" ht="15" customHeight="1" x14ac:dyDescent="0.25">
      <c r="A10" s="9"/>
      <c r="B10" s="22"/>
      <c r="C10" s="65" t="s">
        <v>627</v>
      </c>
      <c r="D10" s="66"/>
      <c r="E10" s="28">
        <v>0</v>
      </c>
      <c r="F10" s="28">
        <v>0</v>
      </c>
      <c r="G10" s="28">
        <v>150.42014075587718</v>
      </c>
      <c r="H10" s="28">
        <v>975.81967956350172</v>
      </c>
      <c r="I10" s="28">
        <v>652.40068548130864</v>
      </c>
      <c r="J10" s="28">
        <v>274.73907477622788</v>
      </c>
      <c r="K10" s="28">
        <v>516.55299656323155</v>
      </c>
      <c r="L10" s="28">
        <v>423.86530839210286</v>
      </c>
      <c r="M10" s="28">
        <v>396.3984123443467</v>
      </c>
      <c r="N10" s="28">
        <v>483.70804176136357</v>
      </c>
      <c r="O10" s="28">
        <v>781.51957515114054</v>
      </c>
      <c r="P10" s="28">
        <v>1040.9575894105049</v>
      </c>
      <c r="Q10" s="28">
        <v>1048.6152055866833</v>
      </c>
      <c r="R10" s="28">
        <v>20641.40993512595</v>
      </c>
      <c r="S10" s="28">
        <v>84.89993685500724</v>
      </c>
      <c r="T10" s="28">
        <v>14545.816057629323</v>
      </c>
      <c r="U10" s="28">
        <v>4801.4467413401599</v>
      </c>
      <c r="V10" s="28">
        <v>810.34160401409133</v>
      </c>
      <c r="W10" s="28">
        <v>2046.8123925775287</v>
      </c>
      <c r="X10" s="28">
        <v>278.22611350072782</v>
      </c>
      <c r="Y10" s="28">
        <v>1492.1203392595221</v>
      </c>
      <c r="Z10" s="28">
        <v>7404.4473842510715</v>
      </c>
      <c r="AA10" s="28">
        <v>534.27382359879539</v>
      </c>
      <c r="AB10" s="28">
        <v>2475.1908167756019</v>
      </c>
      <c r="AC10" s="28">
        <v>792.8285223959133</v>
      </c>
      <c r="AD10" s="28">
        <v>2700.1035341683623</v>
      </c>
      <c r="AE10" s="28">
        <v>1948.7921731342517</v>
      </c>
      <c r="AF10" s="28">
        <v>138.56230614231339</v>
      </c>
      <c r="AG10" s="28">
        <v>445.08156148377975</v>
      </c>
      <c r="AH10" s="28">
        <v>2756.3151662910013</v>
      </c>
      <c r="AI10" s="28">
        <v>6.90607241289106</v>
      </c>
      <c r="AJ10" s="28">
        <v>56.297257990131811</v>
      </c>
      <c r="AK10" s="28">
        <v>6033.5582690088122</v>
      </c>
      <c r="AL10" s="28">
        <v>8580.1046168283829</v>
      </c>
      <c r="AM10" s="28">
        <v>3287.4400451466154</v>
      </c>
      <c r="AN10" s="28">
        <v>11768.493944284743</v>
      </c>
      <c r="AO10" s="28">
        <v>3194.5335647841753</v>
      </c>
      <c r="AP10" s="28">
        <v>11166.608819708248</v>
      </c>
      <c r="AQ10" s="28">
        <v>2168.9245220183411</v>
      </c>
      <c r="AR10" s="28">
        <v>5617.639099377272</v>
      </c>
      <c r="AS10" s="28">
        <v>10254.355289641808</v>
      </c>
      <c r="AT10" s="28">
        <v>6913.1254103002711</v>
      </c>
      <c r="AU10" s="28">
        <v>1379.7450584993244</v>
      </c>
      <c r="AV10" s="28">
        <v>1434.4105143368558</v>
      </c>
      <c r="AW10" s="28">
        <v>2658.0713791737685</v>
      </c>
      <c r="AX10" s="28">
        <v>1410.8363557118314</v>
      </c>
      <c r="AY10" s="28">
        <v>7582.5814628539629</v>
      </c>
      <c r="AZ10" s="28">
        <v>2676.7204557495588</v>
      </c>
      <c r="BA10" s="28">
        <v>382.29710150183314</v>
      </c>
      <c r="BB10" s="28">
        <v>6913.1491713517871</v>
      </c>
      <c r="BC10" s="28">
        <v>660.18610190974664</v>
      </c>
      <c r="BD10" s="28">
        <v>1965.0071538426607</v>
      </c>
      <c r="BE10" s="28">
        <v>3319.241834233032</v>
      </c>
      <c r="BF10" s="28">
        <v>489.40407192163639</v>
      </c>
      <c r="BG10" s="28">
        <v>141.85055055132747</v>
      </c>
      <c r="BH10" s="28">
        <v>4619.3787401032296</v>
      </c>
      <c r="BI10" s="28">
        <v>6980.8731893653603</v>
      </c>
      <c r="BJ10" s="28">
        <v>9462.0474871944552</v>
      </c>
      <c r="BK10" s="28">
        <v>0</v>
      </c>
      <c r="BL10" s="28">
        <v>4340.8403763831975</v>
      </c>
      <c r="BM10" s="28">
        <v>119.87344706480187</v>
      </c>
      <c r="BN10" s="28">
        <v>3866.7142397995121</v>
      </c>
      <c r="BO10" s="28">
        <v>5046.818026734989</v>
      </c>
      <c r="BP10" s="28">
        <v>323.48629065707473</v>
      </c>
      <c r="BQ10" s="28">
        <v>6429.032224847444</v>
      </c>
      <c r="BR10" s="28">
        <v>5008.1584820624585</v>
      </c>
      <c r="BS10" s="28">
        <v>10849.638269146355</v>
      </c>
      <c r="BT10" s="28">
        <v>1624.359779097244</v>
      </c>
      <c r="BU10" s="28">
        <v>1609.2129515670201</v>
      </c>
      <c r="BV10" s="28">
        <v>8091.0702905860235</v>
      </c>
      <c r="BW10" s="28">
        <v>4498.1649926995478</v>
      </c>
      <c r="BX10" s="28">
        <v>7320.45751493229</v>
      </c>
      <c r="BY10" s="28">
        <v>715.07817879160643</v>
      </c>
      <c r="BZ10" s="28">
        <v>2238.1436066034466</v>
      </c>
      <c r="CA10" s="28">
        <v>11348.307613962726</v>
      </c>
      <c r="CB10" s="28">
        <v>2140.8279208183667</v>
      </c>
      <c r="CC10" s="28">
        <v>139.93092495693318</v>
      </c>
      <c r="CD10" s="28">
        <v>3644.7882123835684</v>
      </c>
      <c r="CE10" s="28">
        <v>29998.478609450325</v>
      </c>
      <c r="CF10" s="28">
        <v>6225.1477074222075</v>
      </c>
      <c r="CG10" s="28">
        <v>7950.8255065811654</v>
      </c>
      <c r="CH10" s="28">
        <v>44868.534348656038</v>
      </c>
      <c r="CI10" s="28">
        <v>11084.770355553961</v>
      </c>
      <c r="CJ10" s="28">
        <v>1587.932308664959</v>
      </c>
      <c r="CK10" s="28">
        <v>7013.8811189479102</v>
      </c>
      <c r="CL10" s="28">
        <v>29487.18906425465</v>
      </c>
      <c r="CM10" s="28">
        <v>28953.149396952729</v>
      </c>
      <c r="CN10" s="28">
        <v>9615.2195278015788</v>
      </c>
      <c r="CO10" s="28">
        <v>23148.430173137771</v>
      </c>
      <c r="CP10" s="28">
        <v>30289.419538328526</v>
      </c>
      <c r="CQ10" s="28">
        <v>217396.83879785877</v>
      </c>
      <c r="CR10" s="28">
        <v>11869.263655005943</v>
      </c>
      <c r="CS10" s="28">
        <v>39.662934041195037</v>
      </c>
      <c r="CT10" s="28">
        <v>18624.967567877447</v>
      </c>
      <c r="CU10" s="28">
        <v>6019.640123037294</v>
      </c>
      <c r="CV10" s="28">
        <v>8773.7108367412584</v>
      </c>
      <c r="CW10" s="28">
        <v>2434.2295218474278</v>
      </c>
      <c r="CX10" s="28">
        <v>2375.6548646117385</v>
      </c>
      <c r="CY10" s="28">
        <v>26031.366248191494</v>
      </c>
      <c r="CZ10" s="28">
        <v>5560.7517781177185</v>
      </c>
      <c r="DA10" s="28">
        <v>26550.065725952565</v>
      </c>
      <c r="DB10" s="28">
        <v>34840.684721136626</v>
      </c>
      <c r="DC10" s="28">
        <v>6667.9603473480911</v>
      </c>
      <c r="DD10" s="28">
        <v>35251.537681586226</v>
      </c>
      <c r="DE10" s="28">
        <v>50239.071696169776</v>
      </c>
      <c r="DF10" s="28">
        <v>0</v>
      </c>
      <c r="DG10" s="28">
        <v>100423.30697114671</v>
      </c>
      <c r="DH10" s="28">
        <v>15678.643355854376</v>
      </c>
      <c r="DI10" s="28">
        <v>16177.907757900548</v>
      </c>
      <c r="DJ10" s="28">
        <v>11208.344870721219</v>
      </c>
      <c r="DK10" s="28">
        <v>16186.200343799454</v>
      </c>
      <c r="DL10" s="28">
        <v>6898.3486982781269</v>
      </c>
      <c r="DM10" s="28">
        <v>10121.449250743475</v>
      </c>
      <c r="DN10" s="28">
        <v>104098.32288386973</v>
      </c>
      <c r="DO10" s="28">
        <v>14647.663830467287</v>
      </c>
      <c r="DP10" s="28">
        <v>18822.7916931281</v>
      </c>
      <c r="DQ10" s="28">
        <v>25457.505387525867</v>
      </c>
      <c r="DR10" s="28">
        <v>8208.0368128040318</v>
      </c>
      <c r="DS10" s="28">
        <v>1474.2108148002328</v>
      </c>
      <c r="DT10" s="28">
        <v>4527.8173716503325</v>
      </c>
      <c r="DU10" s="28">
        <v>1683.3297213732653</v>
      </c>
      <c r="DV10" s="28">
        <v>6804.4855276701574</v>
      </c>
      <c r="DW10" s="28">
        <v>16.343964254006607</v>
      </c>
      <c r="DX10" s="28">
        <v>17346.530315832137</v>
      </c>
      <c r="DY10" s="28">
        <v>5522.8422830017134</v>
      </c>
      <c r="DZ10" s="28">
        <v>24707.955567877136</v>
      </c>
      <c r="EA10" s="28">
        <v>12051.538072581248</v>
      </c>
      <c r="EB10" s="28">
        <v>66695.690915691986</v>
      </c>
      <c r="EC10" s="28">
        <v>119713.03782844209</v>
      </c>
      <c r="ED10" s="28">
        <v>137682.43559727279</v>
      </c>
      <c r="EE10" s="28">
        <v>2455.2760411871968</v>
      </c>
      <c r="EF10" s="28">
        <v>321404.78220043145</v>
      </c>
      <c r="EG10" s="28">
        <v>261177.66328815022</v>
      </c>
      <c r="EH10" s="28">
        <v>2007.0977443748334</v>
      </c>
      <c r="EI10" s="28">
        <v>1359.9621654522607</v>
      </c>
      <c r="EJ10" s="28">
        <v>3876.4148937753876</v>
      </c>
      <c r="EK10" s="28">
        <v>5371.3379104934702</v>
      </c>
      <c r="EL10" s="28">
        <v>14520.312244632727</v>
      </c>
      <c r="EM10" s="28">
        <v>4738.0544164608891</v>
      </c>
      <c r="EN10" s="28">
        <v>626.48815686644457</v>
      </c>
      <c r="EO10" s="28">
        <v>2330.7754470732111</v>
      </c>
      <c r="EP10" s="28">
        <v>737.35254409646359</v>
      </c>
      <c r="EQ10" s="28">
        <v>536.76493494463205</v>
      </c>
      <c r="ER10" s="28">
        <v>8202.3311712343002</v>
      </c>
      <c r="ES10" s="28">
        <f>SUM(E10:ER10)</f>
        <v>2329518.0931523605</v>
      </c>
      <c r="EU10" s="5">
        <f t="shared" si="0"/>
        <v>0</v>
      </c>
      <c r="ALY10"/>
      <c r="ALZ10"/>
      <c r="AMA10"/>
      <c r="AMB10"/>
      <c r="AMC10"/>
      <c r="AMD10"/>
      <c r="AME10"/>
      <c r="AMF10"/>
    </row>
    <row r="11" spans="1:1020" s="5" customFormat="1" ht="15" customHeight="1" x14ac:dyDescent="0.25">
      <c r="A11" s="9"/>
      <c r="B11" s="22"/>
      <c r="C11" s="65" t="s">
        <v>628</v>
      </c>
      <c r="D11" s="66"/>
      <c r="E11" s="28">
        <v>65.221207321141875</v>
      </c>
      <c r="F11" s="28">
        <v>33.186910956087189</v>
      </c>
      <c r="G11" s="28">
        <v>148.21877497770038</v>
      </c>
      <c r="H11" s="28">
        <v>618.67207447187786</v>
      </c>
      <c r="I11" s="28">
        <v>348.09200849048813</v>
      </c>
      <c r="J11" s="28">
        <v>157.04331399139619</v>
      </c>
      <c r="K11" s="28">
        <v>280.13148340206635</v>
      </c>
      <c r="L11" s="28">
        <v>210.97015108416559</v>
      </c>
      <c r="M11" s="28">
        <v>415.57434353660608</v>
      </c>
      <c r="N11" s="28">
        <v>507.10761107623983</v>
      </c>
      <c r="O11" s="28">
        <v>629.30235887192839</v>
      </c>
      <c r="P11" s="28">
        <v>529.83137480143432</v>
      </c>
      <c r="Q11" s="28">
        <v>420.36357811297336</v>
      </c>
      <c r="R11" s="28">
        <v>13980.524699084999</v>
      </c>
      <c r="S11" s="28">
        <v>112.90385922566882</v>
      </c>
      <c r="T11" s="28">
        <v>7385.5068364404233</v>
      </c>
      <c r="U11" s="28">
        <v>2138.7084423017832</v>
      </c>
      <c r="V11" s="28">
        <v>1128.1876384206919</v>
      </c>
      <c r="W11" s="28">
        <v>1092.2706979722377</v>
      </c>
      <c r="X11" s="28">
        <v>206.48282085701402</v>
      </c>
      <c r="Y11" s="28">
        <v>874.93306356670837</v>
      </c>
      <c r="Z11" s="28">
        <v>4834.7219429341258</v>
      </c>
      <c r="AA11" s="28">
        <v>456.08539783178094</v>
      </c>
      <c r="AB11" s="28">
        <v>1602.1102998881215</v>
      </c>
      <c r="AC11" s="28">
        <v>279.29112846497446</v>
      </c>
      <c r="AD11" s="28">
        <v>1951.4115980138022</v>
      </c>
      <c r="AE11" s="28">
        <v>1996.3801586744812</v>
      </c>
      <c r="AF11" s="28">
        <v>369.48018327669297</v>
      </c>
      <c r="AG11" s="28">
        <v>305.24603763074703</v>
      </c>
      <c r="AH11" s="28">
        <v>3176.4634488916026</v>
      </c>
      <c r="AI11" s="28">
        <v>10.038686148011351</v>
      </c>
      <c r="AJ11" s="28">
        <v>97.342566131330301</v>
      </c>
      <c r="AK11" s="28">
        <v>4148.6202674344104</v>
      </c>
      <c r="AL11" s="28">
        <v>4263.7609775570036</v>
      </c>
      <c r="AM11" s="28">
        <v>1347.3645638035991</v>
      </c>
      <c r="AN11" s="28">
        <v>5192.3921938432977</v>
      </c>
      <c r="AO11" s="28">
        <v>2256.3625177932695</v>
      </c>
      <c r="AP11" s="28">
        <v>11897.330321893231</v>
      </c>
      <c r="AQ11" s="28">
        <v>1188.4032360418169</v>
      </c>
      <c r="AR11" s="28">
        <v>2584.4102504004104</v>
      </c>
      <c r="AS11" s="28">
        <v>5541.7491095379246</v>
      </c>
      <c r="AT11" s="28">
        <v>3414.2750071884429</v>
      </c>
      <c r="AU11" s="28">
        <v>550.0846827429001</v>
      </c>
      <c r="AV11" s="28">
        <v>504.4318007608</v>
      </c>
      <c r="AW11" s="28">
        <v>1640.5024472610228</v>
      </c>
      <c r="AX11" s="28">
        <v>566.79670041994154</v>
      </c>
      <c r="AY11" s="28">
        <v>6306.6341939942104</v>
      </c>
      <c r="AZ11" s="28">
        <v>1809.3966963497676</v>
      </c>
      <c r="BA11" s="28">
        <v>264.76574026548491</v>
      </c>
      <c r="BB11" s="28">
        <v>3093.4768883149795</v>
      </c>
      <c r="BC11" s="28">
        <v>399.32103625367705</v>
      </c>
      <c r="BD11" s="28">
        <v>1002.5590291746589</v>
      </c>
      <c r="BE11" s="28">
        <v>1724.3061050055539</v>
      </c>
      <c r="BF11" s="28">
        <v>263.23019948917971</v>
      </c>
      <c r="BG11" s="28">
        <v>100.76244986792696</v>
      </c>
      <c r="BH11" s="28">
        <v>1821.165560466987</v>
      </c>
      <c r="BI11" s="28">
        <v>3992.7125037774922</v>
      </c>
      <c r="BJ11" s="28">
        <v>4017.3894629299389</v>
      </c>
      <c r="BK11" s="28">
        <v>0</v>
      </c>
      <c r="BL11" s="28">
        <v>2493.377616840522</v>
      </c>
      <c r="BM11" s="28">
        <v>70.859943407037122</v>
      </c>
      <c r="BN11" s="28">
        <v>1545.0336929516889</v>
      </c>
      <c r="BO11" s="28">
        <v>2875.3922322789567</v>
      </c>
      <c r="BP11" s="28">
        <v>131.1881626124885</v>
      </c>
      <c r="BQ11" s="28">
        <v>2682.5929831215426</v>
      </c>
      <c r="BR11" s="28">
        <v>1872.9700809234641</v>
      </c>
      <c r="BS11" s="28">
        <v>5309.3088100349332</v>
      </c>
      <c r="BT11" s="28">
        <v>828.01670076988944</v>
      </c>
      <c r="BU11" s="28">
        <v>845.69749874570016</v>
      </c>
      <c r="BV11" s="28">
        <v>4803.4106797985869</v>
      </c>
      <c r="BW11" s="28">
        <v>2363.1188123609304</v>
      </c>
      <c r="BX11" s="28">
        <v>3481.8816377121775</v>
      </c>
      <c r="BY11" s="28">
        <v>257.14467948345055</v>
      </c>
      <c r="BZ11" s="28">
        <v>808.06688167812717</v>
      </c>
      <c r="CA11" s="28">
        <v>4101.6034992939476</v>
      </c>
      <c r="CB11" s="28">
        <v>775.14833061342927</v>
      </c>
      <c r="CC11" s="28">
        <v>46.495029699961606</v>
      </c>
      <c r="CD11" s="28">
        <v>2342.4683904861031</v>
      </c>
      <c r="CE11" s="28">
        <v>11873.442278711138</v>
      </c>
      <c r="CF11" s="28">
        <v>1987.1951239297641</v>
      </c>
      <c r="CG11" s="28">
        <v>3571.4552317536827</v>
      </c>
      <c r="CH11" s="28">
        <v>22850.797078365958</v>
      </c>
      <c r="CI11" s="28">
        <v>8131.7399510248015</v>
      </c>
      <c r="CJ11" s="28">
        <v>1164.9003253751741</v>
      </c>
      <c r="CK11" s="28">
        <v>2351.6444038539266</v>
      </c>
      <c r="CL11" s="28">
        <v>13970.397079234543</v>
      </c>
      <c r="CM11" s="28">
        <v>13704.623711939357</v>
      </c>
      <c r="CN11" s="28">
        <v>1975.5526710421634</v>
      </c>
      <c r="CO11" s="28">
        <v>6619.2921999191749</v>
      </c>
      <c r="CP11" s="28">
        <v>10589.384757496991</v>
      </c>
      <c r="CQ11" s="28">
        <v>121487.22878969602</v>
      </c>
      <c r="CR11" s="28">
        <v>7289.2343612879413</v>
      </c>
      <c r="CS11" s="28">
        <v>54.714326238804965</v>
      </c>
      <c r="CT11" s="28">
        <v>31421.256280184498</v>
      </c>
      <c r="CU11" s="28">
        <v>8728.3880893121786</v>
      </c>
      <c r="CV11" s="28">
        <v>6354.8775343748766</v>
      </c>
      <c r="CW11" s="28">
        <v>1763.1342985593444</v>
      </c>
      <c r="CX11" s="28">
        <v>1822.4466814174575</v>
      </c>
      <c r="CY11" s="28">
        <v>16532.360165093975</v>
      </c>
      <c r="CZ11" s="28">
        <v>2242.3003265641423</v>
      </c>
      <c r="DA11" s="28">
        <v>21241.26967031839</v>
      </c>
      <c r="DB11" s="28">
        <v>20955.845517599606</v>
      </c>
      <c r="DC11" s="28">
        <v>4578.0063575783588</v>
      </c>
      <c r="DD11" s="28">
        <v>27391.280931485409</v>
      </c>
      <c r="DE11" s="28">
        <v>22198.66040426477</v>
      </c>
      <c r="DF11" s="28">
        <v>0</v>
      </c>
      <c r="DG11" s="28">
        <v>33278.374336454792</v>
      </c>
      <c r="DH11" s="28">
        <v>6139.7190563388694</v>
      </c>
      <c r="DI11" s="28">
        <v>4080.1823347560367</v>
      </c>
      <c r="DJ11" s="28">
        <v>4717.0315520435561</v>
      </c>
      <c r="DK11" s="28">
        <v>89877.456323562015</v>
      </c>
      <c r="DL11" s="28">
        <v>2658.9915267661572</v>
      </c>
      <c r="DM11" s="28">
        <v>4157.836826975059</v>
      </c>
      <c r="DN11" s="28">
        <v>39970.034435449474</v>
      </c>
      <c r="DO11" s="28">
        <v>5835.6677648526693</v>
      </c>
      <c r="DP11" s="28">
        <v>6555.7217730564107</v>
      </c>
      <c r="DQ11" s="28">
        <v>12443.873321027701</v>
      </c>
      <c r="DR11" s="28">
        <v>4077.9920500314865</v>
      </c>
      <c r="DS11" s="28">
        <v>605.57822380950347</v>
      </c>
      <c r="DT11" s="28">
        <v>3482.7855053168018</v>
      </c>
      <c r="DU11" s="28">
        <v>1294.8129027851905</v>
      </c>
      <c r="DV11" s="28">
        <v>5233.9928097121428</v>
      </c>
      <c r="DW11" s="28">
        <v>12.571735370705246</v>
      </c>
      <c r="DX11" s="28">
        <v>6520.8952752835376</v>
      </c>
      <c r="DY11" s="28">
        <v>2633.7033872831485</v>
      </c>
      <c r="DZ11" s="28">
        <v>9779.7975089347547</v>
      </c>
      <c r="EA11" s="28">
        <v>6171.5966744511297</v>
      </c>
      <c r="EB11" s="28">
        <v>25416.276145895936</v>
      </c>
      <c r="EC11" s="28">
        <v>6761.9197157066701</v>
      </c>
      <c r="ED11" s="28">
        <v>2478.1899063300002</v>
      </c>
      <c r="EE11" s="28">
        <v>467.48143039597784</v>
      </c>
      <c r="EF11" s="28">
        <v>10943.671565666298</v>
      </c>
      <c r="EG11" s="28">
        <v>37606.619937652533</v>
      </c>
      <c r="EH11" s="28">
        <v>875.82004477000135</v>
      </c>
      <c r="EI11" s="28">
        <v>593.4350372173343</v>
      </c>
      <c r="EJ11" s="28">
        <v>1691.5179518927416</v>
      </c>
      <c r="EK11" s="28">
        <v>2343.844699356428</v>
      </c>
      <c r="EL11" s="28">
        <v>5727.0132545189481</v>
      </c>
      <c r="EM11" s="28">
        <v>2389.6169087177186</v>
      </c>
      <c r="EN11" s="28">
        <v>273.02096068059348</v>
      </c>
      <c r="EO11" s="28">
        <v>2020.9691641846912</v>
      </c>
      <c r="EP11" s="28">
        <v>423.18806474156736</v>
      </c>
      <c r="EQ11" s="28">
        <v>243.39631091306279</v>
      </c>
      <c r="ER11" s="28">
        <v>2416.3268045949999</v>
      </c>
      <c r="ES11" s="28">
        <f>SUM(E11:ER11)</f>
        <v>898940.13607634883</v>
      </c>
      <c r="EU11" s="5">
        <f t="shared" si="0"/>
        <v>0</v>
      </c>
      <c r="ALY11"/>
      <c r="ALZ11"/>
      <c r="AMA11"/>
      <c r="AMB11"/>
      <c r="AMC11"/>
      <c r="AMD11"/>
      <c r="AME11"/>
      <c r="AMF11"/>
    </row>
    <row r="12" spans="1:1020" s="5" customFormat="1" ht="15.75" customHeight="1" x14ac:dyDescent="0.25">
      <c r="A12" s="9"/>
      <c r="B12" s="22"/>
      <c r="C12" s="65" t="s">
        <v>643</v>
      </c>
      <c r="D12" s="66"/>
      <c r="E12" s="59">
        <f t="shared" ref="E12:BP12" si="4">+E7-E13-E9-E10-E11</f>
        <v>120.19593366917418</v>
      </c>
      <c r="F12" s="59">
        <f t="shared" si="4"/>
        <v>54.595802383493293</v>
      </c>
      <c r="G12" s="59">
        <f t="shared" si="4"/>
        <v>1452.8326076254439</v>
      </c>
      <c r="H12" s="59">
        <f t="shared" si="4"/>
        <v>2083.0607778355738</v>
      </c>
      <c r="I12" s="59">
        <f t="shared" si="4"/>
        <v>17030.472221773925</v>
      </c>
      <c r="J12" s="59">
        <f t="shared" si="4"/>
        <v>4873.8158200141697</v>
      </c>
      <c r="K12" s="59">
        <f t="shared" si="4"/>
        <v>8260.345655810901</v>
      </c>
      <c r="L12" s="59">
        <f t="shared" si="4"/>
        <v>7671.529382720556</v>
      </c>
      <c r="M12" s="59">
        <f t="shared" si="4"/>
        <v>4676.4050305705723</v>
      </c>
      <c r="N12" s="59">
        <f t="shared" si="4"/>
        <v>1408.0722218423257</v>
      </c>
      <c r="O12" s="59">
        <f t="shared" si="4"/>
        <v>6878.7295605823601</v>
      </c>
      <c r="P12" s="59">
        <f t="shared" si="4"/>
        <v>3791.2939083691153</v>
      </c>
      <c r="Q12" s="59">
        <f t="shared" si="4"/>
        <v>8232.6822727175095</v>
      </c>
      <c r="R12" s="59">
        <f t="shared" si="4"/>
        <v>137256.61888532701</v>
      </c>
      <c r="S12" s="59">
        <f t="shared" si="4"/>
        <v>2451.7495617349123</v>
      </c>
      <c r="T12" s="59">
        <f t="shared" si="4"/>
        <v>159822.83354927218</v>
      </c>
      <c r="U12" s="59">
        <f t="shared" si="4"/>
        <v>4452.4176590293491</v>
      </c>
      <c r="V12" s="59">
        <f t="shared" si="4"/>
        <v>5618.4347766493629</v>
      </c>
      <c r="W12" s="59">
        <f t="shared" si="4"/>
        <v>19496.020288686745</v>
      </c>
      <c r="X12" s="59">
        <f t="shared" si="4"/>
        <v>1588.6254616570052</v>
      </c>
      <c r="Y12" s="59">
        <f t="shared" si="4"/>
        <v>5087.9929940942147</v>
      </c>
      <c r="Z12" s="59">
        <f t="shared" si="4"/>
        <v>76743.845072022712</v>
      </c>
      <c r="AA12" s="59">
        <f t="shared" si="4"/>
        <v>21939.81017552648</v>
      </c>
      <c r="AB12" s="59">
        <f t="shared" si="4"/>
        <v>29481.538709410568</v>
      </c>
      <c r="AC12" s="59">
        <f t="shared" si="4"/>
        <v>4089.3687096843605</v>
      </c>
      <c r="AD12" s="59">
        <f t="shared" si="4"/>
        <v>60675.844796914607</v>
      </c>
      <c r="AE12" s="59">
        <f t="shared" si="4"/>
        <v>7932.4155375445534</v>
      </c>
      <c r="AF12" s="59">
        <f t="shared" si="4"/>
        <v>2220.1358519674841</v>
      </c>
      <c r="AG12" s="59">
        <f t="shared" si="4"/>
        <v>3366.9913536615172</v>
      </c>
      <c r="AH12" s="59">
        <f t="shared" si="4"/>
        <v>79601.104266184819</v>
      </c>
      <c r="AI12" s="59">
        <f t="shared" si="4"/>
        <v>170.48293541006802</v>
      </c>
      <c r="AJ12" s="59">
        <f t="shared" si="4"/>
        <v>303.86427386523883</v>
      </c>
      <c r="AK12" s="59">
        <f t="shared" si="4"/>
        <v>75993.738015644529</v>
      </c>
      <c r="AL12" s="59">
        <f t="shared" si="4"/>
        <v>120876.4096335513</v>
      </c>
      <c r="AM12" s="59">
        <f t="shared" si="4"/>
        <v>22094.561356333146</v>
      </c>
      <c r="AN12" s="59">
        <f t="shared" si="4"/>
        <v>41425.218952470583</v>
      </c>
      <c r="AO12" s="59">
        <f t="shared" si="4"/>
        <v>58055.512147154426</v>
      </c>
      <c r="AP12" s="59">
        <f t="shared" si="4"/>
        <v>120543.54492709386</v>
      </c>
      <c r="AQ12" s="59">
        <f t="shared" si="4"/>
        <v>36167.811782292309</v>
      </c>
      <c r="AR12" s="59">
        <f t="shared" si="4"/>
        <v>48951.77023475345</v>
      </c>
      <c r="AS12" s="59">
        <f t="shared" si="4"/>
        <v>53266.434843145762</v>
      </c>
      <c r="AT12" s="59">
        <f t="shared" si="4"/>
        <v>42970.606448346975</v>
      </c>
      <c r="AU12" s="59">
        <f t="shared" si="4"/>
        <v>2604.8827083215392</v>
      </c>
      <c r="AV12" s="59">
        <f t="shared" si="4"/>
        <v>9580.9957579511429</v>
      </c>
      <c r="AW12" s="59">
        <f t="shared" si="4"/>
        <v>45427.245138881524</v>
      </c>
      <c r="AX12" s="59">
        <f t="shared" si="4"/>
        <v>15522.939007337456</v>
      </c>
      <c r="AY12" s="59">
        <f t="shared" si="4"/>
        <v>104822.49573914878</v>
      </c>
      <c r="AZ12" s="59">
        <f t="shared" si="4"/>
        <v>36823.337466537225</v>
      </c>
      <c r="BA12" s="59">
        <f t="shared" si="4"/>
        <v>5995.2285339905302</v>
      </c>
      <c r="BB12" s="59">
        <f t="shared" si="4"/>
        <v>57839.760958446437</v>
      </c>
      <c r="BC12" s="59">
        <f t="shared" si="4"/>
        <v>3138.2874374322059</v>
      </c>
      <c r="BD12" s="59">
        <f t="shared" si="4"/>
        <v>8248.2790705823336</v>
      </c>
      <c r="BE12" s="59">
        <f t="shared" si="4"/>
        <v>17074.676811892397</v>
      </c>
      <c r="BF12" s="59">
        <f t="shared" si="4"/>
        <v>1336.36828532913</v>
      </c>
      <c r="BG12" s="59">
        <f t="shared" si="4"/>
        <v>431.80169573086982</v>
      </c>
      <c r="BH12" s="59">
        <f t="shared" si="4"/>
        <v>17104.932519558155</v>
      </c>
      <c r="BI12" s="59">
        <f t="shared" si="4"/>
        <v>56258.788872664001</v>
      </c>
      <c r="BJ12" s="59">
        <f t="shared" si="4"/>
        <v>47031.338099936787</v>
      </c>
      <c r="BK12" s="59">
        <f t="shared" si="4"/>
        <v>0</v>
      </c>
      <c r="BL12" s="59">
        <f t="shared" si="4"/>
        <v>62244.562082555713</v>
      </c>
      <c r="BM12" s="59">
        <f t="shared" si="4"/>
        <v>1489.8281049419129</v>
      </c>
      <c r="BN12" s="59">
        <f t="shared" si="4"/>
        <v>26433.712874672969</v>
      </c>
      <c r="BO12" s="59">
        <f t="shared" si="4"/>
        <v>35966.034450806153</v>
      </c>
      <c r="BP12" s="59">
        <f t="shared" si="4"/>
        <v>3772.0104281877843</v>
      </c>
      <c r="BQ12" s="59">
        <f t="shared" ref="BQ12:EB12" si="5">+BQ7-BQ13-BQ9-BQ10-BQ11</f>
        <v>38930.06464489131</v>
      </c>
      <c r="BR12" s="59">
        <f t="shared" si="5"/>
        <v>22835.733827746353</v>
      </c>
      <c r="BS12" s="59">
        <f t="shared" si="5"/>
        <v>52651.615851782386</v>
      </c>
      <c r="BT12" s="59">
        <f t="shared" si="5"/>
        <v>7684.2090399812423</v>
      </c>
      <c r="BU12" s="59">
        <f t="shared" si="5"/>
        <v>12806.792828529025</v>
      </c>
      <c r="BV12" s="59">
        <f t="shared" si="5"/>
        <v>86776.528294659744</v>
      </c>
      <c r="BW12" s="59">
        <f t="shared" si="5"/>
        <v>28909.811361288532</v>
      </c>
      <c r="BX12" s="59">
        <f t="shared" si="5"/>
        <v>40617.140868109607</v>
      </c>
      <c r="BY12" s="59">
        <f t="shared" si="5"/>
        <v>314.40271133101055</v>
      </c>
      <c r="BZ12" s="59">
        <f t="shared" si="5"/>
        <v>14441.673174201214</v>
      </c>
      <c r="CA12" s="59">
        <f t="shared" si="5"/>
        <v>43440.348424852033</v>
      </c>
      <c r="CB12" s="59">
        <f t="shared" si="5"/>
        <v>3902.6017185347541</v>
      </c>
      <c r="CC12" s="59">
        <f t="shared" si="5"/>
        <v>557.73741740320531</v>
      </c>
      <c r="CD12" s="59">
        <f t="shared" si="5"/>
        <v>16316.281084071676</v>
      </c>
      <c r="CE12" s="59">
        <f t="shared" si="5"/>
        <v>344118.70868150552</v>
      </c>
      <c r="CF12" s="59">
        <f t="shared" si="5"/>
        <v>40618.345482996403</v>
      </c>
      <c r="CG12" s="59">
        <f t="shared" si="5"/>
        <v>56471.423270376203</v>
      </c>
      <c r="CH12" s="59">
        <f t="shared" si="5"/>
        <v>407625.14492840646</v>
      </c>
      <c r="CI12" s="59">
        <f t="shared" si="5"/>
        <v>46765.349426905253</v>
      </c>
      <c r="CJ12" s="59">
        <f t="shared" si="5"/>
        <v>9144.6838063867835</v>
      </c>
      <c r="CK12" s="59">
        <f t="shared" si="5"/>
        <v>47848.811773933397</v>
      </c>
      <c r="CL12" s="59">
        <f t="shared" si="5"/>
        <v>320367.419397633</v>
      </c>
      <c r="CM12" s="59">
        <f t="shared" si="5"/>
        <v>80690.71118498272</v>
      </c>
      <c r="CN12" s="59">
        <f t="shared" si="5"/>
        <v>22545.897983803443</v>
      </c>
      <c r="CO12" s="59">
        <f t="shared" si="5"/>
        <v>92853.965489392518</v>
      </c>
      <c r="CP12" s="59">
        <f t="shared" si="5"/>
        <v>153106.7708512221</v>
      </c>
      <c r="CQ12" s="59">
        <f t="shared" si="5"/>
        <v>782222.08839993679</v>
      </c>
      <c r="CR12" s="59">
        <f t="shared" si="5"/>
        <v>75033.037545414845</v>
      </c>
      <c r="CS12" s="59">
        <f t="shared" si="5"/>
        <v>34.999705639999554</v>
      </c>
      <c r="CT12" s="59">
        <f t="shared" si="5"/>
        <v>135738.14223771478</v>
      </c>
      <c r="CU12" s="59">
        <f t="shared" si="5"/>
        <v>6184.145590326003</v>
      </c>
      <c r="CV12" s="59">
        <f t="shared" si="5"/>
        <v>167750.70492649198</v>
      </c>
      <c r="CW12" s="59">
        <f t="shared" si="5"/>
        <v>13555.747401497112</v>
      </c>
      <c r="CX12" s="59">
        <f t="shared" si="5"/>
        <v>16635.414528713845</v>
      </c>
      <c r="CY12" s="59">
        <f t="shared" si="5"/>
        <v>112425.93111559181</v>
      </c>
      <c r="CZ12" s="59">
        <f t="shared" si="5"/>
        <v>25480.583958855226</v>
      </c>
      <c r="DA12" s="59">
        <f t="shared" si="5"/>
        <v>154196.98172663298</v>
      </c>
      <c r="DB12" s="59">
        <f t="shared" si="5"/>
        <v>387413.65491236321</v>
      </c>
      <c r="DC12" s="59">
        <f t="shared" si="5"/>
        <v>29895.52421115325</v>
      </c>
      <c r="DD12" s="59">
        <f t="shared" si="5"/>
        <v>323261.75700863567</v>
      </c>
      <c r="DE12" s="59">
        <f t="shared" si="5"/>
        <v>311884.80921352125</v>
      </c>
      <c r="DF12" s="59">
        <f t="shared" si="5"/>
        <v>34793.126972591024</v>
      </c>
      <c r="DG12" s="59">
        <f t="shared" si="5"/>
        <v>565845.64893632219</v>
      </c>
      <c r="DH12" s="59">
        <f t="shared" si="5"/>
        <v>59659.285668583805</v>
      </c>
      <c r="DI12" s="59">
        <f t="shared" si="5"/>
        <v>149373.76859792243</v>
      </c>
      <c r="DJ12" s="59">
        <f t="shared" si="5"/>
        <v>67154.438098810831</v>
      </c>
      <c r="DK12" s="59">
        <f t="shared" si="5"/>
        <v>2405380.9807531959</v>
      </c>
      <c r="DL12" s="59">
        <f t="shared" si="5"/>
        <v>31746.714112952424</v>
      </c>
      <c r="DM12" s="59">
        <f t="shared" si="5"/>
        <v>32725.483476814603</v>
      </c>
      <c r="DN12" s="59">
        <f t="shared" si="5"/>
        <v>138778.48809505545</v>
      </c>
      <c r="DO12" s="59">
        <f t="shared" si="5"/>
        <v>113596.22290911643</v>
      </c>
      <c r="DP12" s="59">
        <f t="shared" si="5"/>
        <v>42022.260426033856</v>
      </c>
      <c r="DQ12" s="59">
        <f t="shared" si="5"/>
        <v>139067.24644911359</v>
      </c>
      <c r="DR12" s="59">
        <f t="shared" si="5"/>
        <v>84116.91488183981</v>
      </c>
      <c r="DS12" s="59">
        <f t="shared" si="5"/>
        <v>5964.8180435537934</v>
      </c>
      <c r="DT12" s="59">
        <f t="shared" si="5"/>
        <v>77970.283837303577</v>
      </c>
      <c r="DU12" s="59">
        <f t="shared" si="5"/>
        <v>24320.814679291736</v>
      </c>
      <c r="DV12" s="59">
        <f t="shared" si="5"/>
        <v>97539.290572187107</v>
      </c>
      <c r="DW12" s="59">
        <f t="shared" si="5"/>
        <v>139.56153928350963</v>
      </c>
      <c r="DX12" s="59">
        <f t="shared" si="5"/>
        <v>16941.643959015761</v>
      </c>
      <c r="DY12" s="59">
        <f t="shared" si="5"/>
        <v>37267.13260976634</v>
      </c>
      <c r="DZ12" s="59">
        <f t="shared" si="5"/>
        <v>69297.145931060266</v>
      </c>
      <c r="EA12" s="59">
        <f t="shared" si="5"/>
        <v>16528.4205598525</v>
      </c>
      <c r="EB12" s="59">
        <f t="shared" si="5"/>
        <v>83260.337794945022</v>
      </c>
      <c r="EC12" s="59">
        <f t="shared" ref="EC12:EQ12" si="6">+EC7-EC13-EC9-EC10-EC11</f>
        <v>50386.758020695328</v>
      </c>
      <c r="ED12" s="59">
        <f t="shared" si="6"/>
        <v>11034.619161710951</v>
      </c>
      <c r="EE12" s="59">
        <f t="shared" si="6"/>
        <v>1024.2807126299972</v>
      </c>
      <c r="EF12" s="59">
        <f t="shared" si="6"/>
        <v>318943.80396668921</v>
      </c>
      <c r="EG12" s="59">
        <f t="shared" si="6"/>
        <v>170099.37698668538</v>
      </c>
      <c r="EH12" s="59">
        <f t="shared" si="6"/>
        <v>14667.110772034817</v>
      </c>
      <c r="EI12" s="59">
        <f t="shared" si="6"/>
        <v>12018.452758171008</v>
      </c>
      <c r="EJ12" s="59">
        <f t="shared" si="6"/>
        <v>62969.849349652606</v>
      </c>
      <c r="EK12" s="59">
        <f t="shared" si="6"/>
        <v>76239.848848951544</v>
      </c>
      <c r="EL12" s="59">
        <f t="shared" si="6"/>
        <v>15231.989598304135</v>
      </c>
      <c r="EM12" s="59">
        <f t="shared" si="6"/>
        <v>13881.882642029339</v>
      </c>
      <c r="EN12" s="59">
        <f t="shared" si="6"/>
        <v>4165.2920681748374</v>
      </c>
      <c r="EO12" s="59">
        <f t="shared" si="6"/>
        <v>26789.42606705127</v>
      </c>
      <c r="EP12" s="59">
        <f t="shared" si="6"/>
        <v>2674.0271987101028</v>
      </c>
      <c r="EQ12" s="59">
        <f t="shared" si="6"/>
        <v>12053.010185224837</v>
      </c>
      <c r="ER12" s="33">
        <f>+ER7-ER13-ER9-ER10-ER11+0.01</f>
        <v>3.921966896778031E-3</v>
      </c>
      <c r="ES12" s="28">
        <f>SUM(E12:ER12)</f>
        <v>11488052.697610952</v>
      </c>
      <c r="EU12" s="5">
        <f t="shared" si="0"/>
        <v>0</v>
      </c>
      <c r="ALY12"/>
      <c r="ALZ12"/>
      <c r="AMA12"/>
      <c r="AMB12"/>
      <c r="AMC12"/>
      <c r="AMD12"/>
      <c r="AME12"/>
      <c r="AMF12"/>
    </row>
    <row r="13" spans="1:1020" s="5" customFormat="1" ht="15.75" thickBot="1" x14ac:dyDescent="0.3">
      <c r="A13" s="9"/>
      <c r="B13" s="22"/>
      <c r="C13" s="65" t="s">
        <v>644</v>
      </c>
      <c r="D13" s="66"/>
      <c r="E13" s="28">
        <v>6348.5353717688413</v>
      </c>
      <c r="F13" s="28">
        <v>1727.6904551738294</v>
      </c>
      <c r="G13" s="28">
        <v>1527.9191486546038</v>
      </c>
      <c r="H13" s="28">
        <v>6186.6274905273976</v>
      </c>
      <c r="I13" s="28">
        <v>63.965722271414236</v>
      </c>
      <c r="J13" s="28">
        <v>4789.3608066916177</v>
      </c>
      <c r="K13" s="28">
        <v>3094.2601210919779</v>
      </c>
      <c r="L13" s="28">
        <v>5688.1232390532905</v>
      </c>
      <c r="M13" s="28">
        <v>16529.065089046937</v>
      </c>
      <c r="N13" s="28">
        <v>20169.711727865448</v>
      </c>
      <c r="O13" s="28">
        <v>8082.9803704414644</v>
      </c>
      <c r="P13" s="28">
        <v>3058.4322279023704</v>
      </c>
      <c r="Q13" s="28">
        <v>0</v>
      </c>
      <c r="R13" s="28">
        <v>12253.814489374145</v>
      </c>
      <c r="S13" s="28">
        <v>10701.084726203731</v>
      </c>
      <c r="T13" s="28">
        <v>7675.970007941859</v>
      </c>
      <c r="U13" s="28">
        <v>7150.3987135738607</v>
      </c>
      <c r="V13" s="28">
        <v>44678.296972278811</v>
      </c>
      <c r="W13" s="28">
        <v>24595.955351816909</v>
      </c>
      <c r="X13" s="28">
        <v>4416.3351091725508</v>
      </c>
      <c r="Y13" s="28">
        <v>4666.4989290919775</v>
      </c>
      <c r="Z13" s="58">
        <v>78914.684027037103</v>
      </c>
      <c r="AA13" s="28">
        <v>2859.0248457607336</v>
      </c>
      <c r="AB13" s="28">
        <v>13764.607626445713</v>
      </c>
      <c r="AC13" s="28">
        <v>5613.5672693509305</v>
      </c>
      <c r="AD13" s="28">
        <v>16482.447100944504</v>
      </c>
      <c r="AE13" s="28">
        <v>10009.336318659713</v>
      </c>
      <c r="AF13" s="28">
        <v>8146.398665196486</v>
      </c>
      <c r="AG13" s="28">
        <v>1035.6879736590784</v>
      </c>
      <c r="AH13" s="28">
        <v>10778.395469799934</v>
      </c>
      <c r="AI13" s="28">
        <v>167.39027728384005</v>
      </c>
      <c r="AJ13" s="28">
        <v>2033.6006556611007</v>
      </c>
      <c r="AK13" s="28">
        <v>2010.1562986232802</v>
      </c>
      <c r="AL13" s="28">
        <v>4655.7732071515411</v>
      </c>
      <c r="AM13" s="28">
        <v>0</v>
      </c>
      <c r="AN13" s="28">
        <v>8622.7018833744278</v>
      </c>
      <c r="AO13" s="28">
        <v>0</v>
      </c>
      <c r="AP13" s="28">
        <v>13315.599729857453</v>
      </c>
      <c r="AQ13" s="28">
        <v>0</v>
      </c>
      <c r="AR13" s="28">
        <v>18.043832213132006</v>
      </c>
      <c r="AS13" s="28">
        <v>7006.3442540978322</v>
      </c>
      <c r="AT13" s="28">
        <v>387.87024250367114</v>
      </c>
      <c r="AU13" s="28">
        <v>923.71195654852806</v>
      </c>
      <c r="AV13" s="28">
        <v>0</v>
      </c>
      <c r="AW13" s="28">
        <v>0</v>
      </c>
      <c r="AX13" s="28">
        <v>0</v>
      </c>
      <c r="AY13" s="28">
        <v>1443.6517374191769</v>
      </c>
      <c r="AZ13" s="28">
        <v>276.10295449629524</v>
      </c>
      <c r="BA13" s="28">
        <v>0</v>
      </c>
      <c r="BB13" s="28">
        <v>0</v>
      </c>
      <c r="BC13" s="28">
        <v>4.9545247008645985</v>
      </c>
      <c r="BD13" s="28">
        <v>9139.6899711416827</v>
      </c>
      <c r="BE13" s="58">
        <v>35901.108245043484</v>
      </c>
      <c r="BF13" s="28">
        <v>1427.1300757392946</v>
      </c>
      <c r="BG13" s="28">
        <v>2511.4184784605413</v>
      </c>
      <c r="BH13" s="28">
        <v>9397.5373344680866</v>
      </c>
      <c r="BI13" s="28">
        <v>1428.995337433849</v>
      </c>
      <c r="BJ13" s="28">
        <v>19179.102143793309</v>
      </c>
      <c r="BK13" s="28">
        <v>0</v>
      </c>
      <c r="BL13" s="28">
        <v>0</v>
      </c>
      <c r="BM13" s="28">
        <v>0</v>
      </c>
      <c r="BN13" s="28">
        <v>0</v>
      </c>
      <c r="BO13" s="28">
        <v>4346.9456696319621</v>
      </c>
      <c r="BP13" s="28">
        <v>0</v>
      </c>
      <c r="BQ13" s="28">
        <v>0</v>
      </c>
      <c r="BR13" s="28">
        <v>1343.2210225513779</v>
      </c>
      <c r="BS13" s="28">
        <v>0</v>
      </c>
      <c r="BT13" s="28">
        <v>0</v>
      </c>
      <c r="BU13" s="28">
        <v>802.93113974635571</v>
      </c>
      <c r="BV13" s="28">
        <v>111.91918547112212</v>
      </c>
      <c r="BW13" s="28">
        <v>524.56673608195933</v>
      </c>
      <c r="BX13" s="28">
        <v>6525.5256077218883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24595.850416184217</v>
      </c>
      <c r="CE13" s="28">
        <v>209.20116814958578</v>
      </c>
      <c r="CF13" s="28">
        <v>8456.4465718786851</v>
      </c>
      <c r="CG13" s="28">
        <v>15449.79242123977</v>
      </c>
      <c r="CH13" s="28">
        <v>0</v>
      </c>
      <c r="CI13" s="28">
        <v>3816.7689562997393</v>
      </c>
      <c r="CJ13" s="28">
        <v>546.76556626913577</v>
      </c>
      <c r="CK13" s="28">
        <v>1273.0541941456343</v>
      </c>
      <c r="CL13" s="28">
        <v>24255.329371658147</v>
      </c>
      <c r="CM13" s="28">
        <v>22211.758669283172</v>
      </c>
      <c r="CN13" s="28">
        <v>0</v>
      </c>
      <c r="CO13" s="28">
        <v>0</v>
      </c>
      <c r="CP13" s="28">
        <v>32747.622057812103</v>
      </c>
      <c r="CQ13" s="28">
        <v>233871.19173889744</v>
      </c>
      <c r="CR13" s="58">
        <v>134840.2674083212</v>
      </c>
      <c r="CS13" s="33">
        <v>0</v>
      </c>
      <c r="CT13" s="28">
        <v>66644.448597536597</v>
      </c>
      <c r="CU13" s="28">
        <v>263166.82234618609</v>
      </c>
      <c r="CV13" s="58">
        <v>79100.971308999797</v>
      </c>
      <c r="CW13" s="58">
        <v>0</v>
      </c>
      <c r="CX13" s="28">
        <v>0</v>
      </c>
      <c r="CY13" s="28">
        <v>305.67466177903566</v>
      </c>
      <c r="CZ13" s="28">
        <v>1211.1775250905912</v>
      </c>
      <c r="DA13" s="28">
        <v>7329.0079447499102</v>
      </c>
      <c r="DB13" s="28">
        <v>67137.377738683237</v>
      </c>
      <c r="DC13" s="28">
        <v>0</v>
      </c>
      <c r="DD13" s="28">
        <v>0</v>
      </c>
      <c r="DE13" s="28">
        <v>25963.285324484652</v>
      </c>
      <c r="DF13" s="28">
        <v>0</v>
      </c>
      <c r="DG13" s="28">
        <v>0</v>
      </c>
      <c r="DH13" s="28">
        <v>0</v>
      </c>
      <c r="DI13" s="28">
        <v>0</v>
      </c>
      <c r="DJ13" s="28">
        <v>15754.96189347857</v>
      </c>
      <c r="DK13" s="58">
        <v>59107.151128599478</v>
      </c>
      <c r="DL13" s="28">
        <v>83138.139542963705</v>
      </c>
      <c r="DM13" s="28">
        <v>34862.602608863504</v>
      </c>
      <c r="DN13" s="28">
        <v>20038.481350748283</v>
      </c>
      <c r="DO13" s="28">
        <v>41527.055044643494</v>
      </c>
      <c r="DP13" s="28">
        <v>2397.9246790738553</v>
      </c>
      <c r="DQ13" s="28">
        <v>23458.926886373625</v>
      </c>
      <c r="DR13" s="28">
        <v>55241.278185707706</v>
      </c>
      <c r="DS13" s="28">
        <v>6930.4313183167615</v>
      </c>
      <c r="DT13" s="28">
        <v>13602.266814443094</v>
      </c>
      <c r="DU13" s="28">
        <v>5056.9840007605253</v>
      </c>
      <c r="DV13" s="28">
        <v>20441.731652407707</v>
      </c>
      <c r="DW13" s="28">
        <v>49.09980777508418</v>
      </c>
      <c r="DX13" s="28">
        <v>0</v>
      </c>
      <c r="DY13" s="28">
        <v>8045.7984758305547</v>
      </c>
      <c r="DZ13" s="28">
        <v>3028.9468386138733</v>
      </c>
      <c r="EA13" s="28">
        <v>22869.572650456121</v>
      </c>
      <c r="EB13" s="58">
        <v>22122.601517319054</v>
      </c>
      <c r="EC13" s="28">
        <v>0</v>
      </c>
      <c r="ED13" s="28">
        <v>0</v>
      </c>
      <c r="EE13" s="28">
        <v>0</v>
      </c>
      <c r="EF13" s="28">
        <v>106579.41387085999</v>
      </c>
      <c r="EG13" s="28">
        <v>338965.99172856117</v>
      </c>
      <c r="EH13" s="28">
        <v>6242.7075799203776</v>
      </c>
      <c r="EI13" s="28">
        <v>4229.9116435498554</v>
      </c>
      <c r="EJ13" s="28">
        <v>12056.8740152839</v>
      </c>
      <c r="EK13" s="28">
        <v>16706.556510328624</v>
      </c>
      <c r="EL13" s="28">
        <v>0</v>
      </c>
      <c r="EM13" s="58">
        <v>40510.859474681609</v>
      </c>
      <c r="EN13" s="28">
        <v>0</v>
      </c>
      <c r="EO13" s="28">
        <v>67219.44618786026</v>
      </c>
      <c r="EP13" s="28">
        <v>0</v>
      </c>
      <c r="EQ13" s="28">
        <v>8576.2697563614602</v>
      </c>
      <c r="ER13" s="33">
        <v>0</v>
      </c>
      <c r="ES13" s="28">
        <f>SUM(E13:ER13)</f>
        <v>2526409.9670194448</v>
      </c>
      <c r="EU13" s="5">
        <f t="shared" si="0"/>
        <v>0</v>
      </c>
      <c r="ALY13"/>
      <c r="ALZ13"/>
      <c r="AMA13"/>
      <c r="AMB13"/>
      <c r="AMC13"/>
      <c r="AMD13"/>
      <c r="AME13"/>
      <c r="AMF13"/>
    </row>
    <row r="14" spans="1:1020" s="5" customFormat="1" ht="16.5" thickBot="1" x14ac:dyDescent="0.3">
      <c r="A14" s="69" t="s">
        <v>629</v>
      </c>
      <c r="B14" s="70"/>
      <c r="C14" s="70" t="s">
        <v>623</v>
      </c>
      <c r="D14" s="71"/>
      <c r="E14" s="54">
        <f>SUM(E8:E13)</f>
        <v>8853.8587470278453</v>
      </c>
      <c r="F14" s="54">
        <f t="shared" ref="F14:BQ14" si="7">SUM(F8:F13)</f>
        <v>2097.7024612056621</v>
      </c>
      <c r="G14" s="54">
        <f t="shared" si="7"/>
        <v>4048.5325410008527</v>
      </c>
      <c r="H14" s="54">
        <f t="shared" si="7"/>
        <v>16211.879338931481</v>
      </c>
      <c r="I14" s="54">
        <f t="shared" si="7"/>
        <v>21858.265295744659</v>
      </c>
      <c r="J14" s="54">
        <f t="shared" si="7"/>
        <v>12373.817750699603</v>
      </c>
      <c r="K14" s="54">
        <f t="shared" si="7"/>
        <v>15113.395903277295</v>
      </c>
      <c r="L14" s="54">
        <f t="shared" si="7"/>
        <v>18369.542558356741</v>
      </c>
      <c r="M14" s="54">
        <f t="shared" si="7"/>
        <v>34315.05099130985</v>
      </c>
      <c r="N14" s="54">
        <f t="shared" si="7"/>
        <v>37574.845225144963</v>
      </c>
      <c r="O14" s="54">
        <f t="shared" si="7"/>
        <v>20255.390354364208</v>
      </c>
      <c r="P14" s="54">
        <f t="shared" si="7"/>
        <v>15762.153521588121</v>
      </c>
      <c r="Q14" s="54">
        <f t="shared" si="7"/>
        <v>15842.726255733098</v>
      </c>
      <c r="R14" s="54">
        <f t="shared" si="7"/>
        <v>345330.3346909628</v>
      </c>
      <c r="S14" s="54">
        <f t="shared" si="7"/>
        <v>16212.550464441465</v>
      </c>
      <c r="T14" s="54">
        <f t="shared" si="7"/>
        <v>281234.93947038718</v>
      </c>
      <c r="U14" s="54">
        <f t="shared" si="7"/>
        <v>36125.337102036436</v>
      </c>
      <c r="V14" s="54">
        <f t="shared" si="7"/>
        <v>89542.247996068894</v>
      </c>
      <c r="W14" s="54">
        <f t="shared" si="7"/>
        <v>62738.898048079063</v>
      </c>
      <c r="X14" s="54">
        <f t="shared" si="7"/>
        <v>9305.8937493127269</v>
      </c>
      <c r="Y14" s="54">
        <f t="shared" si="7"/>
        <v>20374.292718672161</v>
      </c>
      <c r="Z14" s="54">
        <f t="shared" si="7"/>
        <v>231400.17804787372</v>
      </c>
      <c r="AA14" s="54">
        <f t="shared" si="7"/>
        <v>29068.310062857472</v>
      </c>
      <c r="AB14" s="54">
        <f t="shared" si="7"/>
        <v>61666.77926948003</v>
      </c>
      <c r="AC14" s="54">
        <f t="shared" si="7"/>
        <v>15376.500608094844</v>
      </c>
      <c r="AD14" s="54">
        <f t="shared" si="7"/>
        <v>99950.331382077042</v>
      </c>
      <c r="AE14" s="54">
        <f t="shared" si="7"/>
        <v>33070.166758438223</v>
      </c>
      <c r="AF14" s="54">
        <f t="shared" si="7"/>
        <v>13420.485527759618</v>
      </c>
      <c r="AG14" s="54">
        <f t="shared" si="7"/>
        <v>7865.6479669908622</v>
      </c>
      <c r="AH14" s="54">
        <f t="shared" si="7"/>
        <v>108240.58998127913</v>
      </c>
      <c r="AI14" s="54">
        <f t="shared" si="7"/>
        <v>392.61987696658264</v>
      </c>
      <c r="AJ14" s="54">
        <f t="shared" si="7"/>
        <v>2709.1311219622953</v>
      </c>
      <c r="AK14" s="54">
        <f t="shared" si="7"/>
        <v>119901.61348119966</v>
      </c>
      <c r="AL14" s="54">
        <f t="shared" si="7"/>
        <v>181343.56997384917</v>
      </c>
      <c r="AM14" s="54">
        <f t="shared" si="7"/>
        <v>43862.171503332123</v>
      </c>
      <c r="AN14" s="54">
        <f t="shared" si="7"/>
        <v>129254.22871770838</v>
      </c>
      <c r="AO14" s="54">
        <f t="shared" si="7"/>
        <v>80861.254108535708</v>
      </c>
      <c r="AP14" s="54">
        <f t="shared" si="7"/>
        <v>210777.99875630328</v>
      </c>
      <c r="AQ14" s="54">
        <f t="shared" si="7"/>
        <v>49429.200852514157</v>
      </c>
      <c r="AR14" s="54">
        <f t="shared" si="7"/>
        <v>83993.304590201325</v>
      </c>
      <c r="AS14" s="54">
        <f t="shared" si="7"/>
        <v>132474.29043535268</v>
      </c>
      <c r="AT14" s="54">
        <f t="shared" si="7"/>
        <v>82086.786864345864</v>
      </c>
      <c r="AU14" s="54">
        <f t="shared" si="7"/>
        <v>10971.786702790796</v>
      </c>
      <c r="AV14" s="54">
        <f t="shared" si="7"/>
        <v>16779.616301423881</v>
      </c>
      <c r="AW14" s="54">
        <f t="shared" si="7"/>
        <v>62720.167990392278</v>
      </c>
      <c r="AX14" s="54">
        <f t="shared" si="7"/>
        <v>23671.459825981176</v>
      </c>
      <c r="AY14" s="54">
        <f t="shared" si="7"/>
        <v>154866.33284408611</v>
      </c>
      <c r="AZ14" s="54">
        <f t="shared" si="7"/>
        <v>55517.314016321368</v>
      </c>
      <c r="BA14" s="54">
        <f t="shared" si="7"/>
        <v>8264.3419692546995</v>
      </c>
      <c r="BB14" s="54">
        <f t="shared" si="7"/>
        <v>104337.39673074411</v>
      </c>
      <c r="BC14" s="54">
        <f t="shared" si="7"/>
        <v>8281.1856876940801</v>
      </c>
      <c r="BD14" s="54">
        <f t="shared" si="7"/>
        <v>31234.005969463324</v>
      </c>
      <c r="BE14" s="54">
        <f t="shared" si="7"/>
        <v>73091.57298986621</v>
      </c>
      <c r="BF14" s="54">
        <f t="shared" si="7"/>
        <v>5731.6179535174088</v>
      </c>
      <c r="BG14" s="54">
        <f t="shared" si="7"/>
        <v>3986.6540626668721</v>
      </c>
      <c r="BH14" s="54">
        <f t="shared" si="7"/>
        <v>51888.257672661704</v>
      </c>
      <c r="BI14" s="54">
        <f t="shared" si="7"/>
        <v>103136.69774248957</v>
      </c>
      <c r="BJ14" s="54">
        <f t="shared" si="7"/>
        <v>125507.26457181534</v>
      </c>
      <c r="BK14" s="54">
        <f t="shared" si="7"/>
        <v>0</v>
      </c>
      <c r="BL14" s="54">
        <f t="shared" si="7"/>
        <v>88593.34950304954</v>
      </c>
      <c r="BM14" s="54">
        <f t="shared" si="7"/>
        <v>2212.0668519616875</v>
      </c>
      <c r="BN14" s="54">
        <f t="shared" si="7"/>
        <v>45517.645457979321</v>
      </c>
      <c r="BO14" s="54">
        <f t="shared" si="7"/>
        <v>71942.521186032842</v>
      </c>
      <c r="BP14" s="54">
        <f t="shared" si="7"/>
        <v>5266.5052017736834</v>
      </c>
      <c r="BQ14" s="54">
        <f t="shared" si="7"/>
        <v>73044.541626567923</v>
      </c>
      <c r="BR14" s="54">
        <f t="shared" ref="BR14:EC14" si="8">SUM(BR8:BR13)</f>
        <v>54478.040270604033</v>
      </c>
      <c r="BS14" s="54">
        <f t="shared" si="8"/>
        <v>117376.84886383417</v>
      </c>
      <c r="BT14" s="54">
        <f t="shared" si="8"/>
        <v>16206.727254903941</v>
      </c>
      <c r="BU14" s="54">
        <f t="shared" si="8"/>
        <v>23166.236178010342</v>
      </c>
      <c r="BV14" s="54">
        <f t="shared" si="8"/>
        <v>134611.25006287178</v>
      </c>
      <c r="BW14" s="54">
        <f t="shared" si="8"/>
        <v>53492.61687766981</v>
      </c>
      <c r="BX14" s="54">
        <f t="shared" si="8"/>
        <v>92995.358068473841</v>
      </c>
      <c r="BY14" s="54">
        <f t="shared" si="8"/>
        <v>4586.3988471484508</v>
      </c>
      <c r="BZ14" s="54">
        <f t="shared" si="8"/>
        <v>28514.167562134073</v>
      </c>
      <c r="CA14" s="54">
        <f t="shared" si="8"/>
        <v>110456.3575973518</v>
      </c>
      <c r="CB14" s="54">
        <f t="shared" si="8"/>
        <v>13833.876821567655</v>
      </c>
      <c r="CC14" s="54">
        <f t="shared" si="8"/>
        <v>1305.7913078028087</v>
      </c>
      <c r="CD14" s="54">
        <f t="shared" si="8"/>
        <v>72252.888824829803</v>
      </c>
      <c r="CE14" s="54">
        <f t="shared" si="8"/>
        <v>550618.9425824252</v>
      </c>
      <c r="CF14" s="54">
        <f t="shared" si="8"/>
        <v>84884.451583345886</v>
      </c>
      <c r="CG14" s="54">
        <f t="shared" si="8"/>
        <v>120858.40611007361</v>
      </c>
      <c r="CH14" s="54">
        <f t="shared" si="8"/>
        <v>660802.55116310297</v>
      </c>
      <c r="CI14" s="54">
        <f t="shared" si="8"/>
        <v>124037.04704209357</v>
      </c>
      <c r="CJ14" s="54">
        <f t="shared" si="8"/>
        <v>20214.126045852518</v>
      </c>
      <c r="CK14" s="54">
        <f t="shared" si="8"/>
        <v>89738.368858088885</v>
      </c>
      <c r="CL14" s="54">
        <f t="shared" si="8"/>
        <v>554918.39066926076</v>
      </c>
      <c r="CM14" s="54">
        <f t="shared" si="8"/>
        <v>308097.52693837008</v>
      </c>
      <c r="CN14" s="54">
        <f t="shared" si="8"/>
        <v>81422.999584028439</v>
      </c>
      <c r="CO14" s="54">
        <f t="shared" si="8"/>
        <v>237942.1727411754</v>
      </c>
      <c r="CP14" s="54">
        <f t="shared" si="8"/>
        <v>390363.64545312664</v>
      </c>
      <c r="CQ14" s="54">
        <f t="shared" si="8"/>
        <v>2509760.3728769468</v>
      </c>
      <c r="CR14" s="54">
        <f t="shared" si="8"/>
        <v>328389.77537996636</v>
      </c>
      <c r="CS14" s="54">
        <f t="shared" si="8"/>
        <v>306.62577744999953</v>
      </c>
      <c r="CT14" s="54">
        <f t="shared" si="8"/>
        <v>349440.88293533056</v>
      </c>
      <c r="CU14" s="54">
        <f t="shared" si="8"/>
        <v>316553.95701967331</v>
      </c>
      <c r="CV14" s="54">
        <f t="shared" si="8"/>
        <v>322039.79795117001</v>
      </c>
      <c r="CW14" s="54">
        <f t="shared" si="8"/>
        <v>34416.37855041938</v>
      </c>
      <c r="CX14" s="54">
        <f t="shared" si="8"/>
        <v>34335.997291263542</v>
      </c>
      <c r="CY14" s="54">
        <f t="shared" si="8"/>
        <v>271773.02305227943</v>
      </c>
      <c r="CZ14" s="54">
        <f t="shared" si="8"/>
        <v>62246.170108791441</v>
      </c>
      <c r="DA14" s="54">
        <f t="shared" si="8"/>
        <v>358276.54666745197</v>
      </c>
      <c r="DB14" s="54">
        <f t="shared" si="8"/>
        <v>726220.57575948699</v>
      </c>
      <c r="DC14" s="54">
        <f t="shared" si="8"/>
        <v>78106.352481819325</v>
      </c>
      <c r="DD14" s="54">
        <f t="shared" si="8"/>
        <v>545120.6572389073</v>
      </c>
      <c r="DE14" s="54">
        <f t="shared" si="8"/>
        <v>697986.24874880305</v>
      </c>
      <c r="DF14" s="54">
        <f t="shared" si="8"/>
        <v>34793.126972591024</v>
      </c>
      <c r="DG14" s="54">
        <f t="shared" si="8"/>
        <v>1182241.6264196425</v>
      </c>
      <c r="DH14" s="54">
        <f t="shared" si="8"/>
        <v>160096.79159468185</v>
      </c>
      <c r="DI14" s="54">
        <f t="shared" si="8"/>
        <v>214741.52716179</v>
      </c>
      <c r="DJ14" s="54">
        <f t="shared" si="8"/>
        <v>156824.57505079429</v>
      </c>
      <c r="DK14" s="54">
        <f t="shared" si="8"/>
        <v>2656282.5503203049</v>
      </c>
      <c r="DL14" s="54">
        <f t="shared" si="8"/>
        <v>157589.56016083798</v>
      </c>
      <c r="DM14" s="54">
        <f t="shared" si="8"/>
        <v>137985.49414680799</v>
      </c>
      <c r="DN14" s="54">
        <f t="shared" si="8"/>
        <v>810353.52751670755</v>
      </c>
      <c r="DO14" s="54">
        <f t="shared" si="8"/>
        <v>252787.2689900283</v>
      </c>
      <c r="DP14" s="54">
        <f t="shared" si="8"/>
        <v>173186.90733353479</v>
      </c>
      <c r="DQ14" s="54">
        <f t="shared" si="8"/>
        <v>340163.31647596491</v>
      </c>
      <c r="DR14" s="54">
        <f t="shared" si="8"/>
        <v>204455.05714463827</v>
      </c>
      <c r="DS14" s="54">
        <f t="shared" si="8"/>
        <v>21607.739633747249</v>
      </c>
      <c r="DT14" s="54">
        <f t="shared" si="8"/>
        <v>118026.16389240095</v>
      </c>
      <c r="DU14" s="54">
        <f t="shared" si="8"/>
        <v>39212.593184910125</v>
      </c>
      <c r="DV14" s="54">
        <f t="shared" si="8"/>
        <v>157735.98884000111</v>
      </c>
      <c r="DW14" s="54">
        <f t="shared" si="8"/>
        <v>284.15038155491686</v>
      </c>
      <c r="DX14" s="54">
        <f t="shared" si="8"/>
        <v>146628.39124041173</v>
      </c>
      <c r="DY14" s="54">
        <f t="shared" si="8"/>
        <v>83157.917993430616</v>
      </c>
      <c r="DZ14" s="54">
        <f t="shared" si="8"/>
        <v>236293.76208473012</v>
      </c>
      <c r="EA14" s="54">
        <f t="shared" si="8"/>
        <v>124685.46783313733</v>
      </c>
      <c r="EB14" s="54">
        <f t="shared" si="8"/>
        <v>539397.89871198114</v>
      </c>
      <c r="EC14" s="54">
        <f t="shared" si="8"/>
        <v>722319.30512665666</v>
      </c>
      <c r="ED14" s="54">
        <f t="shared" ref="ED14:ER14" si="9">SUM(ED8:ED13)</f>
        <v>663432.36631153373</v>
      </c>
      <c r="EE14" s="54">
        <f t="shared" si="9"/>
        <v>14713.228700471969</v>
      </c>
      <c r="EF14" s="54">
        <f t="shared" si="9"/>
        <v>2474028.0572531894</v>
      </c>
      <c r="EG14" s="54">
        <f t="shared" si="9"/>
        <v>2098286.5824663024</v>
      </c>
      <c r="EH14" s="54">
        <f t="shared" si="9"/>
        <v>33379.435518411992</v>
      </c>
      <c r="EI14" s="54">
        <f t="shared" si="9"/>
        <v>24697.483340538351</v>
      </c>
      <c r="EJ14" s="54">
        <f t="shared" si="9"/>
        <v>99109.95988852017</v>
      </c>
      <c r="EK14" s="54">
        <f t="shared" si="9"/>
        <v>126317.24023926847</v>
      </c>
      <c r="EL14" s="54">
        <f t="shared" si="9"/>
        <v>114383.18122076198</v>
      </c>
      <c r="EM14" s="54">
        <f t="shared" si="9"/>
        <v>91639.746886825305</v>
      </c>
      <c r="EN14" s="54">
        <f t="shared" si="9"/>
        <v>8935.4090353625688</v>
      </c>
      <c r="EO14" s="54">
        <f t="shared" si="9"/>
        <v>121905.29749494801</v>
      </c>
      <c r="EP14" s="54">
        <f t="shared" si="9"/>
        <v>8207.6909141288452</v>
      </c>
      <c r="EQ14" s="54">
        <f t="shared" si="9"/>
        <v>25308.394662364455</v>
      </c>
      <c r="ER14" s="54">
        <f t="shared" si="9"/>
        <v>413467.75784063333</v>
      </c>
      <c r="ES14" s="54">
        <f>SUM(ES8:ES13)</f>
        <v>29498060.207062449</v>
      </c>
      <c r="EU14" s="5">
        <f t="shared" si="0"/>
        <v>0</v>
      </c>
      <c r="ALY14"/>
      <c r="ALZ14"/>
      <c r="AMA14"/>
      <c r="AMB14"/>
      <c r="AMC14"/>
      <c r="AMD14"/>
      <c r="AME14"/>
      <c r="AMF14"/>
    </row>
    <row r="15" spans="1:1020" s="5" customFormat="1" ht="15.75" thickBot="1" x14ac:dyDescent="0.3">
      <c r="A15" s="1"/>
      <c r="D15" s="14"/>
      <c r="EU15" s="5">
        <f t="shared" si="0"/>
        <v>0</v>
      </c>
      <c r="ALY15"/>
      <c r="ALZ15"/>
      <c r="AMA15"/>
      <c r="AMB15"/>
      <c r="AMC15"/>
      <c r="AMD15"/>
      <c r="AME15"/>
      <c r="AMF15"/>
    </row>
    <row r="16" spans="1:1020" s="5" customFormat="1" ht="16.5" thickBot="1" x14ac:dyDescent="0.3">
      <c r="A16" s="69" t="s">
        <v>645</v>
      </c>
      <c r="B16" s="70"/>
      <c r="C16" s="70" t="s">
        <v>623</v>
      </c>
      <c r="D16" s="71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U16" s="5">
        <f t="shared" si="0"/>
        <v>0</v>
      </c>
      <c r="ALY16"/>
      <c r="ALZ16"/>
      <c r="AMA16"/>
      <c r="AMB16"/>
      <c r="AMC16"/>
      <c r="AMD16"/>
      <c r="AME16"/>
      <c r="AMF16"/>
    </row>
    <row r="17" spans="1:1020" s="5" customFormat="1" x14ac:dyDescent="0.25">
      <c r="A17" s="9"/>
      <c r="B17" s="22" t="s">
        <v>646</v>
      </c>
      <c r="C17" s="72" t="s">
        <v>647</v>
      </c>
      <c r="D17" s="73"/>
      <c r="E17" s="28">
        <v>13.593219088904144</v>
      </c>
      <c r="F17" s="28">
        <v>32.682973222766982</v>
      </c>
      <c r="G17" s="28">
        <v>194.11606232838457</v>
      </c>
      <c r="H17" s="28">
        <v>198.7543338205374</v>
      </c>
      <c r="I17" s="28">
        <v>748.09845198589744</v>
      </c>
      <c r="J17" s="28">
        <v>106.51974475174276</v>
      </c>
      <c r="K17" s="28">
        <v>144.82008033279627</v>
      </c>
      <c r="L17" s="28">
        <v>172.34397530840081</v>
      </c>
      <c r="M17" s="28">
        <v>446.91437940623848</v>
      </c>
      <c r="N17" s="28">
        <v>545.3505174733067</v>
      </c>
      <c r="O17" s="28">
        <v>3361.9806908622304</v>
      </c>
      <c r="P17" s="28">
        <v>900.84598708287365</v>
      </c>
      <c r="Q17" s="28">
        <v>415.72754104755199</v>
      </c>
      <c r="R17" s="28">
        <v>7353.2468155560309</v>
      </c>
      <c r="S17" s="28">
        <v>42.370818184540916</v>
      </c>
      <c r="T17" s="28">
        <v>9187.7620718199541</v>
      </c>
      <c r="U17" s="28">
        <v>546.68341296897313</v>
      </c>
      <c r="V17" s="28">
        <v>1251.9805835348757</v>
      </c>
      <c r="W17" s="28">
        <v>1845.0008812214744</v>
      </c>
      <c r="X17" s="28">
        <v>891.68936427344772</v>
      </c>
      <c r="Y17" s="28">
        <v>2251.4949540152897</v>
      </c>
      <c r="Z17" s="28">
        <v>13823.948727985195</v>
      </c>
      <c r="AA17" s="28">
        <v>5153.6507506309135</v>
      </c>
      <c r="AB17" s="28">
        <v>3301.3345751850229</v>
      </c>
      <c r="AC17" s="28">
        <v>95.000445202725956</v>
      </c>
      <c r="AD17" s="28">
        <v>6271.2129756325594</v>
      </c>
      <c r="AE17" s="28">
        <v>4588.3601752147861</v>
      </c>
      <c r="AF17" s="28">
        <v>216.4985325168474</v>
      </c>
      <c r="AG17" s="28">
        <v>520.9011959731522</v>
      </c>
      <c r="AH17" s="28">
        <v>3187.9958244392406</v>
      </c>
      <c r="AI17" s="28">
        <v>2.6387042338991806</v>
      </c>
      <c r="AJ17" s="28">
        <v>28.172143705794095</v>
      </c>
      <c r="AK17" s="28">
        <v>7168.8016024571643</v>
      </c>
      <c r="AL17" s="28">
        <v>5344.02200314317</v>
      </c>
      <c r="AM17" s="28">
        <v>2871.6355191519597</v>
      </c>
      <c r="AN17" s="28">
        <v>10897.460367364725</v>
      </c>
      <c r="AO17" s="28">
        <v>5678.2139244109139</v>
      </c>
      <c r="AP17" s="28">
        <v>12835.960383308899</v>
      </c>
      <c r="AQ17" s="28">
        <v>2675.7653782321231</v>
      </c>
      <c r="AR17" s="28">
        <v>3887.2240985184048</v>
      </c>
      <c r="AS17" s="28">
        <v>6171.5554625535842</v>
      </c>
      <c r="AT17" s="28">
        <v>12213.045866187555</v>
      </c>
      <c r="AU17" s="28">
        <v>837.37993450602437</v>
      </c>
      <c r="AV17" s="28">
        <v>1545.7349791880001</v>
      </c>
      <c r="AW17" s="28">
        <v>1810.0029914372562</v>
      </c>
      <c r="AX17" s="28">
        <v>3169.1049266022937</v>
      </c>
      <c r="AY17" s="28">
        <v>3055.8776238646979</v>
      </c>
      <c r="AZ17" s="28">
        <v>2357.7396248720979</v>
      </c>
      <c r="BA17" s="28">
        <v>237.03112198633457</v>
      </c>
      <c r="BB17" s="28">
        <v>10949.460637988102</v>
      </c>
      <c r="BC17" s="28">
        <v>703.31459510345201</v>
      </c>
      <c r="BD17" s="28">
        <v>2471.098670899738</v>
      </c>
      <c r="BE17" s="28">
        <v>603.41586328041035</v>
      </c>
      <c r="BF17" s="28">
        <v>345.71243591738249</v>
      </c>
      <c r="BG17" s="28">
        <v>58.717100694330476</v>
      </c>
      <c r="BH17" s="28">
        <v>2303.6503091298146</v>
      </c>
      <c r="BI17" s="28">
        <v>10333.813310160876</v>
      </c>
      <c r="BJ17" s="28">
        <v>8866.6517286727722</v>
      </c>
      <c r="BK17" s="28">
        <v>0</v>
      </c>
      <c r="BL17" s="28">
        <v>5379.3704047172323</v>
      </c>
      <c r="BM17" s="28">
        <v>73.498166179627034</v>
      </c>
      <c r="BN17" s="28">
        <v>3360.0514830842185</v>
      </c>
      <c r="BO17" s="28">
        <v>1801.5564499984</v>
      </c>
      <c r="BP17" s="28">
        <v>213.26452167146169</v>
      </c>
      <c r="BQ17" s="28">
        <v>4330.2235393053861</v>
      </c>
      <c r="BR17" s="28">
        <v>9848.1516354849682</v>
      </c>
      <c r="BS17" s="28">
        <v>20295.529033042723</v>
      </c>
      <c r="BT17" s="28">
        <v>4928.9928604599991</v>
      </c>
      <c r="BU17" s="28">
        <v>1840.0082934249606</v>
      </c>
      <c r="BV17" s="28">
        <v>17972.480146699632</v>
      </c>
      <c r="BW17" s="28">
        <v>8768.1715567747651</v>
      </c>
      <c r="BX17" s="28">
        <v>5062.1046994134294</v>
      </c>
      <c r="BY17" s="28">
        <v>240.34349705</v>
      </c>
      <c r="BZ17" s="28">
        <v>5429.3156915516765</v>
      </c>
      <c r="CA17" s="28">
        <v>10934.597681439525</v>
      </c>
      <c r="CB17" s="28">
        <v>636.11138486562027</v>
      </c>
      <c r="CC17" s="28">
        <v>17.234028789357165</v>
      </c>
      <c r="CD17" s="28">
        <v>1143.6157188074792</v>
      </c>
      <c r="CE17" s="28">
        <v>39706.567810572385</v>
      </c>
      <c r="CF17" s="28">
        <v>231.60655519319013</v>
      </c>
      <c r="CG17" s="28">
        <v>7062.4411953071021</v>
      </c>
      <c r="CH17" s="28">
        <v>269789.61725044547</v>
      </c>
      <c r="CI17" s="28">
        <v>24581.330915272949</v>
      </c>
      <c r="CJ17" s="28">
        <v>3521.3620398359622</v>
      </c>
      <c r="CK17" s="28">
        <v>2257.4470668647868</v>
      </c>
      <c r="CL17" s="28">
        <v>10.297981718017859</v>
      </c>
      <c r="CM17" s="28">
        <v>0</v>
      </c>
      <c r="CN17" s="28">
        <v>0</v>
      </c>
      <c r="CO17" s="28">
        <v>539.38836730000003</v>
      </c>
      <c r="CP17" s="28">
        <v>13883.458955590393</v>
      </c>
      <c r="CQ17" s="28">
        <v>116382.79467945661</v>
      </c>
      <c r="CR17" s="28">
        <v>3919.8751956241904</v>
      </c>
      <c r="CS17" s="28">
        <f>+CS12</f>
        <v>34.999705639999554</v>
      </c>
      <c r="CT17" s="28">
        <v>25535.819719535972</v>
      </c>
      <c r="CU17" s="28">
        <v>158.00875469151975</v>
      </c>
      <c r="CV17" s="28">
        <v>10202.758857328276</v>
      </c>
      <c r="CW17" s="28">
        <v>2830.7129419851476</v>
      </c>
      <c r="CX17" s="28">
        <v>3828.4143712337523</v>
      </c>
      <c r="CY17" s="28">
        <v>39832.766535257506</v>
      </c>
      <c r="CZ17" s="28">
        <v>1303.5733791014729</v>
      </c>
      <c r="DA17" s="28">
        <v>54949.074431700326</v>
      </c>
      <c r="DB17" s="28">
        <v>18811.247387606953</v>
      </c>
      <c r="DC17" s="28">
        <v>11486.101917732187</v>
      </c>
      <c r="DD17" s="28">
        <v>215476.59036825784</v>
      </c>
      <c r="DE17" s="28">
        <v>12045.396600379774</v>
      </c>
      <c r="DF17" s="28">
        <v>0</v>
      </c>
      <c r="DG17" s="28">
        <v>76011.930879407329</v>
      </c>
      <c r="DH17" s="28">
        <v>31311.112599748947</v>
      </c>
      <c r="DI17" s="28">
        <v>9023.4641297992057</v>
      </c>
      <c r="DJ17" s="28">
        <v>6601.1061042355759</v>
      </c>
      <c r="DK17" s="28">
        <v>35454.993273242639</v>
      </c>
      <c r="DL17" s="28">
        <v>1469.1349809702019</v>
      </c>
      <c r="DM17" s="28">
        <v>1951.4131905548575</v>
      </c>
      <c r="DN17" s="28">
        <v>25972.066874268268</v>
      </c>
      <c r="DO17" s="28">
        <v>5823.3266796568123</v>
      </c>
      <c r="DP17" s="28">
        <v>10213.285136522582</v>
      </c>
      <c r="DQ17" s="28">
        <v>3602.4261420854873</v>
      </c>
      <c r="DR17" s="28">
        <v>3572.3706299256451</v>
      </c>
      <c r="DS17" s="28">
        <v>342.90124436374379</v>
      </c>
      <c r="DT17" s="28">
        <v>11269.015789513855</v>
      </c>
      <c r="DU17" s="28">
        <v>4189.5393855514867</v>
      </c>
      <c r="DV17" s="28">
        <v>16935.279971966858</v>
      </c>
      <c r="DW17" s="28">
        <v>40.677522109183265</v>
      </c>
      <c r="DX17" s="28">
        <v>136.8503728995554</v>
      </c>
      <c r="DY17" s="28">
        <v>1266.1762905968794</v>
      </c>
      <c r="DZ17" s="28">
        <v>5580.0593973217992</v>
      </c>
      <c r="EA17" s="28">
        <v>1628.6937814074067</v>
      </c>
      <c r="EB17" s="28">
        <v>17320.904986363075</v>
      </c>
      <c r="EC17" s="28">
        <v>28300.791431446098</v>
      </c>
      <c r="ED17" s="58">
        <f t="shared" ref="ED17:ER17" si="10">+ED12</f>
        <v>11034.619161710951</v>
      </c>
      <c r="EE17" s="58">
        <f t="shared" si="10"/>
        <v>1024.2807126299972</v>
      </c>
      <c r="EF17" s="58">
        <f t="shared" si="10"/>
        <v>318943.80396668921</v>
      </c>
      <c r="EG17" s="58">
        <f t="shared" si="10"/>
        <v>170099.37698668538</v>
      </c>
      <c r="EH17" s="58">
        <f t="shared" si="10"/>
        <v>14667.110772034817</v>
      </c>
      <c r="EI17" s="58">
        <f t="shared" si="10"/>
        <v>12018.452758171008</v>
      </c>
      <c r="EJ17" s="58">
        <f t="shared" si="10"/>
        <v>62969.849349652606</v>
      </c>
      <c r="EK17" s="58">
        <f t="shared" si="10"/>
        <v>76239.848848951544</v>
      </c>
      <c r="EL17" s="58">
        <f t="shared" si="10"/>
        <v>15231.989598304135</v>
      </c>
      <c r="EM17" s="58">
        <f t="shared" si="10"/>
        <v>13881.882642029339</v>
      </c>
      <c r="EN17" s="58">
        <f t="shared" si="10"/>
        <v>4165.2920681748374</v>
      </c>
      <c r="EO17" s="58">
        <f t="shared" si="10"/>
        <v>26789.42606705127</v>
      </c>
      <c r="EP17" s="58">
        <f t="shared" si="10"/>
        <v>2674.0271987101028</v>
      </c>
      <c r="EQ17" s="58">
        <f t="shared" si="10"/>
        <v>12053.010185224837</v>
      </c>
      <c r="ER17" s="58">
        <f t="shared" si="10"/>
        <v>3.921966896778031E-3</v>
      </c>
      <c r="ES17" s="28">
        <f>SUM(E17:ER17)</f>
        <v>2207700.8501769756</v>
      </c>
      <c r="EU17" s="5">
        <f t="shared" si="0"/>
        <v>0</v>
      </c>
      <c r="ALY17"/>
      <c r="ALZ17"/>
      <c r="AMA17"/>
      <c r="AMB17"/>
      <c r="AMC17"/>
      <c r="AMD17"/>
      <c r="AME17"/>
      <c r="AMF17"/>
    </row>
    <row r="18" spans="1:1020" s="5" customFormat="1" ht="15" customHeight="1" x14ac:dyDescent="0.25">
      <c r="A18" s="9"/>
      <c r="B18" s="22" t="s">
        <v>648</v>
      </c>
      <c r="C18" s="65" t="s">
        <v>649</v>
      </c>
      <c r="D18" s="66"/>
      <c r="E18" s="28">
        <v>231.89045803569928</v>
      </c>
      <c r="F18" s="28">
        <v>519.8668243250205</v>
      </c>
      <c r="G18" s="28">
        <v>34.250813885317783</v>
      </c>
      <c r="H18" s="28">
        <v>62.101040653561896</v>
      </c>
      <c r="I18" s="28">
        <v>0.84961973766243093</v>
      </c>
      <c r="J18" s="28">
        <v>226.498243605254</v>
      </c>
      <c r="K18" s="28">
        <v>73.39784514365968</v>
      </c>
      <c r="L18" s="28">
        <v>106.63878208498052</v>
      </c>
      <c r="M18" s="28">
        <v>988.16360086469604</v>
      </c>
      <c r="N18" s="28">
        <v>1205.8138111282387</v>
      </c>
      <c r="O18" s="28">
        <v>3457.5050243423175</v>
      </c>
      <c r="P18" s="28">
        <v>807.64532951902652</v>
      </c>
      <c r="Q18" s="28">
        <v>0</v>
      </c>
      <c r="R18" s="28">
        <v>696.15025708693076</v>
      </c>
      <c r="S18" s="28">
        <v>1132.5895609571617</v>
      </c>
      <c r="T18" s="28">
        <v>149.63824407929465</v>
      </c>
      <c r="U18" s="28">
        <v>897.72448472423855</v>
      </c>
      <c r="V18" s="28">
        <v>7340.0921413582864</v>
      </c>
      <c r="W18" s="28">
        <v>843.86499334027837</v>
      </c>
      <c r="X18" s="28">
        <v>868.88074647213637</v>
      </c>
      <c r="Y18" s="28">
        <v>942.99600144646661</v>
      </c>
      <c r="Z18" s="28">
        <v>16080.270153189791</v>
      </c>
      <c r="AA18" s="28">
        <v>706.02888542752521</v>
      </c>
      <c r="AB18" s="28">
        <v>374.7703648621744</v>
      </c>
      <c r="AC18" s="28">
        <v>128.28661553533493</v>
      </c>
      <c r="AD18" s="28">
        <v>2090.4043252108554</v>
      </c>
      <c r="AE18" s="28">
        <v>504.24010147764164</v>
      </c>
      <c r="AF18" s="28">
        <v>456.09190311769305</v>
      </c>
      <c r="AG18" s="28">
        <v>78.91183941242835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61">
        <v>0</v>
      </c>
      <c r="CL18" s="28">
        <v>1354.8012345771083</v>
      </c>
      <c r="CM18" s="28">
        <v>1335.3981645068768</v>
      </c>
      <c r="CN18" s="28">
        <v>0</v>
      </c>
      <c r="CO18" s="28">
        <v>0</v>
      </c>
      <c r="CP18" s="28">
        <v>3461.645259289392</v>
      </c>
      <c r="CQ18" s="28">
        <v>0</v>
      </c>
      <c r="CR18" s="28">
        <v>0</v>
      </c>
      <c r="CS18" s="33">
        <v>0</v>
      </c>
      <c r="CT18" s="28">
        <v>784.15596225384309</v>
      </c>
      <c r="CU18" s="28">
        <v>0</v>
      </c>
      <c r="CV18" s="58">
        <v>317.82190479850681</v>
      </c>
      <c r="CW18" s="5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517.19887147436737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0</v>
      </c>
      <c r="EE18" s="28">
        <v>0</v>
      </c>
      <c r="EF18" s="28">
        <v>0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f>SUM(E18:ER18)</f>
        <v>48776.583407923761</v>
      </c>
      <c r="EU18" s="5">
        <f t="shared" si="0"/>
        <v>0</v>
      </c>
      <c r="ALY18"/>
      <c r="ALZ18"/>
      <c r="AMA18"/>
      <c r="AMB18"/>
      <c r="AMC18"/>
      <c r="AMD18"/>
      <c r="AME18"/>
      <c r="AMF18"/>
    </row>
    <row r="19" spans="1:1020" s="5" customFormat="1" ht="15" customHeight="1" x14ac:dyDescent="0.25">
      <c r="A19" s="9"/>
      <c r="B19" s="22" t="s">
        <v>650</v>
      </c>
      <c r="C19" s="65" t="s">
        <v>651</v>
      </c>
      <c r="D19" s="66"/>
      <c r="E19" s="59">
        <f t="shared" ref="E19:BP20" si="11">+E12-E17</f>
        <v>106.60271458027003</v>
      </c>
      <c r="F19" s="59">
        <f t="shared" si="11"/>
        <v>21.912829160726311</v>
      </c>
      <c r="G19" s="59">
        <f t="shared" si="11"/>
        <v>1258.7165452970594</v>
      </c>
      <c r="H19" s="59">
        <f t="shared" si="11"/>
        <v>1884.3064440150365</v>
      </c>
      <c r="I19" s="59">
        <f t="shared" si="11"/>
        <v>16282.373769788028</v>
      </c>
      <c r="J19" s="59">
        <f t="shared" si="11"/>
        <v>4767.2960752624267</v>
      </c>
      <c r="K19" s="59">
        <f t="shared" si="11"/>
        <v>8115.5255754781047</v>
      </c>
      <c r="L19" s="59">
        <f t="shared" si="11"/>
        <v>7499.1854074121547</v>
      </c>
      <c r="M19" s="59">
        <f t="shared" si="11"/>
        <v>4229.4906511643339</v>
      </c>
      <c r="N19" s="59">
        <f t="shared" si="11"/>
        <v>862.72170436901899</v>
      </c>
      <c r="O19" s="59">
        <f t="shared" si="11"/>
        <v>3516.7488697201297</v>
      </c>
      <c r="P19" s="59">
        <f t="shared" si="11"/>
        <v>2890.4479212862416</v>
      </c>
      <c r="Q19" s="59">
        <f t="shared" si="11"/>
        <v>7816.9547316699573</v>
      </c>
      <c r="R19" s="59">
        <f t="shared" si="11"/>
        <v>129903.37206977098</v>
      </c>
      <c r="S19" s="59">
        <f t="shared" si="11"/>
        <v>2409.3787435503714</v>
      </c>
      <c r="T19" s="59">
        <f t="shared" si="11"/>
        <v>150635.07147745223</v>
      </c>
      <c r="U19" s="59">
        <f t="shared" si="11"/>
        <v>3905.7342460603759</v>
      </c>
      <c r="V19" s="59">
        <f t="shared" si="11"/>
        <v>4366.4541931144868</v>
      </c>
      <c r="W19" s="59">
        <f t="shared" si="11"/>
        <v>17651.019407465272</v>
      </c>
      <c r="X19" s="59">
        <f t="shared" si="11"/>
        <v>696.93609738355747</v>
      </c>
      <c r="Y19" s="59">
        <f t="shared" si="11"/>
        <v>2836.498040078925</v>
      </c>
      <c r="Z19" s="59">
        <f t="shared" si="11"/>
        <v>62919.896344037516</v>
      </c>
      <c r="AA19" s="59">
        <f t="shared" si="11"/>
        <v>16786.159424895566</v>
      </c>
      <c r="AB19" s="59">
        <f t="shared" si="11"/>
        <v>26180.204134225547</v>
      </c>
      <c r="AC19" s="59">
        <f t="shared" si="11"/>
        <v>3994.3682644816345</v>
      </c>
      <c r="AD19" s="59">
        <f t="shared" si="11"/>
        <v>54404.631821282048</v>
      </c>
      <c r="AE19" s="59">
        <f t="shared" si="11"/>
        <v>3344.0553623297674</v>
      </c>
      <c r="AF19" s="59">
        <f t="shared" si="11"/>
        <v>2003.6373194506366</v>
      </c>
      <c r="AG19" s="59">
        <f t="shared" si="11"/>
        <v>2846.0901576883653</v>
      </c>
      <c r="AH19" s="59">
        <f t="shared" si="11"/>
        <v>76413.108441745571</v>
      </c>
      <c r="AI19" s="59">
        <f t="shared" si="11"/>
        <v>167.84423117616885</v>
      </c>
      <c r="AJ19" s="59">
        <f t="shared" si="11"/>
        <v>275.69213015944473</v>
      </c>
      <c r="AK19" s="59">
        <f t="shared" si="11"/>
        <v>68824.936413187359</v>
      </c>
      <c r="AL19" s="59">
        <f t="shared" si="11"/>
        <v>115532.38763040814</v>
      </c>
      <c r="AM19" s="59">
        <f t="shared" si="11"/>
        <v>19222.925837181188</v>
      </c>
      <c r="AN19" s="59">
        <f t="shared" si="11"/>
        <v>30527.758585105857</v>
      </c>
      <c r="AO19" s="59">
        <f t="shared" si="11"/>
        <v>52377.298222743513</v>
      </c>
      <c r="AP19" s="59">
        <f t="shared" si="11"/>
        <v>107707.58454378496</v>
      </c>
      <c r="AQ19" s="59">
        <f t="shared" si="11"/>
        <v>33492.046404060187</v>
      </c>
      <c r="AR19" s="59">
        <f t="shared" si="11"/>
        <v>45064.546136235047</v>
      </c>
      <c r="AS19" s="59">
        <f t="shared" si="11"/>
        <v>47094.879380592174</v>
      </c>
      <c r="AT19" s="59">
        <f t="shared" si="11"/>
        <v>30757.560582159422</v>
      </c>
      <c r="AU19" s="59">
        <f t="shared" si="11"/>
        <v>1767.502773815515</v>
      </c>
      <c r="AV19" s="59">
        <f t="shared" si="11"/>
        <v>8035.2607787631423</v>
      </c>
      <c r="AW19" s="59">
        <f t="shared" si="11"/>
        <v>43617.242147444267</v>
      </c>
      <c r="AX19" s="59">
        <f t="shared" si="11"/>
        <v>12353.834080735163</v>
      </c>
      <c r="AY19" s="59">
        <f t="shared" si="11"/>
        <v>101766.61811528409</v>
      </c>
      <c r="AZ19" s="59">
        <f t="shared" si="11"/>
        <v>34465.597841665127</v>
      </c>
      <c r="BA19" s="59">
        <f t="shared" si="11"/>
        <v>5758.1974120041959</v>
      </c>
      <c r="BB19" s="59">
        <f t="shared" si="11"/>
        <v>46890.300320458337</v>
      </c>
      <c r="BC19" s="59">
        <f t="shared" si="11"/>
        <v>2434.9728423287538</v>
      </c>
      <c r="BD19" s="59">
        <f t="shared" si="11"/>
        <v>5777.1803996825956</v>
      </c>
      <c r="BE19" s="59">
        <f t="shared" si="11"/>
        <v>16471.260948611987</v>
      </c>
      <c r="BF19" s="59">
        <f t="shared" si="11"/>
        <v>990.65584941174757</v>
      </c>
      <c r="BG19" s="59">
        <f t="shared" si="11"/>
        <v>373.08459503653933</v>
      </c>
      <c r="BH19" s="59">
        <f t="shared" si="11"/>
        <v>14801.28221042834</v>
      </c>
      <c r="BI19" s="59">
        <f t="shared" si="11"/>
        <v>45924.975562503125</v>
      </c>
      <c r="BJ19" s="59">
        <f t="shared" si="11"/>
        <v>38164.686371264019</v>
      </c>
      <c r="BK19" s="59">
        <f t="shared" si="11"/>
        <v>0</v>
      </c>
      <c r="BL19" s="59">
        <f t="shared" si="11"/>
        <v>56865.191677838477</v>
      </c>
      <c r="BM19" s="59">
        <f t="shared" si="11"/>
        <v>1416.3299387622858</v>
      </c>
      <c r="BN19" s="59">
        <f t="shared" si="11"/>
        <v>23073.66139158875</v>
      </c>
      <c r="BO19" s="59">
        <f t="shared" si="11"/>
        <v>34164.478000807751</v>
      </c>
      <c r="BP19" s="59">
        <f t="shared" si="11"/>
        <v>3558.7459065163225</v>
      </c>
      <c r="BQ19" s="59">
        <f t="shared" ref="BQ19:EB20" si="12">+BQ12-BQ17</f>
        <v>34599.841105585925</v>
      </c>
      <c r="BR19" s="59">
        <f t="shared" si="12"/>
        <v>12987.582192261385</v>
      </c>
      <c r="BS19" s="59">
        <f t="shared" si="12"/>
        <v>32356.086818739663</v>
      </c>
      <c r="BT19" s="59">
        <f t="shared" si="12"/>
        <v>2755.2161795212432</v>
      </c>
      <c r="BU19" s="59">
        <f t="shared" si="12"/>
        <v>10966.784535104065</v>
      </c>
      <c r="BV19" s="59">
        <f t="shared" si="12"/>
        <v>68804.048147960115</v>
      </c>
      <c r="BW19" s="59">
        <f t="shared" si="12"/>
        <v>20141.639804513768</v>
      </c>
      <c r="BX19" s="59">
        <f t="shared" si="12"/>
        <v>35555.036168696177</v>
      </c>
      <c r="BY19" s="59">
        <f t="shared" si="12"/>
        <v>74.059214281010554</v>
      </c>
      <c r="BZ19" s="59">
        <f t="shared" si="12"/>
        <v>9012.3574826495387</v>
      </c>
      <c r="CA19" s="59">
        <f t="shared" si="12"/>
        <v>32505.750743412507</v>
      </c>
      <c r="CB19" s="59">
        <f t="shared" si="12"/>
        <v>3266.4903336691341</v>
      </c>
      <c r="CC19" s="59">
        <f t="shared" si="12"/>
        <v>540.50338861384819</v>
      </c>
      <c r="CD19" s="59">
        <f t="shared" si="12"/>
        <v>15172.665365264196</v>
      </c>
      <c r="CE19" s="59">
        <f t="shared" si="12"/>
        <v>304412.14087093313</v>
      </c>
      <c r="CF19" s="59">
        <f t="shared" si="12"/>
        <v>40386.738927803213</v>
      </c>
      <c r="CG19" s="59">
        <f t="shared" si="12"/>
        <v>49408.9820750691</v>
      </c>
      <c r="CH19" s="59">
        <f t="shared" si="12"/>
        <v>137835.52767796098</v>
      </c>
      <c r="CI19" s="59">
        <f t="shared" si="12"/>
        <v>22184.018511632305</v>
      </c>
      <c r="CJ19" s="59">
        <f t="shared" si="12"/>
        <v>5623.3217665508218</v>
      </c>
      <c r="CK19" s="59">
        <f t="shared" si="12"/>
        <v>45591.364707068613</v>
      </c>
      <c r="CL19" s="59">
        <f t="shared" si="12"/>
        <v>320357.12141591497</v>
      </c>
      <c r="CM19" s="59">
        <f t="shared" si="12"/>
        <v>80690.71118498272</v>
      </c>
      <c r="CN19" s="59">
        <f t="shared" si="12"/>
        <v>22545.897983803443</v>
      </c>
      <c r="CO19" s="59">
        <f t="shared" si="12"/>
        <v>92314.577122092523</v>
      </c>
      <c r="CP19" s="59">
        <f t="shared" si="12"/>
        <v>139223.31189563172</v>
      </c>
      <c r="CQ19" s="59">
        <f t="shared" si="12"/>
        <v>665839.29372048017</v>
      </c>
      <c r="CR19" s="59">
        <f t="shared" si="12"/>
        <v>71113.162349790655</v>
      </c>
      <c r="CS19" s="33">
        <f t="shared" si="12"/>
        <v>0</v>
      </c>
      <c r="CT19" s="59">
        <f t="shared" si="12"/>
        <v>110202.32251817881</v>
      </c>
      <c r="CU19" s="59">
        <f t="shared" si="12"/>
        <v>6026.1368356344828</v>
      </c>
      <c r="CV19" s="59">
        <f t="shared" si="12"/>
        <v>157547.94606916371</v>
      </c>
      <c r="CW19" s="59">
        <f t="shared" si="12"/>
        <v>10725.034459511964</v>
      </c>
      <c r="CX19" s="59">
        <f t="shared" si="12"/>
        <v>12807.000157480094</v>
      </c>
      <c r="CY19" s="59">
        <f t="shared" si="12"/>
        <v>72593.164580334298</v>
      </c>
      <c r="CZ19" s="59">
        <f t="shared" si="12"/>
        <v>24177.010579753754</v>
      </c>
      <c r="DA19" s="59">
        <f t="shared" si="12"/>
        <v>99247.907294932651</v>
      </c>
      <c r="DB19" s="59">
        <f t="shared" si="12"/>
        <v>368602.40752475627</v>
      </c>
      <c r="DC19" s="59">
        <f t="shared" si="12"/>
        <v>18409.422293421063</v>
      </c>
      <c r="DD19" s="59">
        <f t="shared" si="12"/>
        <v>107785.16664037784</v>
      </c>
      <c r="DE19" s="59">
        <f t="shared" si="12"/>
        <v>299839.41261314147</v>
      </c>
      <c r="DF19" s="59">
        <f t="shared" si="12"/>
        <v>34793.126972591024</v>
      </c>
      <c r="DG19" s="59">
        <f t="shared" si="12"/>
        <v>489833.71805691486</v>
      </c>
      <c r="DH19" s="59">
        <f t="shared" si="12"/>
        <v>28348.173068834858</v>
      </c>
      <c r="DI19" s="59">
        <f t="shared" si="12"/>
        <v>140350.30446812324</v>
      </c>
      <c r="DJ19" s="59">
        <f t="shared" si="12"/>
        <v>60553.331994575259</v>
      </c>
      <c r="DK19" s="59">
        <f t="shared" si="12"/>
        <v>2369925.9874799531</v>
      </c>
      <c r="DL19" s="59">
        <f t="shared" si="12"/>
        <v>30277.579131982224</v>
      </c>
      <c r="DM19" s="59">
        <f t="shared" si="12"/>
        <v>30774.070286259746</v>
      </c>
      <c r="DN19" s="59">
        <f t="shared" si="12"/>
        <v>112806.42122078719</v>
      </c>
      <c r="DO19" s="59">
        <f t="shared" si="12"/>
        <v>107772.89622945963</v>
      </c>
      <c r="DP19" s="59">
        <f t="shared" si="12"/>
        <v>31808.975289511276</v>
      </c>
      <c r="DQ19" s="59">
        <f t="shared" si="12"/>
        <v>135464.8203070281</v>
      </c>
      <c r="DR19" s="59">
        <f t="shared" si="12"/>
        <v>80544.544251914165</v>
      </c>
      <c r="DS19" s="59">
        <f t="shared" si="12"/>
        <v>5621.9167991900495</v>
      </c>
      <c r="DT19" s="59">
        <f t="shared" si="12"/>
        <v>66701.268047789723</v>
      </c>
      <c r="DU19" s="59">
        <f t="shared" si="12"/>
        <v>20131.275293740247</v>
      </c>
      <c r="DV19" s="59">
        <f t="shared" si="12"/>
        <v>80604.010600220252</v>
      </c>
      <c r="DW19" s="59">
        <f t="shared" si="12"/>
        <v>98.884017174326374</v>
      </c>
      <c r="DX19" s="59">
        <f t="shared" si="12"/>
        <v>16804.793586116204</v>
      </c>
      <c r="DY19" s="59">
        <f t="shared" si="12"/>
        <v>36000.956319169461</v>
      </c>
      <c r="DZ19" s="59">
        <f t="shared" si="12"/>
        <v>63717.086533738468</v>
      </c>
      <c r="EA19" s="59">
        <f t="shared" si="12"/>
        <v>14899.726778445094</v>
      </c>
      <c r="EB19" s="59">
        <f t="shared" si="12"/>
        <v>65939.432808581943</v>
      </c>
      <c r="EC19" s="59">
        <f t="shared" ref="EC19:ER20" si="13">+EC12-EC17</f>
        <v>22085.96658924923</v>
      </c>
      <c r="ED19" s="59">
        <f t="shared" si="13"/>
        <v>0</v>
      </c>
      <c r="EE19" s="59">
        <f t="shared" si="13"/>
        <v>0</v>
      </c>
      <c r="EF19" s="59">
        <f t="shared" si="13"/>
        <v>0</v>
      </c>
      <c r="EG19" s="59">
        <f t="shared" si="13"/>
        <v>0</v>
      </c>
      <c r="EH19" s="59">
        <f t="shared" si="13"/>
        <v>0</v>
      </c>
      <c r="EI19" s="59">
        <f t="shared" si="13"/>
        <v>0</v>
      </c>
      <c r="EJ19" s="59">
        <f t="shared" si="13"/>
        <v>0</v>
      </c>
      <c r="EK19" s="59">
        <f t="shared" si="13"/>
        <v>0</v>
      </c>
      <c r="EL19" s="59">
        <f t="shared" si="13"/>
        <v>0</v>
      </c>
      <c r="EM19" s="59">
        <f t="shared" si="13"/>
        <v>0</v>
      </c>
      <c r="EN19" s="59">
        <f t="shared" si="13"/>
        <v>0</v>
      </c>
      <c r="EO19" s="59">
        <f t="shared" si="13"/>
        <v>0</v>
      </c>
      <c r="EP19" s="59">
        <f t="shared" si="13"/>
        <v>0</v>
      </c>
      <c r="EQ19" s="59">
        <f t="shared" si="13"/>
        <v>0</v>
      </c>
      <c r="ER19" s="59">
        <f t="shared" si="13"/>
        <v>0</v>
      </c>
      <c r="ES19" s="28">
        <f>SUM(E19:ER19)</f>
        <v>9280351.8474339806</v>
      </c>
      <c r="EU19" s="5">
        <f t="shared" si="0"/>
        <v>0</v>
      </c>
      <c r="ALY19"/>
      <c r="ALZ19"/>
      <c r="AMA19"/>
      <c r="AMB19"/>
      <c r="AMC19"/>
      <c r="AMD19"/>
      <c r="AME19"/>
      <c r="AMF19"/>
    </row>
    <row r="20" spans="1:1020" s="5" customFormat="1" x14ac:dyDescent="0.25">
      <c r="A20" s="9"/>
      <c r="B20" s="22" t="s">
        <v>652</v>
      </c>
      <c r="C20" s="65" t="s">
        <v>653</v>
      </c>
      <c r="D20" s="66"/>
      <c r="E20" s="59">
        <f t="shared" si="11"/>
        <v>6116.6449137331419</v>
      </c>
      <c r="F20" s="59">
        <f t="shared" si="11"/>
        <v>1207.823630848809</v>
      </c>
      <c r="G20" s="59">
        <f t="shared" si="11"/>
        <v>1493.668334769286</v>
      </c>
      <c r="H20" s="59">
        <f t="shared" si="11"/>
        <v>6124.5264498738361</v>
      </c>
      <c r="I20" s="59">
        <f t="shared" si="11"/>
        <v>63.116102533751807</v>
      </c>
      <c r="J20" s="59">
        <f t="shared" si="11"/>
        <v>4562.8625630863635</v>
      </c>
      <c r="K20" s="59">
        <f t="shared" si="11"/>
        <v>3020.8622759483183</v>
      </c>
      <c r="L20" s="59">
        <f t="shared" si="11"/>
        <v>5581.48445696831</v>
      </c>
      <c r="M20" s="59">
        <f t="shared" si="11"/>
        <v>15540.90148818224</v>
      </c>
      <c r="N20" s="59">
        <f t="shared" si="11"/>
        <v>18963.897916737209</v>
      </c>
      <c r="O20" s="59">
        <f t="shared" si="11"/>
        <v>4625.4753460991469</v>
      </c>
      <c r="P20" s="59">
        <f t="shared" si="11"/>
        <v>2250.7868983833441</v>
      </c>
      <c r="Q20" s="59">
        <f t="shared" si="11"/>
        <v>0</v>
      </c>
      <c r="R20" s="59">
        <f t="shared" si="11"/>
        <v>11557.664232287214</v>
      </c>
      <c r="S20" s="59">
        <f t="shared" si="11"/>
        <v>9568.4951652465697</v>
      </c>
      <c r="T20" s="59">
        <f t="shared" si="11"/>
        <v>7526.331763862564</v>
      </c>
      <c r="U20" s="59">
        <f t="shared" si="11"/>
        <v>6252.6742288496225</v>
      </c>
      <c r="V20" s="59">
        <f t="shared" si="11"/>
        <v>37338.204830920527</v>
      </c>
      <c r="W20" s="59">
        <f t="shared" si="11"/>
        <v>23752.090358476631</v>
      </c>
      <c r="X20" s="59">
        <f t="shared" si="11"/>
        <v>3547.4543627004145</v>
      </c>
      <c r="Y20" s="59">
        <f t="shared" si="11"/>
        <v>3723.5029276455107</v>
      </c>
      <c r="Z20" s="59">
        <f t="shared" si="11"/>
        <v>62834.413873847312</v>
      </c>
      <c r="AA20" s="59">
        <f t="shared" si="11"/>
        <v>2152.9959603332081</v>
      </c>
      <c r="AB20" s="59">
        <f t="shared" si="11"/>
        <v>13389.83726158354</v>
      </c>
      <c r="AC20" s="59">
        <f t="shared" si="11"/>
        <v>5485.2806538155955</v>
      </c>
      <c r="AD20" s="59">
        <f t="shared" si="11"/>
        <v>14392.042775733649</v>
      </c>
      <c r="AE20" s="59">
        <f t="shared" si="11"/>
        <v>9505.0962171820702</v>
      </c>
      <c r="AF20" s="59">
        <f t="shared" si="11"/>
        <v>7690.3067620787933</v>
      </c>
      <c r="AG20" s="59">
        <f t="shared" si="11"/>
        <v>956.77613424665003</v>
      </c>
      <c r="AH20" s="59">
        <f t="shared" si="11"/>
        <v>10778.395469799934</v>
      </c>
      <c r="AI20" s="59">
        <f t="shared" si="11"/>
        <v>167.39027728384005</v>
      </c>
      <c r="AJ20" s="59">
        <f t="shared" si="11"/>
        <v>2033.6006556611007</v>
      </c>
      <c r="AK20" s="59">
        <f t="shared" si="11"/>
        <v>2010.1562986232802</v>
      </c>
      <c r="AL20" s="59">
        <f t="shared" si="11"/>
        <v>4655.7732071515411</v>
      </c>
      <c r="AM20" s="59">
        <f t="shared" si="11"/>
        <v>0</v>
      </c>
      <c r="AN20" s="59">
        <f t="shared" si="11"/>
        <v>8622.7018833744278</v>
      </c>
      <c r="AO20" s="59">
        <f t="shared" si="11"/>
        <v>0</v>
      </c>
      <c r="AP20" s="59">
        <f t="shared" si="11"/>
        <v>13315.599729857453</v>
      </c>
      <c r="AQ20" s="59">
        <f t="shared" si="11"/>
        <v>0</v>
      </c>
      <c r="AR20" s="59">
        <f t="shared" si="11"/>
        <v>18.043832213132006</v>
      </c>
      <c r="AS20" s="59">
        <f t="shared" si="11"/>
        <v>7006.3442540978322</v>
      </c>
      <c r="AT20" s="59">
        <f t="shared" si="11"/>
        <v>387.87024250367114</v>
      </c>
      <c r="AU20" s="59">
        <f t="shared" si="11"/>
        <v>923.71195654852806</v>
      </c>
      <c r="AV20" s="59">
        <f t="shared" si="11"/>
        <v>0</v>
      </c>
      <c r="AW20" s="59">
        <f t="shared" si="11"/>
        <v>0</v>
      </c>
      <c r="AX20" s="59">
        <f t="shared" si="11"/>
        <v>0</v>
      </c>
      <c r="AY20" s="59">
        <f t="shared" si="11"/>
        <v>1443.6517374191769</v>
      </c>
      <c r="AZ20" s="59">
        <f t="shared" si="11"/>
        <v>276.10295449629524</v>
      </c>
      <c r="BA20" s="59">
        <f t="shared" si="11"/>
        <v>0</v>
      </c>
      <c r="BB20" s="59">
        <f t="shared" si="11"/>
        <v>0</v>
      </c>
      <c r="BC20" s="59">
        <f t="shared" si="11"/>
        <v>4.9545247008645985</v>
      </c>
      <c r="BD20" s="59">
        <f t="shared" si="11"/>
        <v>9139.6899711416827</v>
      </c>
      <c r="BE20" s="59">
        <f t="shared" si="11"/>
        <v>35901.108245043484</v>
      </c>
      <c r="BF20" s="59">
        <f t="shared" si="11"/>
        <v>1427.1300757392946</v>
      </c>
      <c r="BG20" s="59">
        <f t="shared" si="11"/>
        <v>2511.4184784605413</v>
      </c>
      <c r="BH20" s="59">
        <f t="shared" si="11"/>
        <v>9397.5373344680866</v>
      </c>
      <c r="BI20" s="59">
        <f t="shared" si="11"/>
        <v>1428.995337433849</v>
      </c>
      <c r="BJ20" s="59">
        <f t="shared" si="11"/>
        <v>19179.102143793309</v>
      </c>
      <c r="BK20" s="59">
        <f t="shared" si="11"/>
        <v>0</v>
      </c>
      <c r="BL20" s="59">
        <f t="shared" si="11"/>
        <v>0</v>
      </c>
      <c r="BM20" s="59">
        <f t="shared" si="11"/>
        <v>0</v>
      </c>
      <c r="BN20" s="59">
        <f t="shared" si="11"/>
        <v>0</v>
      </c>
      <c r="BO20" s="59">
        <f t="shared" si="11"/>
        <v>4346.9456696319621</v>
      </c>
      <c r="BP20" s="59">
        <f t="shared" si="11"/>
        <v>0</v>
      </c>
      <c r="BQ20" s="59">
        <f t="shared" si="12"/>
        <v>0</v>
      </c>
      <c r="BR20" s="59">
        <f t="shared" si="12"/>
        <v>1343.2210225513779</v>
      </c>
      <c r="BS20" s="59">
        <f t="shared" si="12"/>
        <v>0</v>
      </c>
      <c r="BT20" s="59">
        <f t="shared" si="12"/>
        <v>0</v>
      </c>
      <c r="BU20" s="59">
        <f t="shared" si="12"/>
        <v>802.93113974635571</v>
      </c>
      <c r="BV20" s="59">
        <f t="shared" si="12"/>
        <v>111.91918547112212</v>
      </c>
      <c r="BW20" s="59">
        <f t="shared" si="12"/>
        <v>524.56673608195933</v>
      </c>
      <c r="BX20" s="59">
        <f t="shared" si="12"/>
        <v>6525.5256077218883</v>
      </c>
      <c r="BY20" s="59">
        <f t="shared" si="12"/>
        <v>0</v>
      </c>
      <c r="BZ20" s="59">
        <f t="shared" si="12"/>
        <v>0</v>
      </c>
      <c r="CA20" s="59">
        <f t="shared" si="12"/>
        <v>0</v>
      </c>
      <c r="CB20" s="59">
        <f t="shared" si="12"/>
        <v>0</v>
      </c>
      <c r="CC20" s="59">
        <f t="shared" si="12"/>
        <v>0</v>
      </c>
      <c r="CD20" s="59">
        <f t="shared" si="12"/>
        <v>24595.850416184217</v>
      </c>
      <c r="CE20" s="59">
        <f t="shared" si="12"/>
        <v>209.20116814958578</v>
      </c>
      <c r="CF20" s="59">
        <f t="shared" si="12"/>
        <v>8456.4465718786851</v>
      </c>
      <c r="CG20" s="59">
        <f t="shared" si="12"/>
        <v>15449.79242123977</v>
      </c>
      <c r="CH20" s="59">
        <f t="shared" si="12"/>
        <v>0</v>
      </c>
      <c r="CI20" s="59">
        <f t="shared" si="12"/>
        <v>3816.7689562997393</v>
      </c>
      <c r="CJ20" s="59">
        <f t="shared" si="12"/>
        <v>546.76556626913577</v>
      </c>
      <c r="CK20" s="59">
        <f t="shared" si="12"/>
        <v>1273.0541941456343</v>
      </c>
      <c r="CL20" s="59">
        <f t="shared" si="12"/>
        <v>22900.528137081037</v>
      </c>
      <c r="CM20" s="59">
        <f t="shared" si="12"/>
        <v>20876.360504776294</v>
      </c>
      <c r="CN20" s="59">
        <f t="shared" si="12"/>
        <v>0</v>
      </c>
      <c r="CO20" s="59">
        <f t="shared" si="12"/>
        <v>0</v>
      </c>
      <c r="CP20" s="59">
        <f t="shared" si="12"/>
        <v>29285.976798522712</v>
      </c>
      <c r="CQ20" s="59">
        <f t="shared" si="12"/>
        <v>233871.19173889744</v>
      </c>
      <c r="CR20" s="59">
        <f t="shared" si="12"/>
        <v>134840.2674083212</v>
      </c>
      <c r="CS20" s="33">
        <f t="shared" si="12"/>
        <v>0</v>
      </c>
      <c r="CT20" s="59">
        <f t="shared" si="12"/>
        <v>65860.292635282749</v>
      </c>
      <c r="CU20" s="59">
        <f t="shared" si="12"/>
        <v>263166.82234618609</v>
      </c>
      <c r="CV20" s="59">
        <f t="shared" si="12"/>
        <v>78783.149404201293</v>
      </c>
      <c r="CW20" s="59">
        <f t="shared" si="12"/>
        <v>0</v>
      </c>
      <c r="CX20" s="59">
        <f t="shared" si="12"/>
        <v>0</v>
      </c>
      <c r="CY20" s="59">
        <f t="shared" si="12"/>
        <v>305.67466177903566</v>
      </c>
      <c r="CZ20" s="59">
        <f t="shared" si="12"/>
        <v>1211.1775250905912</v>
      </c>
      <c r="DA20" s="59">
        <f t="shared" si="12"/>
        <v>7329.0079447499102</v>
      </c>
      <c r="DB20" s="59">
        <f t="shared" si="12"/>
        <v>66620.178867208873</v>
      </c>
      <c r="DC20" s="59">
        <f t="shared" si="12"/>
        <v>0</v>
      </c>
      <c r="DD20" s="59">
        <f t="shared" si="12"/>
        <v>0</v>
      </c>
      <c r="DE20" s="59">
        <f t="shared" si="12"/>
        <v>25963.285324484652</v>
      </c>
      <c r="DF20" s="59">
        <f t="shared" si="12"/>
        <v>0</v>
      </c>
      <c r="DG20" s="59">
        <f t="shared" si="12"/>
        <v>0</v>
      </c>
      <c r="DH20" s="59">
        <f t="shared" si="12"/>
        <v>0</v>
      </c>
      <c r="DI20" s="59">
        <f t="shared" si="12"/>
        <v>0</v>
      </c>
      <c r="DJ20" s="59">
        <f t="shared" si="12"/>
        <v>15754.96189347857</v>
      </c>
      <c r="DK20" s="59">
        <f t="shared" si="12"/>
        <v>59107.151128599478</v>
      </c>
      <c r="DL20" s="59">
        <f t="shared" si="12"/>
        <v>83138.139542963705</v>
      </c>
      <c r="DM20" s="59">
        <f t="shared" si="12"/>
        <v>34862.602608863504</v>
      </c>
      <c r="DN20" s="59">
        <f t="shared" si="12"/>
        <v>20038.481350748283</v>
      </c>
      <c r="DO20" s="59">
        <f t="shared" si="12"/>
        <v>41527.055044643494</v>
      </c>
      <c r="DP20" s="59">
        <f t="shared" si="12"/>
        <v>2397.9246790738553</v>
      </c>
      <c r="DQ20" s="59">
        <f t="shared" si="12"/>
        <v>23458.926886373625</v>
      </c>
      <c r="DR20" s="59">
        <f t="shared" si="12"/>
        <v>55241.278185707706</v>
      </c>
      <c r="DS20" s="59">
        <f t="shared" si="12"/>
        <v>6930.4313183167615</v>
      </c>
      <c r="DT20" s="59">
        <f t="shared" si="12"/>
        <v>13602.266814443094</v>
      </c>
      <c r="DU20" s="59">
        <f t="shared" si="12"/>
        <v>5056.9840007605253</v>
      </c>
      <c r="DV20" s="59">
        <f t="shared" si="12"/>
        <v>20441.731652407707</v>
      </c>
      <c r="DW20" s="59">
        <f t="shared" si="12"/>
        <v>49.09980777508418</v>
      </c>
      <c r="DX20" s="59">
        <f t="shared" si="12"/>
        <v>0</v>
      </c>
      <c r="DY20" s="59">
        <f t="shared" si="12"/>
        <v>8045.7984758305547</v>
      </c>
      <c r="DZ20" s="59">
        <f t="shared" si="12"/>
        <v>3028.9468386138733</v>
      </c>
      <c r="EA20" s="59">
        <f t="shared" si="12"/>
        <v>22869.572650456121</v>
      </c>
      <c r="EB20" s="59">
        <f t="shared" si="12"/>
        <v>22122.601517319054</v>
      </c>
      <c r="EC20" s="59">
        <f t="shared" si="13"/>
        <v>0</v>
      </c>
      <c r="ED20" s="59">
        <f t="shared" si="13"/>
        <v>0</v>
      </c>
      <c r="EE20" s="59">
        <f t="shared" si="13"/>
        <v>0</v>
      </c>
      <c r="EF20" s="59">
        <f t="shared" si="13"/>
        <v>106579.41387085999</v>
      </c>
      <c r="EG20" s="59">
        <f t="shared" si="13"/>
        <v>338965.99172856117</v>
      </c>
      <c r="EH20" s="59">
        <f t="shared" si="13"/>
        <v>6242.7075799203776</v>
      </c>
      <c r="EI20" s="59">
        <f t="shared" si="13"/>
        <v>4229.9116435498554</v>
      </c>
      <c r="EJ20" s="59">
        <f t="shared" si="13"/>
        <v>12056.8740152839</v>
      </c>
      <c r="EK20" s="59">
        <f t="shared" si="13"/>
        <v>16706.556510328624</v>
      </c>
      <c r="EL20" s="59">
        <f t="shared" si="13"/>
        <v>0</v>
      </c>
      <c r="EM20" s="59">
        <f t="shared" si="13"/>
        <v>40510.859474681609</v>
      </c>
      <c r="EN20" s="59">
        <f t="shared" si="13"/>
        <v>0</v>
      </c>
      <c r="EO20" s="59">
        <f t="shared" si="13"/>
        <v>67219.44618786026</v>
      </c>
      <c r="EP20" s="59">
        <f t="shared" si="13"/>
        <v>0</v>
      </c>
      <c r="EQ20" s="59">
        <f t="shared" si="13"/>
        <v>8576.2697563614602</v>
      </c>
      <c r="ER20" s="59">
        <f t="shared" si="13"/>
        <v>0</v>
      </c>
      <c r="ES20" s="28">
        <f>SUM(E20:ER20)</f>
        <v>2477633.3836115208</v>
      </c>
      <c r="EU20" s="5">
        <f t="shared" si="0"/>
        <v>0</v>
      </c>
      <c r="ALY20"/>
      <c r="ALZ20"/>
      <c r="AMA20"/>
      <c r="AMB20"/>
      <c r="AMC20"/>
      <c r="AMD20"/>
      <c r="AME20"/>
      <c r="AMF20"/>
    </row>
    <row r="21" spans="1:1020" s="5" customFormat="1" ht="15" customHeight="1" thickBot="1" x14ac:dyDescent="0.3">
      <c r="A21" s="1"/>
      <c r="D21" s="14"/>
      <c r="CS21" s="60"/>
      <c r="EU21" s="5">
        <f t="shared" si="0"/>
        <v>0</v>
      </c>
      <c r="ALY21"/>
      <c r="ALZ21"/>
      <c r="AMA21"/>
      <c r="AMB21"/>
      <c r="AMC21"/>
      <c r="AMD21"/>
      <c r="AME21"/>
      <c r="AMF21"/>
    </row>
    <row r="22" spans="1:1020" ht="16.5" thickBot="1" x14ac:dyDescent="0.3">
      <c r="A22" s="69" t="s">
        <v>642</v>
      </c>
      <c r="B22" s="70"/>
      <c r="C22" s="70" t="s">
        <v>623</v>
      </c>
      <c r="D22" s="7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U22" s="5">
        <f t="shared" si="0"/>
        <v>0</v>
      </c>
    </row>
    <row r="23" spans="1:1020" x14ac:dyDescent="0.25">
      <c r="A23" s="9"/>
      <c r="B23" s="22" t="s">
        <v>630</v>
      </c>
      <c r="C23" s="65" t="s">
        <v>631</v>
      </c>
      <c r="D23" s="66"/>
      <c r="E23" s="28">
        <v>1552</v>
      </c>
      <c r="F23" s="28">
        <v>258</v>
      </c>
      <c r="G23" s="28">
        <v>457</v>
      </c>
      <c r="H23" s="28">
        <v>2114.3857313886656</v>
      </c>
      <c r="I23" s="28">
        <v>1293</v>
      </c>
      <c r="J23" s="28">
        <v>970</v>
      </c>
      <c r="K23" s="28">
        <v>931</v>
      </c>
      <c r="L23" s="28">
        <v>2043</v>
      </c>
      <c r="M23" s="28">
        <v>5091.301889944205</v>
      </c>
      <c r="N23" s="28">
        <v>6212.698110055796</v>
      </c>
      <c r="O23" s="28">
        <v>3089</v>
      </c>
      <c r="P23" s="28">
        <v>3140</v>
      </c>
      <c r="Q23" s="28">
        <v>2559</v>
      </c>
      <c r="R23" s="28">
        <v>55400</v>
      </c>
      <c r="S23" s="28">
        <v>1139</v>
      </c>
      <c r="T23" s="28">
        <v>29081</v>
      </c>
      <c r="U23" s="28">
        <v>9494.8635784208673</v>
      </c>
      <c r="V23" s="28">
        <v>14436</v>
      </c>
      <c r="W23" s="28">
        <v>7106</v>
      </c>
      <c r="X23" s="28">
        <v>891</v>
      </c>
      <c r="Y23" s="28">
        <v>3135</v>
      </c>
      <c r="Z23" s="28">
        <v>21552</v>
      </c>
      <c r="AA23" s="28">
        <v>1167.3152607851621</v>
      </c>
      <c r="AB23" s="28">
        <v>4227</v>
      </c>
      <c r="AC23" s="28">
        <v>2135</v>
      </c>
      <c r="AD23" s="28">
        <v>7496</v>
      </c>
      <c r="AE23" s="28">
        <v>3607</v>
      </c>
      <c r="AF23" s="28">
        <v>643</v>
      </c>
      <c r="AG23" s="28">
        <v>1175</v>
      </c>
      <c r="AH23" s="28">
        <v>3004.404732326323</v>
      </c>
      <c r="AI23" s="28">
        <v>28.384</v>
      </c>
      <c r="AJ23" s="28">
        <v>0</v>
      </c>
      <c r="AK23" s="28">
        <v>6424.6622647845024</v>
      </c>
      <c r="AL23" s="28">
        <v>9311.5594524397548</v>
      </c>
      <c r="AM23" s="28">
        <v>2602.9391862842117</v>
      </c>
      <c r="AN23" s="28">
        <v>9950.8616988336398</v>
      </c>
      <c r="AO23" s="28">
        <v>2423.97263457399</v>
      </c>
      <c r="AP23" s="28">
        <v>10251.653239919084</v>
      </c>
      <c r="AQ23" s="28">
        <v>2348.2371358532387</v>
      </c>
      <c r="AR23" s="28">
        <v>2990.2567575338126</v>
      </c>
      <c r="AS23" s="28">
        <v>10946.282234661097</v>
      </c>
      <c r="AT23" s="28">
        <v>4977.7179311761965</v>
      </c>
      <c r="AU23" s="28">
        <v>900.46230148101006</v>
      </c>
      <c r="AV23" s="28">
        <v>686.24</v>
      </c>
      <c r="AW23" s="28">
        <v>1964.7076138025852</v>
      </c>
      <c r="AX23" s="28">
        <v>652.4789314422917</v>
      </c>
      <c r="AY23" s="28">
        <v>5320.9302634136802</v>
      </c>
      <c r="AZ23" s="28">
        <v>1538.5321091012142</v>
      </c>
      <c r="BA23" s="28">
        <v>302.60363844546725</v>
      </c>
      <c r="BB23" s="28">
        <v>5128.2092380109862</v>
      </c>
      <c r="BC23" s="28">
        <v>573.72237529924382</v>
      </c>
      <c r="BD23" s="28">
        <v>1499.9906178607364</v>
      </c>
      <c r="BE23" s="28">
        <v>3237.5394612372174</v>
      </c>
      <c r="BF23" s="28">
        <v>519.82272565922301</v>
      </c>
      <c r="BG23" s="28">
        <v>158</v>
      </c>
      <c r="BH23" s="28">
        <v>3253.2043649252932</v>
      </c>
      <c r="BI23" s="28">
        <v>5783.6779096634336</v>
      </c>
      <c r="BJ23" s="28">
        <v>9065.7219785467896</v>
      </c>
      <c r="BK23" s="28">
        <v>0</v>
      </c>
      <c r="BL23" s="28">
        <v>3176.5982459585662</v>
      </c>
      <c r="BM23" s="28">
        <v>58</v>
      </c>
      <c r="BN23" s="28">
        <v>1851.8571495756039</v>
      </c>
      <c r="BO23" s="28">
        <v>3525.4310973407401</v>
      </c>
      <c r="BP23" s="28">
        <v>146.76235058909188</v>
      </c>
      <c r="BQ23" s="28">
        <v>4285.0539884779892</v>
      </c>
      <c r="BR23" s="28">
        <v>2583.7615685401115</v>
      </c>
      <c r="BS23" s="28">
        <v>8115.1708460856098</v>
      </c>
      <c r="BT23" s="28">
        <v>1018.9200000000001</v>
      </c>
      <c r="BU23" s="28">
        <v>810</v>
      </c>
      <c r="BV23" s="28">
        <v>3580.2446989051109</v>
      </c>
      <c r="BW23" s="28">
        <v>2191.6692382849224</v>
      </c>
      <c r="BX23" s="28">
        <v>6794.0132372832122</v>
      </c>
      <c r="BY23" s="28">
        <v>553.38</v>
      </c>
      <c r="BZ23" s="28">
        <v>1300.58</v>
      </c>
      <c r="CA23" s="28">
        <v>5802.9223166215988</v>
      </c>
      <c r="CB23" s="28">
        <v>1116</v>
      </c>
      <c r="CC23" s="28">
        <v>96</v>
      </c>
      <c r="CD23" s="28">
        <v>7108.1993962259003</v>
      </c>
      <c r="CE23" s="28">
        <v>18749.63</v>
      </c>
      <c r="CF23" s="28">
        <v>2976.9319915284468</v>
      </c>
      <c r="CG23" s="28">
        <v>6816.7753233670337</v>
      </c>
      <c r="CH23" s="28">
        <v>13519.592051444037</v>
      </c>
      <c r="CI23" s="28">
        <v>4939.0944175998748</v>
      </c>
      <c r="CJ23" s="28">
        <v>707.5426327911174</v>
      </c>
      <c r="CK23" s="28">
        <v>4992.1859244637444</v>
      </c>
      <c r="CL23" s="28">
        <v>38398.689989738254</v>
      </c>
      <c r="CM23" s="28">
        <v>37432.773998418015</v>
      </c>
      <c r="CN23" s="28">
        <v>6582.6129812300569</v>
      </c>
      <c r="CO23" s="28">
        <v>16938.987698342527</v>
      </c>
      <c r="CP23" s="28">
        <v>28218.849858834936</v>
      </c>
      <c r="CQ23" s="28">
        <v>281264.72451811406</v>
      </c>
      <c r="CR23" s="28">
        <v>27784.342818727564</v>
      </c>
      <c r="CS23" s="28">
        <v>16</v>
      </c>
      <c r="CT23" s="28">
        <v>11756.508330460929</v>
      </c>
      <c r="CU23" s="28">
        <v>4731.5900232029198</v>
      </c>
      <c r="CV23" s="28">
        <v>12520.572009895448</v>
      </c>
      <c r="CW23" s="28">
        <v>3473.7805455444254</v>
      </c>
      <c r="CX23" s="28">
        <v>1892.982166910688</v>
      </c>
      <c r="CY23" s="28">
        <v>14864.229168314097</v>
      </c>
      <c r="CZ23" s="28">
        <v>3994.4704092499605</v>
      </c>
      <c r="DA23" s="28">
        <v>33387.026310284979</v>
      </c>
      <c r="DB23" s="28">
        <v>59614.358781445953</v>
      </c>
      <c r="DC23" s="28">
        <v>4354.4402945603961</v>
      </c>
      <c r="DD23" s="28">
        <v>13608.853981883498</v>
      </c>
      <c r="DE23" s="28">
        <v>14991.00842883404</v>
      </c>
      <c r="DF23" s="28">
        <v>0</v>
      </c>
      <c r="DG23" s="28">
        <v>29374</v>
      </c>
      <c r="DH23" s="28">
        <v>4724</v>
      </c>
      <c r="DI23" s="28">
        <v>2087.4587872398397</v>
      </c>
      <c r="DJ23" s="28">
        <v>2952</v>
      </c>
      <c r="DK23" s="28">
        <v>10027.466042742217</v>
      </c>
      <c r="DL23" s="28">
        <v>5156.6826056671071</v>
      </c>
      <c r="DM23" s="28">
        <v>7249.5072593142777</v>
      </c>
      <c r="DN23" s="28">
        <v>22929.418698373804</v>
      </c>
      <c r="DO23" s="28">
        <v>4554.9956606083251</v>
      </c>
      <c r="DP23" s="28">
        <v>6624.5569325976367</v>
      </c>
      <c r="DQ23" s="28">
        <v>12884.53927826765</v>
      </c>
      <c r="DR23" s="28">
        <v>9526.6177067311473</v>
      </c>
      <c r="DS23" s="28">
        <v>810.00646824582577</v>
      </c>
      <c r="DT23" s="28">
        <v>2679.7899827725842</v>
      </c>
      <c r="DU23" s="28">
        <v>996.27916825524471</v>
      </c>
      <c r="DV23" s="28">
        <v>4027.2366701763035</v>
      </c>
      <c r="DW23" s="28">
        <v>9.6731798329392724</v>
      </c>
      <c r="DX23" s="28">
        <v>30909.318521948844</v>
      </c>
      <c r="DY23" s="28">
        <v>4685.3138021404047</v>
      </c>
      <c r="DZ23" s="28">
        <v>21948.33912063672</v>
      </c>
      <c r="EA23" s="28">
        <v>15047.844198899415</v>
      </c>
      <c r="EB23" s="28">
        <v>38369.498518577173</v>
      </c>
      <c r="EC23" s="28">
        <v>38131.869833829231</v>
      </c>
      <c r="ED23" s="28">
        <v>38453.939262760912</v>
      </c>
      <c r="EE23" s="28">
        <v>589.18040462446265</v>
      </c>
      <c r="EF23" s="28">
        <v>153708.87120119599</v>
      </c>
      <c r="EG23" s="28">
        <v>78866.572566156174</v>
      </c>
      <c r="EH23" s="28">
        <v>2880.2381484846496</v>
      </c>
      <c r="EI23" s="28">
        <v>1951.5815412624349</v>
      </c>
      <c r="EJ23" s="28">
        <v>5562.7575127805203</v>
      </c>
      <c r="EK23" s="28">
        <v>7708.0114317122652</v>
      </c>
      <c r="EL23" s="28">
        <v>15308.013851849224</v>
      </c>
      <c r="EM23" s="28">
        <v>5096.3173414537114</v>
      </c>
      <c r="EN23" s="28">
        <v>704.83984787661063</v>
      </c>
      <c r="EO23" s="28">
        <v>6610.2782619523605</v>
      </c>
      <c r="EP23" s="28">
        <v>703.56026271614348</v>
      </c>
      <c r="EQ23" s="28">
        <v>1378.170422669423</v>
      </c>
      <c r="ER23" s="28">
        <v>159752.09009773144</v>
      </c>
      <c r="ES23" s="28">
        <f t="shared" ref="ES23:ES28" si="14">SUM(E23:ER23)</f>
        <v>1775866.2927490277</v>
      </c>
      <c r="EU23" s="5">
        <f t="shared" si="0"/>
        <v>0</v>
      </c>
    </row>
    <row r="24" spans="1:1020" x14ac:dyDescent="0.25">
      <c r="A24" s="9"/>
      <c r="B24" s="22" t="s">
        <v>632</v>
      </c>
      <c r="C24" s="65" t="s">
        <v>633</v>
      </c>
      <c r="D24" s="66"/>
      <c r="E24" s="28">
        <v>3983</v>
      </c>
      <c r="F24" s="28">
        <v>895</v>
      </c>
      <c r="G24" s="28">
        <v>169</v>
      </c>
      <c r="H24" s="28">
        <v>1623</v>
      </c>
      <c r="I24" s="28">
        <v>1</v>
      </c>
      <c r="J24" s="28">
        <v>724</v>
      </c>
      <c r="K24" s="28">
        <v>225</v>
      </c>
      <c r="L24" s="28">
        <v>1089</v>
      </c>
      <c r="M24" s="28">
        <v>3290.1592627426057</v>
      </c>
      <c r="N24" s="28">
        <v>4014.8407372573947</v>
      </c>
      <c r="O24" s="28">
        <v>2406</v>
      </c>
      <c r="P24" s="28">
        <v>415</v>
      </c>
      <c r="Q24" s="28">
        <v>0</v>
      </c>
      <c r="R24" s="28">
        <v>1795</v>
      </c>
      <c r="S24" s="28">
        <v>1522</v>
      </c>
      <c r="T24" s="28">
        <v>811</v>
      </c>
      <c r="U24" s="28">
        <v>1097.2814184629581</v>
      </c>
      <c r="V24" s="28">
        <v>8539</v>
      </c>
      <c r="W24" s="28">
        <v>3857</v>
      </c>
      <c r="X24" s="28">
        <v>616</v>
      </c>
      <c r="Y24" s="28">
        <v>824</v>
      </c>
      <c r="Z24" s="28">
        <v>12681</v>
      </c>
      <c r="AA24" s="28">
        <v>665</v>
      </c>
      <c r="AB24" s="28">
        <v>1869</v>
      </c>
      <c r="AC24" s="28">
        <v>1603</v>
      </c>
      <c r="AD24" s="28">
        <v>2750</v>
      </c>
      <c r="AE24" s="28">
        <v>604</v>
      </c>
      <c r="AF24" s="28">
        <v>1331</v>
      </c>
      <c r="AG24" s="28">
        <v>189</v>
      </c>
      <c r="AH24" s="28">
        <v>950.54479931449146</v>
      </c>
      <c r="AI24" s="28">
        <v>38.141000000000005</v>
      </c>
      <c r="AJ24" s="28">
        <v>211.8168</v>
      </c>
      <c r="AK24" s="28">
        <v>372.80095308455361</v>
      </c>
      <c r="AL24" s="28">
        <v>271.20405198628993</v>
      </c>
      <c r="AM24" s="28">
        <v>0</v>
      </c>
      <c r="AN24" s="28">
        <v>448.00488798663417</v>
      </c>
      <c r="AO24" s="28">
        <v>0</v>
      </c>
      <c r="AP24" s="28">
        <v>1935.4329896348197</v>
      </c>
      <c r="AQ24" s="28">
        <v>0</v>
      </c>
      <c r="AR24" s="28">
        <v>4.0935805413143465</v>
      </c>
      <c r="AS24" s="28">
        <v>1249.1718805714581</v>
      </c>
      <c r="AT24" s="28">
        <v>132.98803914960286</v>
      </c>
      <c r="AU24" s="28">
        <v>249.37810386679988</v>
      </c>
      <c r="AV24" s="28">
        <v>0</v>
      </c>
      <c r="AW24" s="28">
        <v>0</v>
      </c>
      <c r="AX24" s="28">
        <v>0</v>
      </c>
      <c r="AY24" s="28">
        <v>160.76346548698086</v>
      </c>
      <c r="AZ24" s="28">
        <v>110.50586938726106</v>
      </c>
      <c r="BA24" s="28">
        <v>0</v>
      </c>
      <c r="BB24" s="28">
        <v>0</v>
      </c>
      <c r="BC24" s="28">
        <v>3.5979272807285274</v>
      </c>
      <c r="BD24" s="28">
        <v>1829.0846535285755</v>
      </c>
      <c r="BE24" s="28">
        <v>8537.9027528072511</v>
      </c>
      <c r="BF24" s="28">
        <v>217.90567975087953</v>
      </c>
      <c r="BG24" s="28">
        <v>595.4628706286876</v>
      </c>
      <c r="BH24" s="28">
        <v>3482.4124445695029</v>
      </c>
      <c r="BI24" s="28">
        <v>780.37891623504356</v>
      </c>
      <c r="BJ24" s="28">
        <v>1594.9066346266966</v>
      </c>
      <c r="BK24" s="28">
        <v>0</v>
      </c>
      <c r="BL24" s="28">
        <v>0</v>
      </c>
      <c r="BM24" s="28">
        <v>0</v>
      </c>
      <c r="BN24" s="28">
        <v>0</v>
      </c>
      <c r="BO24" s="28">
        <v>529.13489163051383</v>
      </c>
      <c r="BP24" s="28">
        <v>0</v>
      </c>
      <c r="BQ24" s="28">
        <v>0</v>
      </c>
      <c r="BR24" s="28">
        <v>318.59366966738651</v>
      </c>
      <c r="BS24" s="28">
        <v>0</v>
      </c>
      <c r="BT24" s="28">
        <v>0</v>
      </c>
      <c r="BU24" s="28">
        <v>331.58858909911328</v>
      </c>
      <c r="BV24" s="28">
        <v>46.187514141910853</v>
      </c>
      <c r="BW24" s="28">
        <v>122.98498761324335</v>
      </c>
      <c r="BX24" s="28">
        <v>1395.4647918085936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2077.7133355173132</v>
      </c>
      <c r="CE24" s="28">
        <v>104.11468863551123</v>
      </c>
      <c r="CF24" s="28">
        <v>768.91304629897797</v>
      </c>
      <c r="CG24" s="28">
        <v>1775.0000000000002</v>
      </c>
      <c r="CH24" s="28">
        <v>0</v>
      </c>
      <c r="CI24" s="28">
        <v>1135.770758550608</v>
      </c>
      <c r="CJ24" s="28">
        <v>162.70315260394833</v>
      </c>
      <c r="CK24" s="28">
        <v>765.90955075695513</v>
      </c>
      <c r="CL24" s="28">
        <v>1661.9006292346889</v>
      </c>
      <c r="CM24" s="28">
        <v>1638.0993707653111</v>
      </c>
      <c r="CN24" s="28">
        <v>0</v>
      </c>
      <c r="CO24" s="28">
        <v>0</v>
      </c>
      <c r="CP24" s="28">
        <v>3400</v>
      </c>
      <c r="CQ24" s="28">
        <v>81118.402490180655</v>
      </c>
      <c r="CR24" s="28">
        <v>14804.070231359543</v>
      </c>
      <c r="CS24" s="61">
        <v>0</v>
      </c>
      <c r="CT24" s="28">
        <v>4076.8318619064871</v>
      </c>
      <c r="CU24" s="28">
        <v>25507.009764247876</v>
      </c>
      <c r="CV24" s="58">
        <v>8022.0076166059089</v>
      </c>
      <c r="CW24" s="58">
        <v>0</v>
      </c>
      <c r="CX24" s="28">
        <v>0</v>
      </c>
      <c r="CY24" s="28">
        <v>101.87533237699213</v>
      </c>
      <c r="CZ24" s="28">
        <v>1049.8715328616199</v>
      </c>
      <c r="DA24" s="28">
        <v>1640.376041641834</v>
      </c>
      <c r="DB24" s="28">
        <v>15251.560963587084</v>
      </c>
      <c r="DC24" s="28">
        <v>0</v>
      </c>
      <c r="DD24" s="28">
        <v>0</v>
      </c>
      <c r="DE24" s="28">
        <v>1661.1441695130347</v>
      </c>
      <c r="DF24" s="28">
        <v>0</v>
      </c>
      <c r="DG24" s="28">
        <v>0</v>
      </c>
      <c r="DH24" s="28">
        <v>0</v>
      </c>
      <c r="DI24" s="28">
        <v>0</v>
      </c>
      <c r="DJ24" s="28">
        <v>163.76488095238096</v>
      </c>
      <c r="DK24" s="28">
        <v>4726.2666031641866</v>
      </c>
      <c r="DL24" s="28">
        <v>4536.5640605559938</v>
      </c>
      <c r="DM24" s="28">
        <v>2740.3980511585123</v>
      </c>
      <c r="DN24" s="28">
        <v>1158.6343087785165</v>
      </c>
      <c r="DO24" s="28">
        <v>4276.8661706427301</v>
      </c>
      <c r="DP24" s="28">
        <v>398.25280338293845</v>
      </c>
      <c r="DQ24" s="28">
        <v>1595.1917500643342</v>
      </c>
      <c r="DR24" s="28">
        <v>3145.9428726274</v>
      </c>
      <c r="DS24" s="28">
        <v>575.3221611444568</v>
      </c>
      <c r="DT24" s="28">
        <v>310.16714483133956</v>
      </c>
      <c r="DU24" s="28">
        <v>115.31241890566274</v>
      </c>
      <c r="DV24" s="28">
        <v>466.12477379898439</v>
      </c>
      <c r="DW24" s="28">
        <v>1.1196036217430265</v>
      </c>
      <c r="DX24" s="28">
        <v>0</v>
      </c>
      <c r="DY24" s="28">
        <v>1631.2783866920904</v>
      </c>
      <c r="DZ24" s="28">
        <v>1275.4886703010968</v>
      </c>
      <c r="EA24" s="28">
        <v>4204.8899443068321</v>
      </c>
      <c r="EB24" s="28">
        <v>2651.2889961540996</v>
      </c>
      <c r="EC24" s="28">
        <v>0</v>
      </c>
      <c r="ED24" s="28">
        <v>0</v>
      </c>
      <c r="EE24" s="28">
        <v>0</v>
      </c>
      <c r="EF24" s="28">
        <v>7569.7155782002865</v>
      </c>
      <c r="EG24" s="28">
        <v>9146.5939620874396</v>
      </c>
      <c r="EH24" s="28">
        <v>1114.3344220856256</v>
      </c>
      <c r="EI24" s="28">
        <v>755.04676239352318</v>
      </c>
      <c r="EJ24" s="28">
        <v>2152.1734865806325</v>
      </c>
      <c r="EK24" s="28">
        <v>2982.1500936321831</v>
      </c>
      <c r="EL24" s="28">
        <v>0</v>
      </c>
      <c r="EM24" s="28">
        <v>9583.5199818244728</v>
      </c>
      <c r="EN24" s="28">
        <v>0</v>
      </c>
      <c r="EO24" s="28">
        <v>15030.530044613834</v>
      </c>
      <c r="EP24" s="28">
        <v>0</v>
      </c>
      <c r="EQ24" s="28">
        <v>4345.1371380793498</v>
      </c>
      <c r="ER24" s="28">
        <v>0</v>
      </c>
      <c r="ES24" s="28">
        <f t="shared" si="14"/>
        <v>338884.08377008606</v>
      </c>
      <c r="EU24" s="5">
        <f t="shared" si="0"/>
        <v>0</v>
      </c>
    </row>
    <row r="25" spans="1:1020" x14ac:dyDescent="0.25">
      <c r="A25" s="9"/>
      <c r="B25" s="22" t="s">
        <v>634</v>
      </c>
      <c r="C25" s="65" t="s">
        <v>635</v>
      </c>
      <c r="D25" s="66"/>
      <c r="E25" s="28">
        <v>210</v>
      </c>
      <c r="F25" s="28">
        <v>34</v>
      </c>
      <c r="G25" s="28">
        <v>24</v>
      </c>
      <c r="H25" s="28">
        <v>164</v>
      </c>
      <c r="I25" s="28">
        <v>12</v>
      </c>
      <c r="J25" s="28">
        <v>85</v>
      </c>
      <c r="K25" s="28">
        <v>46</v>
      </c>
      <c r="L25" s="28">
        <v>175</v>
      </c>
      <c r="M25" s="28">
        <v>388.69369524255563</v>
      </c>
      <c r="N25" s="28">
        <v>474.30630475744442</v>
      </c>
      <c r="O25" s="28">
        <v>103</v>
      </c>
      <c r="P25" s="28">
        <v>217</v>
      </c>
      <c r="Q25" s="28">
        <v>0</v>
      </c>
      <c r="R25" s="28">
        <v>428</v>
      </c>
      <c r="S25" s="28">
        <v>160</v>
      </c>
      <c r="T25" s="28">
        <v>557</v>
      </c>
      <c r="U25" s="28">
        <v>707.66700176234247</v>
      </c>
      <c r="V25" s="28">
        <v>1963</v>
      </c>
      <c r="W25" s="28">
        <v>704</v>
      </c>
      <c r="X25" s="28">
        <v>157</v>
      </c>
      <c r="Y25" s="28">
        <v>225</v>
      </c>
      <c r="Z25" s="28">
        <v>3150</v>
      </c>
      <c r="AA25" s="28">
        <v>123.03756034509716</v>
      </c>
      <c r="AB25" s="28">
        <v>457</v>
      </c>
      <c r="AC25" s="28">
        <v>341</v>
      </c>
      <c r="AD25" s="28">
        <v>413</v>
      </c>
      <c r="AE25" s="28">
        <v>164</v>
      </c>
      <c r="AF25" s="28">
        <v>364</v>
      </c>
      <c r="AG25" s="28">
        <v>34</v>
      </c>
      <c r="AH25" s="28">
        <v>130.25247773033306</v>
      </c>
      <c r="AI25" s="28">
        <v>9.7569999999999997</v>
      </c>
      <c r="AJ25" s="28">
        <v>1.8104</v>
      </c>
      <c r="AK25" s="28">
        <v>226.62373726982079</v>
      </c>
      <c r="AL25" s="28">
        <v>164.81532419745594</v>
      </c>
      <c r="AM25" s="28">
        <v>0</v>
      </c>
      <c r="AN25" s="28">
        <v>372.81525643642982</v>
      </c>
      <c r="AO25" s="28">
        <v>0</v>
      </c>
      <c r="AP25" s="28">
        <v>532.19889397521422</v>
      </c>
      <c r="AQ25" s="28">
        <v>0</v>
      </c>
      <c r="AR25" s="28">
        <v>0</v>
      </c>
      <c r="AS25" s="28">
        <v>335.18973363784403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358.54483421109546</v>
      </c>
      <c r="AZ25" s="28">
        <v>0</v>
      </c>
      <c r="BA25" s="28">
        <v>0</v>
      </c>
      <c r="BB25" s="28">
        <v>0</v>
      </c>
      <c r="BC25" s="28">
        <v>0</v>
      </c>
      <c r="BD25" s="28">
        <v>99.173399324914385</v>
      </c>
      <c r="BE25" s="28">
        <v>501.36554759001177</v>
      </c>
      <c r="BF25" s="28">
        <v>161.21477119780516</v>
      </c>
      <c r="BG25" s="28">
        <v>0</v>
      </c>
      <c r="BH25" s="28">
        <v>230.81441223327275</v>
      </c>
      <c r="BI25" s="28">
        <v>0</v>
      </c>
      <c r="BJ25" s="28">
        <v>868.23905559752507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44.30230948305735</v>
      </c>
      <c r="BW25" s="28">
        <v>0</v>
      </c>
      <c r="BX25" s="28">
        <v>421.40781001714328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1893.7912406417533</v>
      </c>
      <c r="CE25" s="28">
        <v>0</v>
      </c>
      <c r="CF25" s="28">
        <v>653.73605739427671</v>
      </c>
      <c r="CG25" s="28">
        <v>383</v>
      </c>
      <c r="CH25" s="28">
        <v>0</v>
      </c>
      <c r="CI25" s="28">
        <v>215.47193819360106</v>
      </c>
      <c r="CJ25" s="28">
        <v>30.867112379720478</v>
      </c>
      <c r="CK25" s="61">
        <v>0</v>
      </c>
      <c r="CL25" s="28">
        <v>2543.2115689803577</v>
      </c>
      <c r="CM25" s="28">
        <v>2506.7884310196423</v>
      </c>
      <c r="CN25" s="28">
        <v>0</v>
      </c>
      <c r="CO25" s="28">
        <v>0</v>
      </c>
      <c r="CP25" s="28">
        <v>36</v>
      </c>
      <c r="CQ25" s="28">
        <v>22427.778411181844</v>
      </c>
      <c r="CR25" s="28">
        <v>4303.2518074947875</v>
      </c>
      <c r="CS25" s="61">
        <v>0</v>
      </c>
      <c r="CT25" s="28">
        <v>973.22692146622774</v>
      </c>
      <c r="CU25" s="28">
        <v>1517.3150553973526</v>
      </c>
      <c r="CV25" s="58">
        <v>1620.5825068602921</v>
      </c>
      <c r="CW25" s="58">
        <v>0</v>
      </c>
      <c r="CX25" s="28">
        <v>0</v>
      </c>
      <c r="CY25" s="28">
        <v>0</v>
      </c>
      <c r="CZ25" s="28">
        <v>0</v>
      </c>
      <c r="DA25" s="28">
        <v>381.38479580882711</v>
      </c>
      <c r="DB25" s="28">
        <v>4642.2891172793888</v>
      </c>
      <c r="DC25" s="28">
        <v>0</v>
      </c>
      <c r="DD25" s="28">
        <v>31.223647328633334</v>
      </c>
      <c r="DE25" s="28">
        <v>369.04089306079049</v>
      </c>
      <c r="DF25" s="28">
        <v>0</v>
      </c>
      <c r="DG25" s="28">
        <v>0</v>
      </c>
      <c r="DH25" s="28">
        <v>0</v>
      </c>
      <c r="DI25" s="28">
        <v>0</v>
      </c>
      <c r="DJ25" s="28">
        <v>693.11755952380952</v>
      </c>
      <c r="DK25" s="28">
        <v>1524.1779950713521</v>
      </c>
      <c r="DL25" s="28">
        <v>2698.1434595051387</v>
      </c>
      <c r="DM25" s="28">
        <v>1268.8309995078928</v>
      </c>
      <c r="DN25" s="28">
        <v>534.87973719824549</v>
      </c>
      <c r="DO25" s="28">
        <v>1158.016291389657</v>
      </c>
      <c r="DP25" s="28">
        <v>0</v>
      </c>
      <c r="DQ25" s="28">
        <v>766.81879417742687</v>
      </c>
      <c r="DR25" s="28">
        <v>1213.4604703390676</v>
      </c>
      <c r="DS25" s="28">
        <v>78.406737005527745</v>
      </c>
      <c r="DT25" s="28">
        <v>280.19756040642551</v>
      </c>
      <c r="DU25" s="28">
        <v>104.17047388916681</v>
      </c>
      <c r="DV25" s="28">
        <v>421.08594233761573</v>
      </c>
      <c r="DW25" s="28">
        <v>1.0114230622498122</v>
      </c>
      <c r="DX25" s="28">
        <v>0</v>
      </c>
      <c r="DY25" s="28">
        <v>108.20229349505337</v>
      </c>
      <c r="DZ25" s="28">
        <v>365.91888082408514</v>
      </c>
      <c r="EA25" s="28">
        <v>4.5794924246425968</v>
      </c>
      <c r="EB25" s="28">
        <v>490.77747769203819</v>
      </c>
      <c r="EC25" s="28">
        <v>0</v>
      </c>
      <c r="ED25" s="28">
        <v>0</v>
      </c>
      <c r="EE25" s="28">
        <v>0</v>
      </c>
      <c r="EF25" s="28">
        <v>2557.536893170532</v>
      </c>
      <c r="EG25" s="28">
        <v>2178.2681036362083</v>
      </c>
      <c r="EH25" s="28">
        <v>179.77500237927151</v>
      </c>
      <c r="EI25" s="28">
        <v>121.81130800186902</v>
      </c>
      <c r="EJ25" s="28">
        <v>347.20904784264872</v>
      </c>
      <c r="EK25" s="28">
        <v>481.10874935969196</v>
      </c>
      <c r="EL25" s="28">
        <v>0</v>
      </c>
      <c r="EM25" s="28">
        <v>1207.97497356396</v>
      </c>
      <c r="EN25" s="28">
        <v>0</v>
      </c>
      <c r="EO25" s="28">
        <v>802.63988814223717</v>
      </c>
      <c r="EP25" s="28">
        <v>0</v>
      </c>
      <c r="EQ25" s="28">
        <v>641.67231043084143</v>
      </c>
      <c r="ER25" s="28">
        <v>0</v>
      </c>
      <c r="ES25" s="28">
        <f t="shared" si="14"/>
        <v>81097.980893873522</v>
      </c>
      <c r="EU25" s="5">
        <f t="shared" si="0"/>
        <v>0</v>
      </c>
    </row>
    <row r="26" spans="1:1020" x14ac:dyDescent="0.25">
      <c r="A26" s="9"/>
      <c r="B26" s="22" t="s">
        <v>636</v>
      </c>
      <c r="C26" s="65" t="s">
        <v>637</v>
      </c>
      <c r="D26" s="66"/>
      <c r="E26" s="28">
        <v>557</v>
      </c>
      <c r="F26" s="28">
        <v>79</v>
      </c>
      <c r="G26" s="28">
        <v>10</v>
      </c>
      <c r="H26" s="28">
        <v>138</v>
      </c>
      <c r="I26" s="28">
        <v>3</v>
      </c>
      <c r="J26" s="28">
        <v>95</v>
      </c>
      <c r="K26" s="28">
        <v>20</v>
      </c>
      <c r="L26" s="28">
        <v>36</v>
      </c>
      <c r="M26" s="28">
        <v>325.18754109516243</v>
      </c>
      <c r="N26" s="28">
        <v>396.81245890483763</v>
      </c>
      <c r="O26" s="28">
        <v>95</v>
      </c>
      <c r="P26" s="28">
        <v>38</v>
      </c>
      <c r="Q26" s="28">
        <v>0</v>
      </c>
      <c r="R26" s="28">
        <v>0</v>
      </c>
      <c r="S26" s="28">
        <v>0</v>
      </c>
      <c r="T26" s="28">
        <v>204</v>
      </c>
      <c r="U26" s="28">
        <v>481.054534905862</v>
      </c>
      <c r="V26" s="28">
        <v>3776</v>
      </c>
      <c r="W26" s="28">
        <v>485</v>
      </c>
      <c r="X26" s="28">
        <v>288</v>
      </c>
      <c r="Y26" s="28">
        <v>143</v>
      </c>
      <c r="Z26" s="28">
        <v>2253</v>
      </c>
      <c r="AA26" s="28">
        <v>84</v>
      </c>
      <c r="AB26" s="28">
        <v>152</v>
      </c>
      <c r="AC26" s="28">
        <v>518</v>
      </c>
      <c r="AD26" s="28">
        <v>161</v>
      </c>
      <c r="AE26" s="28">
        <v>92</v>
      </c>
      <c r="AF26" s="28">
        <v>136</v>
      </c>
      <c r="AG26" s="28">
        <v>26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9.7341407520721983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3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8.9142797936200466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61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26</v>
      </c>
      <c r="CQ26" s="28">
        <v>6135.0720919266923</v>
      </c>
      <c r="CR26" s="28">
        <v>6.9589042814121989</v>
      </c>
      <c r="CS26" s="61">
        <v>0</v>
      </c>
      <c r="CT26" s="28">
        <v>177.45448140694751</v>
      </c>
      <c r="CU26" s="28">
        <v>0</v>
      </c>
      <c r="CV26" s="58">
        <v>169.7722060751928</v>
      </c>
      <c r="CW26" s="58">
        <v>0</v>
      </c>
      <c r="CX26" s="28">
        <v>0</v>
      </c>
      <c r="CY26" s="28">
        <v>0</v>
      </c>
      <c r="CZ26" s="28">
        <v>0</v>
      </c>
      <c r="DA26" s="28">
        <v>4.8567127781773047</v>
      </c>
      <c r="DB26" s="28">
        <v>1295</v>
      </c>
      <c r="DC26" s="28">
        <v>0</v>
      </c>
      <c r="DD26" s="28">
        <v>0</v>
      </c>
      <c r="DE26" s="28">
        <v>1.094585881714923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91.622302237734417</v>
      </c>
      <c r="DM26" s="28">
        <v>0</v>
      </c>
      <c r="DN26" s="28">
        <v>0</v>
      </c>
      <c r="DO26" s="28">
        <v>0</v>
      </c>
      <c r="DP26" s="28">
        <v>0</v>
      </c>
      <c r="DQ26" s="28">
        <v>179.44603074628219</v>
      </c>
      <c r="DR26" s="28">
        <v>44.560830980233888</v>
      </c>
      <c r="DS26" s="28">
        <v>69.477051980410224</v>
      </c>
      <c r="DT26" s="28">
        <v>40.801964337533612</v>
      </c>
      <c r="DU26" s="28">
        <v>15.169154058602899</v>
      </c>
      <c r="DV26" s="28">
        <v>61.317927170297139</v>
      </c>
      <c r="DW26" s="28">
        <v>0.14728196653895462</v>
      </c>
      <c r="DX26" s="28">
        <v>0</v>
      </c>
      <c r="DY26" s="28">
        <v>1.0363500944630122</v>
      </c>
      <c r="DZ26" s="28">
        <v>0</v>
      </c>
      <c r="EA26" s="28">
        <v>41.059653438483529</v>
      </c>
      <c r="EB26" s="28">
        <v>0</v>
      </c>
      <c r="EC26" s="28">
        <v>0</v>
      </c>
      <c r="ED26" s="28">
        <v>0</v>
      </c>
      <c r="EE26" s="28">
        <v>0</v>
      </c>
      <c r="EF26" s="28">
        <v>57.596287017593895</v>
      </c>
      <c r="EG26" s="28">
        <v>245.18841623311317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28">
        <f t="shared" si="14"/>
        <v>19277.335188062978</v>
      </c>
      <c r="EU26" s="5">
        <f t="shared" si="0"/>
        <v>0</v>
      </c>
    </row>
    <row r="27" spans="1:1020" x14ac:dyDescent="0.25">
      <c r="A27" s="9"/>
      <c r="B27" s="22" t="s">
        <v>638</v>
      </c>
      <c r="C27" s="65" t="s">
        <v>639</v>
      </c>
      <c r="D27" s="66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437.56188360466132</v>
      </c>
      <c r="AO27" s="28">
        <v>0</v>
      </c>
      <c r="AP27" s="28">
        <v>957.77729645794068</v>
      </c>
      <c r="AQ27" s="28">
        <v>0</v>
      </c>
      <c r="AR27" s="28">
        <v>0</v>
      </c>
      <c r="AS27" s="28">
        <v>1785.4754543920087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145.685659512033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233.05664126254453</v>
      </c>
      <c r="BF27" s="28">
        <v>0</v>
      </c>
      <c r="BG27" s="28">
        <v>0</v>
      </c>
      <c r="BH27" s="28">
        <v>145.2207343634341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79.699334471893692</v>
      </c>
      <c r="BV27" s="28">
        <v>0</v>
      </c>
      <c r="BW27" s="28">
        <v>0</v>
      </c>
      <c r="BX27" s="28">
        <v>84.07649737568309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352.68577533829881</v>
      </c>
      <c r="CE27" s="28">
        <v>0</v>
      </c>
      <c r="CF27" s="28">
        <v>0</v>
      </c>
      <c r="CG27" s="28">
        <v>91</v>
      </c>
      <c r="CH27" s="28">
        <v>0</v>
      </c>
      <c r="CI27" s="28">
        <v>0</v>
      </c>
      <c r="CJ27" s="28">
        <v>0</v>
      </c>
      <c r="CK27" s="61">
        <v>0</v>
      </c>
      <c r="CL27" s="28">
        <v>5890</v>
      </c>
      <c r="CM27" s="28">
        <v>0</v>
      </c>
      <c r="CN27" s="28">
        <v>0</v>
      </c>
      <c r="CO27" s="28">
        <v>0</v>
      </c>
      <c r="CP27" s="28">
        <v>0</v>
      </c>
      <c r="CQ27" s="28">
        <v>34840.040219639101</v>
      </c>
      <c r="CR27" s="28">
        <v>1189.2087411271973</v>
      </c>
      <c r="CS27" s="61">
        <v>0</v>
      </c>
      <c r="CT27" s="28">
        <v>941.71641721217816</v>
      </c>
      <c r="CU27" s="28">
        <v>0</v>
      </c>
      <c r="CV27" s="58">
        <v>967.27843225798756</v>
      </c>
      <c r="CW27" s="58">
        <v>0</v>
      </c>
      <c r="CX27" s="28">
        <v>0</v>
      </c>
      <c r="CY27" s="28">
        <v>129.92799999999994</v>
      </c>
      <c r="CZ27" s="28">
        <v>0</v>
      </c>
      <c r="DA27" s="28">
        <v>993.49685759039778</v>
      </c>
      <c r="DB27" s="28">
        <v>2645.3563978371371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536.04136522084718</v>
      </c>
      <c r="DL27" s="28">
        <v>0</v>
      </c>
      <c r="DM27" s="28">
        <v>0</v>
      </c>
      <c r="DN27" s="28">
        <v>58</v>
      </c>
      <c r="DO27" s="28">
        <v>0</v>
      </c>
      <c r="DP27" s="28">
        <v>0</v>
      </c>
      <c r="DQ27" s="28">
        <v>0</v>
      </c>
      <c r="DR27" s="28">
        <v>2039.5244727142756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446.20564841293435</v>
      </c>
      <c r="DZ27" s="28">
        <v>0</v>
      </c>
      <c r="EA27" s="28">
        <v>2.7476954547855574</v>
      </c>
      <c r="EB27" s="28">
        <v>0</v>
      </c>
      <c r="EC27" s="28">
        <v>0</v>
      </c>
      <c r="ED27" s="28">
        <v>0</v>
      </c>
      <c r="EE27" s="28">
        <v>0</v>
      </c>
      <c r="EF27" s="28">
        <v>0</v>
      </c>
      <c r="EG27" s="28">
        <v>9000.8855240009834</v>
      </c>
      <c r="EH27" s="28">
        <v>684.09208337173402</v>
      </c>
      <c r="EI27" s="28">
        <v>463.52468567032946</v>
      </c>
      <c r="EJ27" s="28">
        <v>1321.2235169553283</v>
      </c>
      <c r="EK27" s="28">
        <v>1830.7477809595052</v>
      </c>
      <c r="EL27" s="28">
        <v>5439</v>
      </c>
      <c r="EM27" s="28">
        <v>1862.8848482631402</v>
      </c>
      <c r="EN27" s="28">
        <v>0</v>
      </c>
      <c r="EO27" s="28">
        <v>157.82564575645753</v>
      </c>
      <c r="EP27" s="28">
        <v>0</v>
      </c>
      <c r="EQ27" s="28">
        <v>1197.9421910561393</v>
      </c>
      <c r="ER27" s="28">
        <v>0</v>
      </c>
      <c r="ES27" s="28">
        <f t="shared" si="14"/>
        <v>76949.909800278954</v>
      </c>
      <c r="EU27" s="5">
        <f t="shared" si="0"/>
        <v>0</v>
      </c>
    </row>
    <row r="28" spans="1:1020" x14ac:dyDescent="0.25">
      <c r="A28" s="55"/>
      <c r="B28" s="56" t="s">
        <v>640</v>
      </c>
      <c r="C28" s="67" t="s">
        <v>641</v>
      </c>
      <c r="D28" s="68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168.08126692321585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300</v>
      </c>
      <c r="AU28" s="28">
        <v>0</v>
      </c>
      <c r="AV28" s="28">
        <v>0</v>
      </c>
      <c r="AW28" s="28">
        <v>0</v>
      </c>
      <c r="AX28" s="28">
        <v>87.315911234788459</v>
      </c>
      <c r="AY28" s="28">
        <v>351.91513470649238</v>
      </c>
      <c r="AZ28" s="28">
        <v>151.5158912170088</v>
      </c>
      <c r="BA28" s="28">
        <v>0</v>
      </c>
      <c r="BB28" s="28">
        <v>102</v>
      </c>
      <c r="BC28" s="28">
        <v>46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17.086920203349521</v>
      </c>
      <c r="BJ28" s="28">
        <v>0</v>
      </c>
      <c r="BK28" s="28">
        <v>0</v>
      </c>
      <c r="BL28" s="28">
        <v>75.885763262010016</v>
      </c>
      <c r="BM28" s="28">
        <v>0</v>
      </c>
      <c r="BN28" s="28">
        <v>0</v>
      </c>
      <c r="BO28" s="28">
        <v>0</v>
      </c>
      <c r="BP28" s="28">
        <v>0</v>
      </c>
      <c r="BQ28" s="28">
        <v>113.21710025075288</v>
      </c>
      <c r="BR28" s="28">
        <v>0</v>
      </c>
      <c r="BS28" s="28">
        <v>165.35538343958339</v>
      </c>
      <c r="BT28" s="28">
        <v>5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69</v>
      </c>
      <c r="CB28" s="28">
        <v>0</v>
      </c>
      <c r="CC28" s="28">
        <v>0</v>
      </c>
      <c r="CD28" s="28">
        <v>9.4415925619313423</v>
      </c>
      <c r="CE28" s="28">
        <v>0</v>
      </c>
      <c r="CF28" s="28">
        <v>0</v>
      </c>
      <c r="CG28" s="28">
        <v>0</v>
      </c>
      <c r="CH28" s="28">
        <v>185.18183727538153</v>
      </c>
      <c r="CI28" s="28">
        <v>0</v>
      </c>
      <c r="CJ28" s="28">
        <v>0</v>
      </c>
      <c r="CK28" s="61">
        <v>0</v>
      </c>
      <c r="CL28" s="28">
        <v>0</v>
      </c>
      <c r="CM28" s="28">
        <v>0</v>
      </c>
      <c r="CN28" s="28">
        <v>0</v>
      </c>
      <c r="CO28" s="28">
        <v>279</v>
      </c>
      <c r="CP28" s="28">
        <v>0</v>
      </c>
      <c r="CQ28" s="28">
        <v>701.68278613815005</v>
      </c>
      <c r="CR28" s="28">
        <v>12.355712666748705</v>
      </c>
      <c r="CS28" s="61">
        <v>0</v>
      </c>
      <c r="CT28" s="28">
        <v>1473.792898798649</v>
      </c>
      <c r="CU28" s="28">
        <v>0</v>
      </c>
      <c r="CV28" s="58">
        <v>10.687055061551799</v>
      </c>
      <c r="CW28" s="58">
        <v>0</v>
      </c>
      <c r="CX28" s="28">
        <v>29.116954612005856</v>
      </c>
      <c r="CY28" s="28">
        <v>1520.5202432628953</v>
      </c>
      <c r="CZ28" s="28">
        <v>0</v>
      </c>
      <c r="DA28" s="28">
        <v>25.217670158030327</v>
      </c>
      <c r="DB28" s="28">
        <v>3729.4019320947418</v>
      </c>
      <c r="DC28" s="28">
        <v>752.55494527848941</v>
      </c>
      <c r="DD28" s="28">
        <v>14.57103542002892</v>
      </c>
      <c r="DE28" s="28">
        <v>7.6621011720044612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4.1499020777193785</v>
      </c>
      <c r="DL28" s="28">
        <v>114.01886500695838</v>
      </c>
      <c r="DM28" s="28">
        <v>0</v>
      </c>
      <c r="DN28" s="28">
        <v>82.475045234375784</v>
      </c>
      <c r="DO28" s="28">
        <v>0</v>
      </c>
      <c r="DP28" s="28">
        <v>0</v>
      </c>
      <c r="DQ28" s="28">
        <v>104.45067009636733</v>
      </c>
      <c r="DR28" s="28">
        <v>0</v>
      </c>
      <c r="DS28" s="28">
        <v>6.579093432007407</v>
      </c>
      <c r="DT28" s="28">
        <v>64.683776560312609</v>
      </c>
      <c r="DU28" s="28">
        <v>24.047817002600233</v>
      </c>
      <c r="DV28" s="28">
        <v>97.20794487770425</v>
      </c>
      <c r="DW28" s="28">
        <v>0.23348762662893521</v>
      </c>
      <c r="DX28" s="28">
        <v>0</v>
      </c>
      <c r="DY28" s="28">
        <v>608.33750544978818</v>
      </c>
      <c r="DZ28" s="28">
        <v>640.83300977941815</v>
      </c>
      <c r="EA28" s="28">
        <v>0</v>
      </c>
      <c r="EB28" s="28">
        <v>0</v>
      </c>
      <c r="EC28" s="28">
        <v>0</v>
      </c>
      <c r="ED28" s="28">
        <v>0</v>
      </c>
      <c r="EE28" s="28">
        <v>0</v>
      </c>
      <c r="EF28" s="28">
        <v>695.31496372608956</v>
      </c>
      <c r="EG28" s="28">
        <v>517.81890825305834</v>
      </c>
      <c r="EH28" s="28">
        <v>23.812493041009073</v>
      </c>
      <c r="EI28" s="28">
        <v>16.134784512427679</v>
      </c>
      <c r="EJ28" s="28">
        <v>45.990337511361197</v>
      </c>
      <c r="EK28" s="28">
        <v>63.726316754131737</v>
      </c>
      <c r="EL28" s="28">
        <v>104</v>
      </c>
      <c r="EM28" s="28">
        <v>16.685590933621153</v>
      </c>
      <c r="EN28" s="28">
        <v>0</v>
      </c>
      <c r="EO28" s="28">
        <v>229.94464944649442</v>
      </c>
      <c r="EP28" s="28">
        <v>0</v>
      </c>
      <c r="EQ28" s="28">
        <v>0</v>
      </c>
      <c r="ER28" s="28">
        <v>0</v>
      </c>
      <c r="ES28" s="28">
        <f t="shared" si="14"/>
        <v>13864.005297059881</v>
      </c>
      <c r="EU28" s="5">
        <f t="shared" si="0"/>
        <v>0</v>
      </c>
    </row>
  </sheetData>
  <mergeCells count="21">
    <mergeCell ref="C5:D5"/>
    <mergeCell ref="C6:D6"/>
    <mergeCell ref="C9:D9"/>
    <mergeCell ref="C10:D10"/>
    <mergeCell ref="C11:D11"/>
    <mergeCell ref="C20:D20"/>
    <mergeCell ref="A7:D7"/>
    <mergeCell ref="C17:D17"/>
    <mergeCell ref="C18:D18"/>
    <mergeCell ref="C19:D19"/>
    <mergeCell ref="C12:D12"/>
    <mergeCell ref="C13:D13"/>
    <mergeCell ref="A14:D14"/>
    <mergeCell ref="A16:D16"/>
    <mergeCell ref="A22:D22"/>
    <mergeCell ref="C23:D23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68ED-EB19-451F-B2DC-1AF68C381284}">
  <dimension ref="B1:K28"/>
  <sheetViews>
    <sheetView showGridLines="0" tabSelected="1" workbookViewId="0">
      <selection activeCell="G11" sqref="G11"/>
    </sheetView>
  </sheetViews>
  <sheetFormatPr baseColWidth="10" defaultRowHeight="15" x14ac:dyDescent="0.25"/>
  <cols>
    <col min="2" max="2" width="13.28515625" customWidth="1"/>
    <col min="3" max="4" width="12.85546875" customWidth="1"/>
    <col min="5" max="5" width="14.28515625" customWidth="1"/>
    <col min="6" max="6" width="14" customWidth="1"/>
    <col min="7" max="11" width="12.85546875" customWidth="1"/>
  </cols>
  <sheetData>
    <row r="1" spans="2:11" ht="8.25" customHeight="1" thickBot="1" x14ac:dyDescent="0.3"/>
    <row r="2" spans="2:11" ht="18" x14ac:dyDescent="0.25">
      <c r="B2" s="78" t="s">
        <v>604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5.75" thickBot="1" x14ac:dyDescent="0.3">
      <c r="B3" s="35"/>
      <c r="C3" s="40"/>
      <c r="D3" s="40"/>
      <c r="E3" s="40"/>
      <c r="F3" s="40"/>
      <c r="G3" s="40"/>
      <c r="H3" s="40"/>
      <c r="I3" s="40"/>
      <c r="J3" s="40"/>
      <c r="K3" s="40"/>
    </row>
    <row r="4" spans="2:11" ht="25.5" x14ac:dyDescent="0.25">
      <c r="B4" s="41"/>
      <c r="C4" s="30" t="s">
        <v>591</v>
      </c>
      <c r="D4" s="42" t="s">
        <v>605</v>
      </c>
      <c r="E4" s="30" t="s">
        <v>592</v>
      </c>
      <c r="F4" s="42" t="s">
        <v>606</v>
      </c>
      <c r="G4" s="30"/>
      <c r="H4" s="30"/>
      <c r="I4" s="30"/>
      <c r="J4" s="30"/>
      <c r="K4" s="30"/>
    </row>
    <row r="5" spans="2:11" ht="15.75" thickBot="1" x14ac:dyDescent="0.3">
      <c r="B5" s="43" t="s">
        <v>593</v>
      </c>
      <c r="C5" s="44">
        <f>+D5-E5+F5</f>
        <v>32056288.174661607</v>
      </c>
      <c r="D5" s="44">
        <f>+Cuadro_Oferta_2016!ES149</f>
        <v>51450982.477706902</v>
      </c>
      <c r="E5" s="44">
        <f>+Cuadro_Utilización_2016!ES149</f>
        <v>21952922.28064445</v>
      </c>
      <c r="F5" s="44">
        <f>+Cuadro_Oferta_2016!EU149</f>
        <v>2558227.9775991538</v>
      </c>
      <c r="G5" s="44"/>
      <c r="H5" s="44"/>
      <c r="I5" s="44"/>
      <c r="J5" s="44"/>
      <c r="K5" s="44"/>
    </row>
    <row r="6" spans="2:11" ht="15.75" thickBot="1" x14ac:dyDescent="0.3"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2:11" x14ac:dyDescent="0.25">
      <c r="B7" s="45"/>
      <c r="C7" s="46"/>
      <c r="D7" s="46" t="s">
        <v>594</v>
      </c>
      <c r="E7" s="46" t="s">
        <v>595</v>
      </c>
      <c r="F7" s="46" t="s">
        <v>596</v>
      </c>
      <c r="G7" s="46" t="s">
        <v>597</v>
      </c>
      <c r="H7" s="46" t="s">
        <v>598</v>
      </c>
      <c r="I7" s="46" t="s">
        <v>599</v>
      </c>
      <c r="J7" s="46" t="s">
        <v>600</v>
      </c>
      <c r="K7" s="46" t="s">
        <v>601</v>
      </c>
    </row>
    <row r="8" spans="2:11" ht="15.75" thickBot="1" x14ac:dyDescent="0.3">
      <c r="B8" s="38" t="s">
        <v>602</v>
      </c>
      <c r="C8" s="47">
        <f>+D8+E8+F8+G8+H8+I8+J8-K8</f>
        <v>32056288.212047972</v>
      </c>
      <c r="D8" s="47">
        <f>+Cuadro_Utilización_2016!ET149</f>
        <v>20232367.270637993</v>
      </c>
      <c r="E8" s="47">
        <f>+Cuadro_Utilización_2016!EU149</f>
        <v>303104.29862228921</v>
      </c>
      <c r="F8" s="47">
        <f>+Cuadro_Utilización_2016!EV149</f>
        <v>5356182.3220489621</v>
      </c>
      <c r="G8" s="47">
        <f>+Cuadro_Utilización_2016!EW149</f>
        <v>6034449.7606753539</v>
      </c>
      <c r="H8" s="47">
        <f>+Cuadro_Utilización_2016!EX149</f>
        <v>16643.599176791064</v>
      </c>
      <c r="I8" s="47">
        <f>+Cuadro_Utilización_2016!EY149</f>
        <v>4000.0002362737991</v>
      </c>
      <c r="J8" s="47">
        <f>+Cuadro_Utilización_2016!EZ149</f>
        <v>10020826.565404292</v>
      </c>
      <c r="K8" s="47">
        <f>+Cuadro_Oferta_2016!ET149</f>
        <v>9911285.6047539786</v>
      </c>
    </row>
    <row r="9" spans="2:11" ht="15.75" thickBot="1" x14ac:dyDescent="0.3">
      <c r="B9" s="36"/>
      <c r="C9" s="37"/>
      <c r="D9" s="37"/>
      <c r="E9" s="37"/>
      <c r="F9" s="37"/>
      <c r="G9" s="37"/>
      <c r="H9" s="37"/>
      <c r="I9" s="37"/>
      <c r="J9" s="37"/>
      <c r="K9" s="37"/>
    </row>
    <row r="10" spans="2:11" ht="39.75" customHeight="1" x14ac:dyDescent="0.25">
      <c r="B10" s="41"/>
      <c r="C10" s="48"/>
      <c r="D10" s="42" t="s">
        <v>607</v>
      </c>
      <c r="E10" s="42" t="s">
        <v>608</v>
      </c>
      <c r="F10" s="42" t="s">
        <v>609</v>
      </c>
      <c r="G10" s="30" t="s">
        <v>610</v>
      </c>
      <c r="H10" s="42" t="s">
        <v>606</v>
      </c>
      <c r="I10" s="48"/>
      <c r="J10" s="48"/>
      <c r="K10" s="48"/>
    </row>
    <row r="11" spans="2:11" ht="15.75" thickBot="1" x14ac:dyDescent="0.3">
      <c r="B11" s="38" t="s">
        <v>603</v>
      </c>
      <c r="C11" s="44">
        <f>+D11+E11+F11+G11+H11</f>
        <v>32056288.184661601</v>
      </c>
      <c r="D11" s="44">
        <f>+PIB_CtaProduccion_Ingreso!ES9</f>
        <v>12255139.31320334</v>
      </c>
      <c r="E11" s="44">
        <f>+PIB_CtaProduccion_Ingreso!ES10</f>
        <v>2329518.0931523605</v>
      </c>
      <c r="F11" s="44">
        <f>+PIB_CtaProduccion_Ingreso!ES11</f>
        <v>898940.13607634883</v>
      </c>
      <c r="G11" s="44">
        <f>+PIB_CtaProduccion_Ingreso!ES12+PIB_CtaProduccion_Ingreso!ES13</f>
        <v>14014462.664630396</v>
      </c>
      <c r="H11" s="44">
        <f>+F5</f>
        <v>2558227.9775991538</v>
      </c>
      <c r="I11" s="44"/>
      <c r="J11" s="44"/>
      <c r="K11" s="44"/>
    </row>
    <row r="12" spans="2:11" ht="15.75" thickBot="1" x14ac:dyDescent="0.3">
      <c r="B12" s="38"/>
      <c r="C12" s="39"/>
      <c r="D12" s="39"/>
      <c r="E12" s="39"/>
      <c r="F12" s="39"/>
      <c r="G12" s="39"/>
      <c r="H12" s="39"/>
      <c r="I12" s="39"/>
      <c r="J12" s="39"/>
      <c r="K12" s="39"/>
    </row>
    <row r="14" spans="2:11" x14ac:dyDescent="0.25">
      <c r="B14" s="80" t="s">
        <v>622</v>
      </c>
      <c r="C14" s="80"/>
    </row>
    <row r="15" spans="2:11" x14ac:dyDescent="0.25">
      <c r="B15" s="52"/>
      <c r="C15" s="52"/>
    </row>
    <row r="16" spans="2:11" x14ac:dyDescent="0.25">
      <c r="B16" s="49" t="s">
        <v>611</v>
      </c>
      <c r="C16" s="31">
        <f>+C17+C18+C19</f>
        <v>63920496.060060032</v>
      </c>
    </row>
    <row r="17" spans="2:3" x14ac:dyDescent="0.25">
      <c r="B17" s="40" t="s">
        <v>612</v>
      </c>
      <c r="C17" s="40">
        <f>+D5</f>
        <v>51450982.477706902</v>
      </c>
    </row>
    <row r="18" spans="2:3" x14ac:dyDescent="0.25">
      <c r="B18" s="49" t="s">
        <v>613</v>
      </c>
      <c r="C18" s="40">
        <f>+K8</f>
        <v>9911285.6047539786</v>
      </c>
    </row>
    <row r="19" spans="2:3" x14ac:dyDescent="0.25">
      <c r="B19" s="50" t="s">
        <v>614</v>
      </c>
      <c r="C19" s="40">
        <f>+F5</f>
        <v>2558227.9775991538</v>
      </c>
    </row>
    <row r="20" spans="2:3" x14ac:dyDescent="0.25">
      <c r="B20" s="51"/>
      <c r="C20" s="52"/>
    </row>
    <row r="21" spans="2:3" x14ac:dyDescent="0.25">
      <c r="B21" s="50" t="s">
        <v>615</v>
      </c>
      <c r="C21" s="31">
        <f>+SUM(C22:C27)</f>
        <v>63920496.097446412</v>
      </c>
    </row>
    <row r="22" spans="2:3" x14ac:dyDescent="0.25">
      <c r="B22" s="49" t="s">
        <v>616</v>
      </c>
      <c r="C22" s="40">
        <f>+E5</f>
        <v>21952922.28064445</v>
      </c>
    </row>
    <row r="23" spans="2:3" x14ac:dyDescent="0.25">
      <c r="B23" s="49" t="s">
        <v>617</v>
      </c>
      <c r="C23" s="40">
        <f>+D8+E8</f>
        <v>20535471.569260281</v>
      </c>
    </row>
    <row r="24" spans="2:3" x14ac:dyDescent="0.25">
      <c r="B24" s="49" t="s">
        <v>618</v>
      </c>
      <c r="C24" s="40">
        <f>+F8</f>
        <v>5356182.3220489621</v>
      </c>
    </row>
    <row r="25" spans="2:3" x14ac:dyDescent="0.25">
      <c r="B25" s="49" t="s">
        <v>619</v>
      </c>
      <c r="C25" s="40">
        <f>+G8</f>
        <v>6034449.7606753539</v>
      </c>
    </row>
    <row r="26" spans="2:3" x14ac:dyDescent="0.25">
      <c r="B26" s="49" t="s">
        <v>620</v>
      </c>
      <c r="C26" s="40">
        <f>+H8+I8</f>
        <v>20643.599413064861</v>
      </c>
    </row>
    <row r="27" spans="2:3" x14ac:dyDescent="0.25">
      <c r="B27" s="49" t="s">
        <v>621</v>
      </c>
      <c r="C27" s="40">
        <f>+J8</f>
        <v>10020826.565404292</v>
      </c>
    </row>
    <row r="28" spans="2:3" x14ac:dyDescent="0.25">
      <c r="B28" s="50"/>
      <c r="C28" s="50"/>
    </row>
  </sheetData>
  <mergeCells count="2">
    <mergeCell ref="B2:K2"/>
    <mergeCell ref="B14:C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DDB492B116284EBC3E85EF8FE2B8D7" ma:contentTypeVersion="2" ma:contentTypeDescription="Crear nuevo documento." ma:contentTypeScope="" ma:versionID="df4cf1c5d812389ff1e7468ec280987f">
  <xsd:schema xmlns:xsd="http://www.w3.org/2001/XMLSchema" xmlns:xs="http://www.w3.org/2001/XMLSchema" xmlns:p="http://schemas.microsoft.com/office/2006/metadata/properties" xmlns:ns2="8a0a4788-06ca-437b-bfc6-ffe2f4a28eed" xmlns:ns3="4647a3be-3f89-4924-8971-f9f2ff1185f6" targetNamespace="http://schemas.microsoft.com/office/2006/metadata/properties" ma:root="true" ma:fieldsID="c3aa1758753860e784d980d22aa34b37" ns2:_="" ns3:_="">
    <xsd:import namespace="8a0a4788-06ca-437b-bfc6-ffe2f4a28eed"/>
    <xsd:import namespace="4647a3be-3f89-4924-8971-f9f2ff1185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las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7a3be-3f89-4924-8971-f9f2ff1185f6" elementFormDefault="qualified">
    <xsd:import namespace="http://schemas.microsoft.com/office/2006/documentManagement/types"/>
    <xsd:import namespace="http://schemas.microsoft.com/office/infopath/2007/PartnerControls"/>
    <xsd:element name="Clasificacion" ma:index="9" nillable="true" ma:displayName="Clasificacion" ma:format="Dropdown" ma:internalName="Clasificacion">
      <xsd:simpleType>
        <xsd:restriction base="dms:Choice">
          <xsd:enumeration value="Datos de cuentas nacionales"/>
          <xsd:enumeration value="Presentación de resultados y estudio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on xmlns="4647a3be-3f89-4924-8971-f9f2ff1185f6">Datos de cuentas nacionales</Clasificacion>
  </documentManagement>
</p:properties>
</file>

<file path=customXml/itemProps1.xml><?xml version="1.0" encoding="utf-8"?>
<ds:datastoreItem xmlns:ds="http://schemas.openxmlformats.org/officeDocument/2006/customXml" ds:itemID="{FB5AA04D-0751-47B5-A081-9224104131B8}"/>
</file>

<file path=customXml/itemProps2.xml><?xml version="1.0" encoding="utf-8"?>
<ds:datastoreItem xmlns:ds="http://schemas.openxmlformats.org/officeDocument/2006/customXml" ds:itemID="{A3B0FDC9-C547-44B2-8BB2-294842B2450C}"/>
</file>

<file path=customXml/itemProps3.xml><?xml version="1.0" encoding="utf-8"?>
<ds:datastoreItem xmlns:ds="http://schemas.openxmlformats.org/officeDocument/2006/customXml" ds:itemID="{1E640100-A1D8-4DA1-A58F-47BFAD7897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Cuadro_Oferta_2016</vt:lpstr>
      <vt:lpstr>Cuadro_Utilización_2016</vt:lpstr>
      <vt:lpstr>PIB_CtaProduccion_Ingreso</vt:lpstr>
      <vt:lpstr>PIB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 2016, Referencia 2017</dc:title>
  <dc:creator>MENDEZ SALAZAR LUIS ALBERTO</dc:creator>
  <cp:lastModifiedBy>MENDEZ SALAZAR LUIS ALBERTO</cp:lastModifiedBy>
  <dcterms:created xsi:type="dcterms:W3CDTF">2021-01-22T15:16:58Z</dcterms:created>
  <dcterms:modified xsi:type="dcterms:W3CDTF">2021-03-17T21:02:10Z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0x01010044DDB492B116284EBC3E85EF8FE2B8D7</vt:lpwstr>
  </property>
</Properties>
</file>