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B\Retropolación\2017\11.Cuadros de oferta y utilización\"/>
    </mc:Choice>
  </mc:AlternateContent>
  <xr:revisionPtr revIDLastSave="0" documentId="13_ncr:1_{7907B695-8B91-4E6D-9211-AEDCD6704E12}" xr6:coauthVersionLast="44" xr6:coauthVersionMax="44" xr10:uidLastSave="{00000000-0000-0000-0000-000000000000}"/>
  <bookViews>
    <workbookView xWindow="-120" yWindow="-120" windowWidth="21840" windowHeight="13140" activeTab="2" xr2:uid="{C4A4B887-D859-4EB6-9110-D5D0BFA1771E}"/>
  </bookViews>
  <sheets>
    <sheet name="Cuadro_Oferta_2015" sheetId="1" r:id="rId1"/>
    <sheet name="Cuadro_Utilización_2015" sheetId="2" r:id="rId2"/>
    <sheet name="PIB_CtaProduccion_Ingreso" sheetId="5" r:id="rId3"/>
    <sheet name="PIB" sheetId="4" r:id="rId4"/>
  </sheets>
  <definedNames>
    <definedName name="_xlnm._FilterDatabase" localSheetId="0" hidden="1">Cuadro_Oferta_2015!$D$1:$D$149</definedName>
    <definedName name="_xlnm._FilterDatabase" localSheetId="1" hidden="1">Cuadro_Utilización_2015!$D$1:$D$149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3" i="5" l="1"/>
  <c r="H11" i="4"/>
  <c r="EG20" i="5" l="1"/>
  <c r="EF20" i="5"/>
  <c r="DL20" i="5"/>
  <c r="EP20" i="5"/>
  <c r="EL20" i="5"/>
  <c r="ED20" i="5"/>
  <c r="EA20" i="5"/>
  <c r="DZ20" i="5"/>
  <c r="DN20" i="5"/>
  <c r="DG20" i="5"/>
  <c r="CZ20" i="5"/>
  <c r="CT20" i="5"/>
  <c r="CH20" i="5"/>
  <c r="CE20" i="5"/>
  <c r="CD20" i="5"/>
  <c r="BV20" i="5"/>
  <c r="BS20" i="5"/>
  <c r="BR20" i="5"/>
  <c r="BJ20" i="5"/>
  <c r="BG20" i="5"/>
  <c r="BF20" i="5"/>
  <c r="AZ20" i="5"/>
  <c r="AX20" i="5"/>
  <c r="AU20" i="5"/>
  <c r="AT20" i="5"/>
  <c r="AN20" i="5"/>
  <c r="AL20" i="5"/>
  <c r="AI20" i="5"/>
  <c r="AH20" i="5"/>
  <c r="AB20" i="5"/>
  <c r="Z20" i="5"/>
  <c r="W20" i="5"/>
  <c r="V20" i="5"/>
  <c r="K20" i="5"/>
  <c r="J20" i="5"/>
  <c r="EU22" i="5"/>
  <c r="EU21" i="5"/>
  <c r="EM20" i="5"/>
  <c r="DR20" i="5"/>
  <c r="DC20" i="5"/>
  <c r="BE20" i="5"/>
  <c r="DH20" i="5"/>
  <c r="CV20" i="5"/>
  <c r="EU15" i="5"/>
  <c r="EK20" i="5"/>
  <c r="DM20" i="5"/>
  <c r="DF20" i="5"/>
  <c r="DB20" i="5"/>
  <c r="DA20" i="5"/>
  <c r="CQ20" i="5"/>
  <c r="CP20" i="5"/>
  <c r="CO20" i="5"/>
  <c r="N20" i="5"/>
  <c r="ES8" i="5"/>
  <c r="EU8" i="5" l="1"/>
  <c r="U20" i="5"/>
  <c r="AG20" i="5"/>
  <c r="CJ20" i="5"/>
  <c r="BM20" i="5"/>
  <c r="DY20" i="5"/>
  <c r="AS20" i="5"/>
  <c r="T20" i="5"/>
  <c r="I20" i="5"/>
  <c r="O20" i="5"/>
  <c r="P20" i="5"/>
  <c r="BL20" i="5"/>
  <c r="BX20" i="5"/>
  <c r="DT20" i="5"/>
  <c r="AC20" i="5"/>
  <c r="BQ20" i="5"/>
  <c r="CC20" i="5"/>
  <c r="ER20" i="5"/>
  <c r="AR20" i="5"/>
  <c r="BD20" i="5"/>
  <c r="BP20" i="5"/>
  <c r="DX20" i="5"/>
  <c r="EJ20" i="5"/>
  <c r="M20" i="5"/>
  <c r="DO20" i="5"/>
  <c r="CN20" i="5"/>
  <c r="CB20" i="5"/>
  <c r="ES25" i="5"/>
  <c r="EU25" i="5" s="1"/>
  <c r="AF20" i="5"/>
  <c r="E20" i="5"/>
  <c r="Q20" i="5"/>
  <c r="AO20" i="5"/>
  <c r="BA20" i="5"/>
  <c r="BY20" i="5"/>
  <c r="CK20" i="5"/>
  <c r="DI20" i="5"/>
  <c r="DU20" i="5"/>
  <c r="H20" i="5"/>
  <c r="BZ20" i="5"/>
  <c r="CX20" i="5"/>
  <c r="EH20" i="5"/>
  <c r="G20" i="5"/>
  <c r="S20" i="5"/>
  <c r="AQ20" i="5"/>
  <c r="BO20" i="5"/>
  <c r="CA20" i="5"/>
  <c r="CM20" i="5"/>
  <c r="CY20" i="5"/>
  <c r="DK20" i="5"/>
  <c r="DW20" i="5"/>
  <c r="EI20" i="5"/>
  <c r="AP20" i="5"/>
  <c r="CR20" i="5"/>
  <c r="BN20" i="5"/>
  <c r="F20" i="5"/>
  <c r="BB20" i="5"/>
  <c r="AD20" i="5"/>
  <c r="CL20" i="5"/>
  <c r="BC20" i="5"/>
  <c r="AJ20" i="5"/>
  <c r="BH20" i="5"/>
  <c r="CF20" i="5"/>
  <c r="DD20" i="5"/>
  <c r="EN20" i="5"/>
  <c r="ES26" i="5"/>
  <c r="EU26" i="5" s="1"/>
  <c r="L20" i="5"/>
  <c r="X20" i="5"/>
  <c r="AV20" i="5"/>
  <c r="BT20" i="5"/>
  <c r="DP20" i="5"/>
  <c r="EB20" i="5"/>
  <c r="R20" i="5"/>
  <c r="DJ20" i="5"/>
  <c r="ES10" i="5"/>
  <c r="AA20" i="5"/>
  <c r="AM20" i="5"/>
  <c r="AY20" i="5"/>
  <c r="BK20" i="5"/>
  <c r="BW20" i="5"/>
  <c r="CI20" i="5"/>
  <c r="CU20" i="5"/>
  <c r="DS20" i="5"/>
  <c r="EE20" i="5"/>
  <c r="EQ20" i="5"/>
  <c r="AE20" i="5"/>
  <c r="ES9" i="5"/>
  <c r="DV20" i="5"/>
  <c r="ES27" i="5"/>
  <c r="EU27" i="5" s="1"/>
  <c r="ES11" i="5"/>
  <c r="Y20" i="5"/>
  <c r="AK20" i="5"/>
  <c r="AW20" i="5"/>
  <c r="BI20" i="5"/>
  <c r="BU20" i="5"/>
  <c r="CG20" i="5"/>
  <c r="CS20" i="5"/>
  <c r="DE20" i="5"/>
  <c r="DQ20" i="5"/>
  <c r="EC20" i="5"/>
  <c r="EO20" i="5"/>
  <c r="ES18" i="5"/>
  <c r="EU18" i="5" s="1"/>
  <c r="EU13" i="5"/>
  <c r="ES23" i="5"/>
  <c r="EU23" i="5" s="1"/>
  <c r="ES24" i="5"/>
  <c r="ES28" i="5"/>
  <c r="EU28" i="5" s="1"/>
  <c r="EU10" i="5" l="1"/>
  <c r="E11" i="4"/>
  <c r="EU9" i="5"/>
  <c r="D11" i="4"/>
  <c r="EU11" i="5"/>
  <c r="F11" i="4"/>
  <c r="ES20" i="5"/>
  <c r="EU24" i="5"/>
  <c r="EU20" i="5" l="1"/>
  <c r="EU149" i="2" l="1"/>
  <c r="E8" i="4" s="1"/>
  <c r="F5" i="4"/>
  <c r="EZ149" i="2"/>
  <c r="J8" i="4" s="1"/>
  <c r="EY149" i="2"/>
  <c r="I8" i="4" s="1"/>
  <c r="ES60" i="2"/>
  <c r="ES118" i="2"/>
  <c r="ES122" i="2"/>
  <c r="ES123" i="2"/>
  <c r="ES126" i="2"/>
  <c r="ES130" i="2"/>
  <c r="BH149" i="2"/>
  <c r="BH6" i="5" s="1"/>
  <c r="DP149" i="2"/>
  <c r="DP6" i="5" s="1"/>
  <c r="CR149" i="2"/>
  <c r="CR6" i="5" s="1"/>
  <c r="CF149" i="2"/>
  <c r="CF6" i="5" s="1"/>
  <c r="X149" i="2"/>
  <c r="X6" i="5" s="1"/>
  <c r="L149" i="2"/>
  <c r="L6" i="5" s="1"/>
  <c r="BR149" i="2"/>
  <c r="BR6" i="5" s="1"/>
  <c r="EB149" i="2"/>
  <c r="EB6" i="5" s="1"/>
  <c r="AV149" i="2"/>
  <c r="AV6" i="5" s="1"/>
  <c r="C27" i="4" l="1"/>
  <c r="C19" i="4"/>
  <c r="ES14" i="2"/>
  <c r="ES28" i="2"/>
  <c r="ES32" i="2"/>
  <c r="ES36" i="2"/>
  <c r="ES38" i="2"/>
  <c r="ES6" i="2"/>
  <c r="ES34" i="2"/>
  <c r="DD149" i="2"/>
  <c r="DD6" i="5" s="1"/>
  <c r="ES55" i="2"/>
  <c r="ES59" i="2"/>
  <c r="ES63" i="2"/>
  <c r="ES67" i="2"/>
  <c r="ES71" i="2"/>
  <c r="ES75" i="2"/>
  <c r="ES79" i="2"/>
  <c r="ES83" i="2"/>
  <c r="ES87" i="2"/>
  <c r="ES91" i="2"/>
  <c r="ES95" i="2"/>
  <c r="ES99" i="2"/>
  <c r="ES103" i="2"/>
  <c r="ES107" i="2"/>
  <c r="ES109" i="2"/>
  <c r="ES115" i="2"/>
  <c r="ES119" i="2"/>
  <c r="ES127" i="2"/>
  <c r="ES131" i="2"/>
  <c r="ES22" i="2"/>
  <c r="BT149" i="2"/>
  <c r="BT6" i="5" s="1"/>
  <c r="ES40" i="2"/>
  <c r="ES129" i="2"/>
  <c r="FA129" i="2" s="1"/>
  <c r="ES133" i="2"/>
  <c r="FA133" i="2" s="1"/>
  <c r="ES10" i="2"/>
  <c r="ES18" i="2"/>
  <c r="ES24" i="2"/>
  <c r="AJ149" i="2"/>
  <c r="AJ6" i="5" s="1"/>
  <c r="ES42" i="2"/>
  <c r="ES51" i="2"/>
  <c r="N149" i="2"/>
  <c r="N6" i="5" s="1"/>
  <c r="Z149" i="2"/>
  <c r="Z6" i="5" s="1"/>
  <c r="AL149" i="2"/>
  <c r="AL6" i="5" s="1"/>
  <c r="AX149" i="2"/>
  <c r="AX6" i="5" s="1"/>
  <c r="BJ149" i="2"/>
  <c r="BJ6" i="5" s="1"/>
  <c r="BV149" i="2"/>
  <c r="BV6" i="5" s="1"/>
  <c r="CT149" i="2"/>
  <c r="CT6" i="5" s="1"/>
  <c r="DR149" i="2"/>
  <c r="DR6" i="5" s="1"/>
  <c r="EP149" i="2"/>
  <c r="EP6" i="5" s="1"/>
  <c r="ES73" i="2"/>
  <c r="ES77" i="2"/>
  <c r="ES81" i="2"/>
  <c r="ES85" i="2"/>
  <c r="ES89" i="2"/>
  <c r="ES93" i="2"/>
  <c r="ES113" i="2"/>
  <c r="FA113" i="2" s="1"/>
  <c r="ES117" i="2"/>
  <c r="FA117" i="2" s="1"/>
  <c r="ES121" i="2"/>
  <c r="FA121" i="2" s="1"/>
  <c r="ES125" i="2"/>
  <c r="ES26" i="2"/>
  <c r="ES30" i="2"/>
  <c r="ES46" i="2"/>
  <c r="FA46" i="2" s="1"/>
  <c r="ES48" i="2"/>
  <c r="ES49" i="2"/>
  <c r="FA49" i="2" s="1"/>
  <c r="ES50" i="2"/>
  <c r="ES53" i="2"/>
  <c r="ES54" i="2"/>
  <c r="FA54" i="2" s="1"/>
  <c r="ES57" i="2"/>
  <c r="FA57" i="2" s="1"/>
  <c r="ES58" i="2"/>
  <c r="ES61" i="2"/>
  <c r="FA61" i="2" s="1"/>
  <c r="ES62" i="2"/>
  <c r="ES65" i="2"/>
  <c r="FA65" i="2" s="1"/>
  <c r="ES66" i="2"/>
  <c r="ES69" i="2"/>
  <c r="ES78" i="2"/>
  <c r="FA78" i="2" s="1"/>
  <c r="ES97" i="2"/>
  <c r="ES98" i="2"/>
  <c r="FA98" i="2" s="1"/>
  <c r="ES101" i="2"/>
  <c r="ES102" i="2"/>
  <c r="FA102" i="2" s="1"/>
  <c r="ES105" i="2"/>
  <c r="FA105" i="2" s="1"/>
  <c r="ES114" i="2"/>
  <c r="FA114" i="2" s="1"/>
  <c r="ES138" i="2"/>
  <c r="FA138" i="2" s="1"/>
  <c r="ES64" i="2"/>
  <c r="ES68" i="2"/>
  <c r="ES148" i="2"/>
  <c r="AT149" i="2"/>
  <c r="AT6" i="5" s="1"/>
  <c r="CD149" i="2"/>
  <c r="CD6" i="5" s="1"/>
  <c r="ES20" i="2"/>
  <c r="FA20" i="2" s="1"/>
  <c r="ES23" i="2"/>
  <c r="FA23" i="2" s="1"/>
  <c r="ES74" i="2"/>
  <c r="FA74" i="2" s="1"/>
  <c r="ES80" i="2"/>
  <c r="FA80" i="2" s="1"/>
  <c r="ES82" i="2"/>
  <c r="FA82" i="2" s="1"/>
  <c r="ES84" i="2"/>
  <c r="FA84" i="2" s="1"/>
  <c r="ES86" i="2"/>
  <c r="FA86" i="2" s="1"/>
  <c r="ES88" i="2"/>
  <c r="FA88" i="2" s="1"/>
  <c r="ES90" i="2"/>
  <c r="FA90" i="2" s="1"/>
  <c r="ES92" i="2"/>
  <c r="FA92" i="2" s="1"/>
  <c r="ES94" i="2"/>
  <c r="FA94" i="2" s="1"/>
  <c r="ES96" i="2"/>
  <c r="ES100" i="2"/>
  <c r="ES104" i="2"/>
  <c r="ES106" i="2"/>
  <c r="FA106" i="2" s="1"/>
  <c r="ES137" i="2"/>
  <c r="FA137" i="2" s="1"/>
  <c r="ES140" i="2"/>
  <c r="FA140" i="2" s="1"/>
  <c r="J149" i="2"/>
  <c r="J6" i="5" s="1"/>
  <c r="BF149" i="2"/>
  <c r="BF6" i="5" s="1"/>
  <c r="DB149" i="2"/>
  <c r="DB6" i="5" s="1"/>
  <c r="ES8" i="2"/>
  <c r="DN149" i="2"/>
  <c r="DN6" i="5" s="1"/>
  <c r="F149" i="2"/>
  <c r="F6" i="5" s="1"/>
  <c r="AD149" i="2"/>
  <c r="AD6" i="5" s="1"/>
  <c r="BB149" i="2"/>
  <c r="BZ149" i="2"/>
  <c r="BZ6" i="5" s="1"/>
  <c r="DV149" i="2"/>
  <c r="DV6" i="5" s="1"/>
  <c r="ES7" i="2"/>
  <c r="FA7" i="2" s="1"/>
  <c r="ES9" i="2"/>
  <c r="ES11" i="2"/>
  <c r="FA11" i="2" s="1"/>
  <c r="ES13" i="2"/>
  <c r="FA13" i="2" s="1"/>
  <c r="ES15" i="2"/>
  <c r="FA15" i="2" s="1"/>
  <c r="ES17" i="2"/>
  <c r="FA17" i="2" s="1"/>
  <c r="ES19" i="2"/>
  <c r="ES21" i="2"/>
  <c r="ES25" i="2"/>
  <c r="FA25" i="2" s="1"/>
  <c r="ES29" i="2"/>
  <c r="FA29" i="2" s="1"/>
  <c r="ES33" i="2"/>
  <c r="FA33" i="2" s="1"/>
  <c r="ES37" i="2"/>
  <c r="FA37" i="2" s="1"/>
  <c r="ES41" i="2"/>
  <c r="FA41" i="2" s="1"/>
  <c r="ES108" i="2"/>
  <c r="FA108" i="2" s="1"/>
  <c r="ES110" i="2"/>
  <c r="FA110" i="2" s="1"/>
  <c r="ES141" i="2"/>
  <c r="FA141" i="2" s="1"/>
  <c r="V149" i="2"/>
  <c r="V6" i="5" s="1"/>
  <c r="ES16" i="2"/>
  <c r="ES27" i="2"/>
  <c r="FA27" i="2" s="1"/>
  <c r="ES44" i="2"/>
  <c r="FA44" i="2" s="1"/>
  <c r="ES70" i="2"/>
  <c r="FA70" i="2" s="1"/>
  <c r="ES72" i="2"/>
  <c r="FA72" i="2" s="1"/>
  <c r="ES76" i="2"/>
  <c r="FA76" i="2" s="1"/>
  <c r="R149" i="2"/>
  <c r="AP149" i="2"/>
  <c r="AP6" i="5" s="1"/>
  <c r="BN149" i="2"/>
  <c r="CX149" i="2"/>
  <c r="EH149" i="2"/>
  <c r="ES146" i="2"/>
  <c r="ES5" i="2"/>
  <c r="FA5" i="2" s="1"/>
  <c r="AH149" i="2"/>
  <c r="AH6" i="5" s="1"/>
  <c r="DZ149" i="2"/>
  <c r="DZ6" i="5" s="1"/>
  <c r="EL149" i="2"/>
  <c r="EL6" i="5" s="1"/>
  <c r="ES12" i="2"/>
  <c r="FA12" i="2" s="1"/>
  <c r="ES52" i="2"/>
  <c r="FA52" i="2" s="1"/>
  <c r="ES56" i="2"/>
  <c r="FA56" i="2" s="1"/>
  <c r="H149" i="2"/>
  <c r="H6" i="5" s="1"/>
  <c r="T149" i="2"/>
  <c r="T6" i="5" s="1"/>
  <c r="AF149" i="2"/>
  <c r="AF6" i="5" s="1"/>
  <c r="AR149" i="2"/>
  <c r="AR6" i="5" s="1"/>
  <c r="BD149" i="2"/>
  <c r="BD6" i="5" s="1"/>
  <c r="BP149" i="2"/>
  <c r="BP6" i="5" s="1"/>
  <c r="CB149" i="2"/>
  <c r="CB6" i="5" s="1"/>
  <c r="CZ149" i="2"/>
  <c r="CZ6" i="5" s="1"/>
  <c r="DL149" i="2"/>
  <c r="DL6" i="5" s="1"/>
  <c r="DX149" i="2"/>
  <c r="DX6" i="5" s="1"/>
  <c r="EJ149" i="2"/>
  <c r="EJ6" i="5" s="1"/>
  <c r="ES31" i="2"/>
  <c r="FA31" i="2" s="1"/>
  <c r="ES35" i="2"/>
  <c r="FA35" i="2" s="1"/>
  <c r="ES39" i="2"/>
  <c r="FA39" i="2" s="1"/>
  <c r="ES43" i="2"/>
  <c r="FA43" i="2" s="1"/>
  <c r="ES45" i="2"/>
  <c r="FA45" i="2" s="1"/>
  <c r="ES132" i="2"/>
  <c r="FA132" i="2" s="1"/>
  <c r="ES134" i="2"/>
  <c r="FA134" i="2" s="1"/>
  <c r="ES135" i="2"/>
  <c r="FA135" i="2" s="1"/>
  <c r="ES139" i="2"/>
  <c r="FA139" i="2" s="1"/>
  <c r="ES47" i="2"/>
  <c r="FA47" i="2" s="1"/>
  <c r="ES112" i="2"/>
  <c r="ES116" i="2"/>
  <c r="FA116" i="2" s="1"/>
  <c r="ES120" i="2"/>
  <c r="FA120" i="2" s="1"/>
  <c r="ES124" i="2"/>
  <c r="FA124" i="2" s="1"/>
  <c r="ES128" i="2"/>
  <c r="FA128" i="2" s="1"/>
  <c r="ES136" i="2"/>
  <c r="FA136" i="2" s="1"/>
  <c r="ES145" i="2"/>
  <c r="FA145" i="2" s="1"/>
  <c r="ES147" i="2"/>
  <c r="FA147" i="2" s="1"/>
  <c r="FA118" i="2"/>
  <c r="FA130" i="2"/>
  <c r="FA10" i="2"/>
  <c r="FA14" i="2"/>
  <c r="FA22" i="2"/>
  <c r="FA26" i="2"/>
  <c r="FA28" i="2"/>
  <c r="FA32" i="2"/>
  <c r="FA36" i="2"/>
  <c r="FA122" i="2"/>
  <c r="FA126" i="2"/>
  <c r="FA40" i="2"/>
  <c r="FA42" i="2"/>
  <c r="FA51" i="2"/>
  <c r="FA55" i="2"/>
  <c r="FA59" i="2"/>
  <c r="FA63" i="2"/>
  <c r="FA67" i="2"/>
  <c r="FA71" i="2"/>
  <c r="FA75" i="2"/>
  <c r="FA79" i="2"/>
  <c r="FA83" i="2"/>
  <c r="FA87" i="2"/>
  <c r="FA91" i="2"/>
  <c r="FA95" i="2"/>
  <c r="FA99" i="2"/>
  <c r="FA103" i="2"/>
  <c r="FA107" i="2"/>
  <c r="FA109" i="2"/>
  <c r="ES111" i="2"/>
  <c r="FA111" i="2" s="1"/>
  <c r="FA115" i="2"/>
  <c r="FA119" i="2"/>
  <c r="FA123" i="2"/>
  <c r="FA127" i="2"/>
  <c r="FA131" i="2"/>
  <c r="FA6" i="2"/>
  <c r="FA18" i="2"/>
  <c r="FA24" i="2"/>
  <c r="FA30" i="2"/>
  <c r="FA34" i="2"/>
  <c r="FA38" i="2"/>
  <c r="FA73" i="2"/>
  <c r="FA77" i="2"/>
  <c r="FA81" i="2"/>
  <c r="FA85" i="2"/>
  <c r="FA89" i="2"/>
  <c r="FA93" i="2"/>
  <c r="FA125" i="2"/>
  <c r="FA58" i="2"/>
  <c r="FA66" i="2"/>
  <c r="FA69" i="2"/>
  <c r="FA101" i="2"/>
  <c r="FA48" i="2"/>
  <c r="FA50" i="2"/>
  <c r="FA53" i="2"/>
  <c r="FA62" i="2"/>
  <c r="FA97" i="2"/>
  <c r="FA60" i="2"/>
  <c r="FA64" i="2"/>
  <c r="FA68" i="2"/>
  <c r="FA148" i="2"/>
  <c r="FA16" i="2"/>
  <c r="FA96" i="2"/>
  <c r="FA100" i="2"/>
  <c r="FA104" i="2"/>
  <c r="FA8" i="2"/>
  <c r="FA19" i="2"/>
  <c r="FA9" i="2"/>
  <c r="FA21" i="2"/>
  <c r="FA146" i="2"/>
  <c r="FA112" i="2"/>
  <c r="EN149" i="2"/>
  <c r="EN6" i="5" s="1"/>
  <c r="Y149" i="2"/>
  <c r="Y6" i="5" s="1"/>
  <c r="AK149" i="2"/>
  <c r="AK6" i="5" s="1"/>
  <c r="AW149" i="2"/>
  <c r="AW6" i="5" s="1"/>
  <c r="BU149" i="2"/>
  <c r="BU6" i="5" s="1"/>
  <c r="CG149" i="2"/>
  <c r="CG6" i="5" s="1"/>
  <c r="DE149" i="2"/>
  <c r="DE6" i="5" s="1"/>
  <c r="EO149" i="2"/>
  <c r="EO6" i="5" s="1"/>
  <c r="O149" i="2"/>
  <c r="O6" i="5" s="1"/>
  <c r="AA149" i="2"/>
  <c r="AA6" i="5" s="1"/>
  <c r="AM149" i="2"/>
  <c r="AM6" i="5" s="1"/>
  <c r="AY149" i="2"/>
  <c r="AY6" i="5" s="1"/>
  <c r="BK149" i="2"/>
  <c r="BK6" i="5" s="1"/>
  <c r="BW149" i="2"/>
  <c r="BW6" i="5" s="1"/>
  <c r="CU149" i="2"/>
  <c r="CU6" i="5" s="1"/>
  <c r="DS149" i="2"/>
  <c r="DS6" i="5" s="1"/>
  <c r="EQ149" i="2"/>
  <c r="EQ6" i="5" s="1"/>
  <c r="AE149" i="2"/>
  <c r="AE6" i="5" s="1"/>
  <c r="G149" i="2"/>
  <c r="G6" i="5" s="1"/>
  <c r="S149" i="2"/>
  <c r="S6" i="5" s="1"/>
  <c r="BC149" i="2"/>
  <c r="BC6" i="5" s="1"/>
  <c r="BO149" i="2"/>
  <c r="BO6" i="5" s="1"/>
  <c r="CA149" i="2"/>
  <c r="CA6" i="5" s="1"/>
  <c r="CY149" i="2"/>
  <c r="CY6" i="5" s="1"/>
  <c r="AQ149" i="2"/>
  <c r="AQ6" i="5" s="1"/>
  <c r="DQ149" i="2"/>
  <c r="DQ6" i="5" s="1"/>
  <c r="M149" i="2"/>
  <c r="M6" i="5" s="1"/>
  <c r="BI149" i="2"/>
  <c r="BI6" i="5" s="1"/>
  <c r="P149" i="2"/>
  <c r="P6" i="5" s="1"/>
  <c r="AZ149" i="2"/>
  <c r="AZ6" i="5" s="1"/>
  <c r="AB149" i="2"/>
  <c r="AB6" i="5" s="1"/>
  <c r="AN149" i="2"/>
  <c r="AN6" i="5" s="1"/>
  <c r="BL149" i="2"/>
  <c r="BL6" i="5" s="1"/>
  <c r="BX149" i="2"/>
  <c r="BX6" i="5" s="1"/>
  <c r="CV149" i="2"/>
  <c r="CV6" i="5" s="1"/>
  <c r="DT149" i="2"/>
  <c r="DT6" i="5" s="1"/>
  <c r="ER149" i="2"/>
  <c r="ER6" i="5" s="1"/>
  <c r="E149" i="2"/>
  <c r="E6" i="5" s="1"/>
  <c r="Q149" i="2"/>
  <c r="Q6" i="5" s="1"/>
  <c r="AC149" i="2"/>
  <c r="AC6" i="5" s="1"/>
  <c r="AO149" i="2"/>
  <c r="AO6" i="5" s="1"/>
  <c r="BA149" i="2"/>
  <c r="BA6" i="5" s="1"/>
  <c r="BM149" i="2"/>
  <c r="BM6" i="5" s="1"/>
  <c r="BY149" i="2"/>
  <c r="BY6" i="5" s="1"/>
  <c r="CW149" i="2"/>
  <c r="CW6" i="5" s="1"/>
  <c r="DU149" i="2"/>
  <c r="DU6" i="5" s="1"/>
  <c r="EI149" i="2"/>
  <c r="EI6" i="5" s="1"/>
  <c r="AG149" i="2"/>
  <c r="AG6" i="5" s="1"/>
  <c r="DY149" i="2"/>
  <c r="DY6" i="5" s="1"/>
  <c r="AS149" i="2"/>
  <c r="AS6" i="5" s="1"/>
  <c r="EK149" i="2"/>
  <c r="EK6" i="5" s="1"/>
  <c r="DK149" i="2"/>
  <c r="DK6" i="5" s="1"/>
  <c r="DW149" i="2"/>
  <c r="DW6" i="5" s="1"/>
  <c r="I149" i="2"/>
  <c r="I6" i="5" s="1"/>
  <c r="U149" i="2"/>
  <c r="U6" i="5" s="1"/>
  <c r="BE149" i="2"/>
  <c r="BE6" i="5" s="1"/>
  <c r="BQ149" i="2"/>
  <c r="BQ6" i="5" s="1"/>
  <c r="CC149" i="2"/>
  <c r="CC6" i="5" s="1"/>
  <c r="DA149" i="2"/>
  <c r="DM149" i="2"/>
  <c r="DM6" i="5" s="1"/>
  <c r="EW149" i="2"/>
  <c r="G8" i="4" s="1"/>
  <c r="K149" i="2"/>
  <c r="W149" i="2"/>
  <c r="W6" i="5" s="1"/>
  <c r="AI149" i="2"/>
  <c r="AI6" i="5" s="1"/>
  <c r="AU149" i="2"/>
  <c r="AU6" i="5" s="1"/>
  <c r="BG149" i="2"/>
  <c r="BG6" i="5" s="1"/>
  <c r="BS149" i="2"/>
  <c r="BS6" i="5" s="1"/>
  <c r="CE149" i="2"/>
  <c r="CE6" i="5" s="1"/>
  <c r="CQ149" i="2"/>
  <c r="CQ6" i="5" s="1"/>
  <c r="DC149" i="2"/>
  <c r="DC6" i="5" s="1"/>
  <c r="DO149" i="2"/>
  <c r="DO6" i="5" s="1"/>
  <c r="EA149" i="2"/>
  <c r="EA6" i="5" s="1"/>
  <c r="EM149" i="2"/>
  <c r="EM6" i="5" s="1"/>
  <c r="C25" i="4" l="1"/>
  <c r="EH6" i="5"/>
  <c r="CX6" i="5"/>
  <c r="BN6" i="5"/>
  <c r="K6" i="5"/>
  <c r="R6" i="5"/>
  <c r="DA6" i="5"/>
  <c r="BB6" i="5"/>
  <c r="ET149" i="2"/>
  <c r="D8" i="4" s="1"/>
  <c r="EV149" i="2"/>
  <c r="F8" i="4" s="1"/>
  <c r="EX149" i="2"/>
  <c r="H8" i="4" s="1"/>
  <c r="C24" i="4" l="1"/>
  <c r="C26" i="4"/>
  <c r="C23" i="4"/>
  <c r="ES58" i="1" l="1"/>
  <c r="ES64" i="1"/>
  <c r="ES112" i="1"/>
  <c r="ES136" i="1"/>
  <c r="ES28" i="1"/>
  <c r="ES40" i="1"/>
  <c r="P149" i="1"/>
  <c r="P5" i="5" s="1"/>
  <c r="P7" i="5" s="1"/>
  <c r="P12" i="5" s="1"/>
  <c r="AB149" i="1"/>
  <c r="AB5" i="5" s="1"/>
  <c r="AB7" i="5" s="1"/>
  <c r="AB12" i="5" s="1"/>
  <c r="AN149" i="1"/>
  <c r="AN5" i="5" s="1"/>
  <c r="AN7" i="5" s="1"/>
  <c r="AN12" i="5" s="1"/>
  <c r="AZ149" i="1"/>
  <c r="AZ5" i="5" s="1"/>
  <c r="AZ7" i="5" s="1"/>
  <c r="AZ12" i="5" s="1"/>
  <c r="ES137" i="1"/>
  <c r="ES143" i="1"/>
  <c r="ES103" i="1"/>
  <c r="ES109" i="1"/>
  <c r="ES115" i="1"/>
  <c r="ES127" i="1"/>
  <c r="ES140" i="1"/>
  <c r="ES146" i="1"/>
  <c r="ES24" i="1"/>
  <c r="ES27" i="1"/>
  <c r="ES36" i="1"/>
  <c r="ES42" i="1"/>
  <c r="ES54" i="1"/>
  <c r="ES66" i="1"/>
  <c r="ES81" i="1"/>
  <c r="ES84" i="1"/>
  <c r="ES87" i="1"/>
  <c r="ES93" i="1"/>
  <c r="ES21" i="1"/>
  <c r="ES39" i="1"/>
  <c r="ES48" i="1"/>
  <c r="ES12" i="1"/>
  <c r="ES15" i="1"/>
  <c r="ES90" i="1"/>
  <c r="ES5" i="1"/>
  <c r="ES8" i="1"/>
  <c r="ES11" i="1"/>
  <c r="ES20" i="1"/>
  <c r="ES6" i="1"/>
  <c r="ES18" i="1"/>
  <c r="ES33" i="1"/>
  <c r="ES97" i="1"/>
  <c r="ES100" i="1"/>
  <c r="ES106" i="1"/>
  <c r="ES118" i="1"/>
  <c r="ES121" i="1"/>
  <c r="ES124" i="1"/>
  <c r="ES130" i="1"/>
  <c r="ES133" i="1"/>
  <c r="ES142" i="1"/>
  <c r="ES145" i="1"/>
  <c r="ES148" i="1"/>
  <c r="ES70" i="1"/>
  <c r="ES139" i="1"/>
  <c r="ES10" i="1"/>
  <c r="ES22" i="1"/>
  <c r="ES31" i="1"/>
  <c r="ES37" i="1"/>
  <c r="ES49" i="1"/>
  <c r="ES52" i="1"/>
  <c r="ES61" i="1"/>
  <c r="ES73" i="1"/>
  <c r="ES79" i="1"/>
  <c r="ES88" i="1"/>
  <c r="ES91" i="1"/>
  <c r="ES94" i="1"/>
  <c r="ES7" i="1"/>
  <c r="ES13" i="1"/>
  <c r="ES19" i="1"/>
  <c r="ES25" i="1"/>
  <c r="ES34" i="1"/>
  <c r="ES82" i="1"/>
  <c r="ES85" i="1"/>
  <c r="ES16" i="1"/>
  <c r="BL149" i="1"/>
  <c r="BL5" i="5" s="1"/>
  <c r="BL7" i="5" s="1"/>
  <c r="BL12" i="5" s="1"/>
  <c r="BX149" i="1"/>
  <c r="BX5" i="5" s="1"/>
  <c r="BX7" i="5" s="1"/>
  <c r="BX12" i="5" s="1"/>
  <c r="CJ149" i="1"/>
  <c r="CJ5" i="5" s="1"/>
  <c r="CV149" i="1"/>
  <c r="CV5" i="5" s="1"/>
  <c r="CV7" i="5" s="1"/>
  <c r="CV12" i="5" s="1"/>
  <c r="DH149" i="1"/>
  <c r="DH5" i="5" s="1"/>
  <c r="DT149" i="1"/>
  <c r="DT5" i="5" s="1"/>
  <c r="DT7" i="5" s="1"/>
  <c r="DT12" i="5" s="1"/>
  <c r="EF149" i="1"/>
  <c r="EF5" i="5" s="1"/>
  <c r="ER149" i="1"/>
  <c r="ER5" i="5" s="1"/>
  <c r="ES98" i="1"/>
  <c r="ES104" i="1"/>
  <c r="ES107" i="1"/>
  <c r="ES110" i="1"/>
  <c r="ES113" i="1"/>
  <c r="ES116" i="1"/>
  <c r="ES119" i="1"/>
  <c r="ES125" i="1"/>
  <c r="ES128" i="1"/>
  <c r="ES131" i="1"/>
  <c r="ES17" i="1"/>
  <c r="ES26" i="1"/>
  <c r="ES29" i="1"/>
  <c r="ES50" i="1"/>
  <c r="ES53" i="1"/>
  <c r="ES122" i="1"/>
  <c r="ES134" i="1"/>
  <c r="ES55" i="1"/>
  <c r="ES23" i="1"/>
  <c r="ES32" i="1"/>
  <c r="ES47" i="1"/>
  <c r="ES41" i="1"/>
  <c r="ES44" i="1"/>
  <c r="ES59" i="1"/>
  <c r="ES65" i="1"/>
  <c r="ES68" i="1"/>
  <c r="ES71" i="1"/>
  <c r="ES77" i="1"/>
  <c r="ES86" i="1"/>
  <c r="ES95" i="1"/>
  <c r="EZ95" i="1" s="1"/>
  <c r="ES14" i="1"/>
  <c r="ES101" i="1"/>
  <c r="ES83" i="1"/>
  <c r="ES89" i="1"/>
  <c r="ES92" i="1"/>
  <c r="ES35" i="1"/>
  <c r="ES38" i="1"/>
  <c r="ES99" i="1"/>
  <c r="ES102" i="1"/>
  <c r="ES105" i="1"/>
  <c r="ES111" i="1"/>
  <c r="ES114" i="1"/>
  <c r="ES123" i="1"/>
  <c r="ES126" i="1"/>
  <c r="ES135" i="1"/>
  <c r="ES138" i="1"/>
  <c r="ES144" i="1"/>
  <c r="ES147" i="1"/>
  <c r="ES46" i="1"/>
  <c r="ES9" i="1"/>
  <c r="ES30" i="1"/>
  <c r="ES57" i="1"/>
  <c r="ES72" i="1"/>
  <c r="ES96" i="1"/>
  <c r="ES108" i="1"/>
  <c r="ES117" i="1"/>
  <c r="ES120" i="1"/>
  <c r="ES129" i="1"/>
  <c r="ES132" i="1"/>
  <c r="ES141" i="1"/>
  <c r="ES62" i="1"/>
  <c r="ES78" i="1"/>
  <c r="AO149" i="1"/>
  <c r="AO5" i="5" s="1"/>
  <c r="AO7" i="5" s="1"/>
  <c r="AO12" i="5" s="1"/>
  <c r="CW149" i="1"/>
  <c r="CW5" i="5" s="1"/>
  <c r="R149" i="1"/>
  <c r="R5" i="5" s="1"/>
  <c r="AP149" i="1"/>
  <c r="AP5" i="5" s="1"/>
  <c r="BB149" i="1"/>
  <c r="BB5" i="5" s="1"/>
  <c r="BN149" i="1"/>
  <c r="BN5" i="5" s="1"/>
  <c r="BN7" i="5" s="1"/>
  <c r="BN12" i="5" s="1"/>
  <c r="CL149" i="1"/>
  <c r="CL5" i="5" s="1"/>
  <c r="CX149" i="1"/>
  <c r="CX5" i="5" s="1"/>
  <c r="CX7" i="5" s="1"/>
  <c r="CX12" i="5" s="1"/>
  <c r="DJ149" i="1"/>
  <c r="DJ5" i="5" s="1"/>
  <c r="DV149" i="1"/>
  <c r="DV5" i="5" s="1"/>
  <c r="EH149" i="1"/>
  <c r="EH5" i="5" s="1"/>
  <c r="AC149" i="1"/>
  <c r="AC5" i="5" s="1"/>
  <c r="BM149" i="1"/>
  <c r="BM5" i="5" s="1"/>
  <c r="BM7" i="5" s="1"/>
  <c r="BM12" i="5" s="1"/>
  <c r="CK149" i="1"/>
  <c r="CK5" i="5" s="1"/>
  <c r="EG149" i="1"/>
  <c r="F149" i="1"/>
  <c r="F5" i="5" s="1"/>
  <c r="AD149" i="1"/>
  <c r="AD5" i="5" s="1"/>
  <c r="AD7" i="5" s="1"/>
  <c r="AD12" i="5" s="1"/>
  <c r="BZ149" i="1"/>
  <c r="BZ5" i="5" s="1"/>
  <c r="G149" i="1"/>
  <c r="S149" i="1"/>
  <c r="AE149" i="1"/>
  <c r="AE5" i="5" s="1"/>
  <c r="AQ149" i="1"/>
  <c r="AQ5" i="5" s="1"/>
  <c r="BC149" i="1"/>
  <c r="BO149" i="1"/>
  <c r="CA149" i="1"/>
  <c r="CM149" i="1"/>
  <c r="CM5" i="5" s="1"/>
  <c r="CY149" i="1"/>
  <c r="CY5" i="5" s="1"/>
  <c r="CY7" i="5" s="1"/>
  <c r="CY12" i="5" s="1"/>
  <c r="DK149" i="1"/>
  <c r="DK5" i="5" s="1"/>
  <c r="DK7" i="5" s="1"/>
  <c r="DK12" i="5" s="1"/>
  <c r="DW149" i="1"/>
  <c r="DW5" i="5" s="1"/>
  <c r="EI149" i="1"/>
  <c r="EI5" i="5" s="1"/>
  <c r="ES43" i="1"/>
  <c r="ES67" i="1"/>
  <c r="ES80" i="1"/>
  <c r="Q149" i="1"/>
  <c r="Q5" i="5" s="1"/>
  <c r="BY149" i="1"/>
  <c r="BY5" i="5" s="1"/>
  <c r="BY7" i="5" s="1"/>
  <c r="BY12" i="5" s="1"/>
  <c r="DU149" i="1"/>
  <c r="DU5" i="5" s="1"/>
  <c r="H149" i="1"/>
  <c r="H5" i="5" s="1"/>
  <c r="H7" i="5" s="1"/>
  <c r="H12" i="5" s="1"/>
  <c r="AR149" i="1"/>
  <c r="AR5" i="5" s="1"/>
  <c r="BP149" i="1"/>
  <c r="BP5" i="5" s="1"/>
  <c r="BP7" i="5" s="1"/>
  <c r="BP12" i="5" s="1"/>
  <c r="CN149" i="1"/>
  <c r="CN5" i="5" s="1"/>
  <c r="DL149" i="1"/>
  <c r="DL5" i="5" s="1"/>
  <c r="EJ149" i="1"/>
  <c r="EJ5" i="5" s="1"/>
  <c r="ES75" i="1"/>
  <c r="ET149" i="1"/>
  <c r="K8" i="4" s="1"/>
  <c r="T149" i="1"/>
  <c r="T5" i="5" s="1"/>
  <c r="AF149" i="1"/>
  <c r="AF5" i="5" s="1"/>
  <c r="BD149" i="1"/>
  <c r="BD5" i="5" s="1"/>
  <c r="BD7" i="5" s="1"/>
  <c r="BD12" i="5" s="1"/>
  <c r="CB149" i="1"/>
  <c r="CB5" i="5" s="1"/>
  <c r="CB7" i="5" s="1"/>
  <c r="CB12" i="5" s="1"/>
  <c r="CZ149" i="1"/>
  <c r="CZ5" i="5" s="1"/>
  <c r="CZ7" i="5" s="1"/>
  <c r="CZ12" i="5" s="1"/>
  <c r="DX149" i="1"/>
  <c r="DX5" i="5" s="1"/>
  <c r="DX7" i="5" s="1"/>
  <c r="DX12" i="5" s="1"/>
  <c r="I149" i="1"/>
  <c r="I5" i="5" s="1"/>
  <c r="U149" i="1"/>
  <c r="U5" i="5" s="1"/>
  <c r="AG149" i="1"/>
  <c r="AG5" i="5" s="1"/>
  <c r="AS149" i="1"/>
  <c r="AS5" i="5" s="1"/>
  <c r="BE149" i="1"/>
  <c r="BE5" i="5" s="1"/>
  <c r="BQ149" i="1"/>
  <c r="BQ5" i="5" s="1"/>
  <c r="CC149" i="1"/>
  <c r="CC5" i="5" s="1"/>
  <c r="CO149" i="1"/>
  <c r="CO5" i="5" s="1"/>
  <c r="DA149" i="1"/>
  <c r="DA5" i="5" s="1"/>
  <c r="DM149" i="1"/>
  <c r="DM5" i="5" s="1"/>
  <c r="DY149" i="1"/>
  <c r="DY5" i="5" s="1"/>
  <c r="EK149" i="1"/>
  <c r="EK5" i="5" s="1"/>
  <c r="ES56" i="1"/>
  <c r="E149" i="1"/>
  <c r="E5" i="5" s="1"/>
  <c r="BA149" i="1"/>
  <c r="BA5" i="5" s="1"/>
  <c r="BA7" i="5" s="1"/>
  <c r="BA12" i="5" s="1"/>
  <c r="DI149" i="1"/>
  <c r="DI5" i="5" s="1"/>
  <c r="J149" i="1"/>
  <c r="J5" i="5" s="1"/>
  <c r="J7" i="5" s="1"/>
  <c r="J12" i="5" s="1"/>
  <c r="V149" i="1"/>
  <c r="V5" i="5" s="1"/>
  <c r="V7" i="5" s="1"/>
  <c r="V12" i="5" s="1"/>
  <c r="AH149" i="1"/>
  <c r="AH5" i="5" s="1"/>
  <c r="AT149" i="1"/>
  <c r="AT5" i="5" s="1"/>
  <c r="AT7" i="5" s="1"/>
  <c r="AT12" i="5" s="1"/>
  <c r="BF149" i="1"/>
  <c r="BF5" i="5" s="1"/>
  <c r="BF7" i="5" s="1"/>
  <c r="BF12" i="5" s="1"/>
  <c r="BR149" i="1"/>
  <c r="BR5" i="5" s="1"/>
  <c r="BR7" i="5" s="1"/>
  <c r="BR12" i="5" s="1"/>
  <c r="CD149" i="1"/>
  <c r="CD5" i="5" s="1"/>
  <c r="CD7" i="5" s="1"/>
  <c r="CD12" i="5" s="1"/>
  <c r="CP149" i="1"/>
  <c r="CP5" i="5" s="1"/>
  <c r="DB149" i="1"/>
  <c r="DB5" i="5" s="1"/>
  <c r="DB7" i="5" s="1"/>
  <c r="DB12" i="5" s="1"/>
  <c r="DN149" i="1"/>
  <c r="DN5" i="5" s="1"/>
  <c r="DZ149" i="1"/>
  <c r="DZ5" i="5" s="1"/>
  <c r="EL149" i="1"/>
  <c r="EL5" i="5" s="1"/>
  <c r="EL7" i="5" s="1"/>
  <c r="EL12" i="5" s="1"/>
  <c r="AI149" i="1"/>
  <c r="AI5" i="5" s="1"/>
  <c r="EA149" i="1"/>
  <c r="EA5" i="5" s="1"/>
  <c r="EA7" i="5" s="1"/>
  <c r="EA12" i="5" s="1"/>
  <c r="ES69" i="1"/>
  <c r="BG149" i="1"/>
  <c r="BG5" i="5" s="1"/>
  <c r="BG7" i="5" s="1"/>
  <c r="BG12" i="5" s="1"/>
  <c r="DC149" i="1"/>
  <c r="DC5" i="5" s="1"/>
  <c r="L149" i="1"/>
  <c r="L5" i="5" s="1"/>
  <c r="L7" i="5" s="1"/>
  <c r="L12" i="5" s="1"/>
  <c r="X149" i="1"/>
  <c r="X5" i="5" s="1"/>
  <c r="X7" i="5" s="1"/>
  <c r="X12" i="5" s="1"/>
  <c r="AJ149" i="1"/>
  <c r="AJ5" i="5" s="1"/>
  <c r="AJ7" i="5" s="1"/>
  <c r="AJ12" i="5" s="1"/>
  <c r="AV149" i="1"/>
  <c r="AV5" i="5" s="1"/>
  <c r="AV7" i="5" s="1"/>
  <c r="AV12" i="5" s="1"/>
  <c r="BH149" i="1"/>
  <c r="BH5" i="5" s="1"/>
  <c r="BH7" i="5" s="1"/>
  <c r="BH12" i="5" s="1"/>
  <c r="BT149" i="1"/>
  <c r="BT5" i="5" s="1"/>
  <c r="BT7" i="5" s="1"/>
  <c r="BT12" i="5" s="1"/>
  <c r="CF149" i="1"/>
  <c r="CF5" i="5" s="1"/>
  <c r="CF7" i="5" s="1"/>
  <c r="CF12" i="5" s="1"/>
  <c r="CR149" i="1"/>
  <c r="CR5" i="5" s="1"/>
  <c r="DD149" i="1"/>
  <c r="DD5" i="5" s="1"/>
  <c r="DD7" i="5" s="1"/>
  <c r="DD12" i="5" s="1"/>
  <c r="DP149" i="1"/>
  <c r="DP5" i="5" s="1"/>
  <c r="DP7" i="5" s="1"/>
  <c r="DP12" i="5" s="1"/>
  <c r="EB149" i="1"/>
  <c r="EB5" i="5" s="1"/>
  <c r="EB7" i="5" s="1"/>
  <c r="EB12" i="5" s="1"/>
  <c r="EN149" i="1"/>
  <c r="EN5" i="5" s="1"/>
  <c r="EN7" i="5" s="1"/>
  <c r="EN12" i="5" s="1"/>
  <c r="ES74" i="1"/>
  <c r="W149" i="1"/>
  <c r="W5" i="5" s="1"/>
  <c r="CE149" i="1"/>
  <c r="CE5" i="5" s="1"/>
  <c r="CE7" i="5" s="1"/>
  <c r="CE12" i="5" s="1"/>
  <c r="EM149" i="1"/>
  <c r="EM5" i="5" s="1"/>
  <c r="M149" i="1"/>
  <c r="M5" i="5" s="1"/>
  <c r="M7" i="5" s="1"/>
  <c r="M12" i="5" s="1"/>
  <c r="AK149" i="1"/>
  <c r="AK5" i="5" s="1"/>
  <c r="AK7" i="5" s="1"/>
  <c r="AK12" i="5" s="1"/>
  <c r="BI149" i="1"/>
  <c r="BI5" i="5" s="1"/>
  <c r="BI7" i="5" s="1"/>
  <c r="BI12" i="5" s="1"/>
  <c r="BU149" i="1"/>
  <c r="BU5" i="5" s="1"/>
  <c r="BU7" i="5" s="1"/>
  <c r="BU12" i="5" s="1"/>
  <c r="CS149" i="1"/>
  <c r="CS5" i="5" s="1"/>
  <c r="DE149" i="1"/>
  <c r="DE5" i="5" s="1"/>
  <c r="DE7" i="5" s="1"/>
  <c r="DE12" i="5" s="1"/>
  <c r="DQ149" i="1"/>
  <c r="DQ5" i="5" s="1"/>
  <c r="DQ7" i="5" s="1"/>
  <c r="DQ12" i="5" s="1"/>
  <c r="EC149" i="1"/>
  <c r="EC5" i="5" s="1"/>
  <c r="ES63" i="1"/>
  <c r="AU149" i="1"/>
  <c r="AU5" i="5" s="1"/>
  <c r="AU7" i="5" s="1"/>
  <c r="AU12" i="5" s="1"/>
  <c r="CQ149" i="1"/>
  <c r="CQ5" i="5" s="1"/>
  <c r="EO149" i="1"/>
  <c r="EO5" i="5" s="1"/>
  <c r="N149" i="1"/>
  <c r="N5" i="5" s="1"/>
  <c r="AL149" i="1"/>
  <c r="AL5" i="5" s="1"/>
  <c r="BJ149" i="1"/>
  <c r="BJ5" i="5" s="1"/>
  <c r="CH149" i="1"/>
  <c r="CH5" i="5" s="1"/>
  <c r="DF149" i="1"/>
  <c r="DF5" i="5" s="1"/>
  <c r="ED149" i="1"/>
  <c r="ED5" i="5" s="1"/>
  <c r="ES51" i="1"/>
  <c r="ES76" i="1"/>
  <c r="K149" i="1"/>
  <c r="K5" i="5" s="1"/>
  <c r="K7" i="5" s="1"/>
  <c r="K12" i="5" s="1"/>
  <c r="BS149" i="1"/>
  <c r="BS5" i="5" s="1"/>
  <c r="BS7" i="5" s="1"/>
  <c r="BS12" i="5" s="1"/>
  <c r="DO149" i="1"/>
  <c r="DO5" i="5" s="1"/>
  <c r="Y149" i="1"/>
  <c r="Y5" i="5" s="1"/>
  <c r="Y7" i="5" s="1"/>
  <c r="Y12" i="5" s="1"/>
  <c r="AW149" i="1"/>
  <c r="AW5" i="5" s="1"/>
  <c r="AW7" i="5" s="1"/>
  <c r="AW12" i="5" s="1"/>
  <c r="CG149" i="1"/>
  <c r="CG5" i="5" s="1"/>
  <c r="CG7" i="5" s="1"/>
  <c r="CG12" i="5" s="1"/>
  <c r="Z149" i="1"/>
  <c r="Z5" i="5" s="1"/>
  <c r="AX149" i="1"/>
  <c r="AX5" i="5" s="1"/>
  <c r="BV149" i="1"/>
  <c r="BV5" i="5" s="1"/>
  <c r="BV7" i="5" s="1"/>
  <c r="BV12" i="5" s="1"/>
  <c r="CT149" i="1"/>
  <c r="CT5" i="5" s="1"/>
  <c r="CT7" i="5" s="1"/>
  <c r="CT12" i="5" s="1"/>
  <c r="DR149" i="1"/>
  <c r="DR5" i="5" s="1"/>
  <c r="EP149" i="1"/>
  <c r="EP5" i="5" s="1"/>
  <c r="EP7" i="5" s="1"/>
  <c r="EP12" i="5" s="1"/>
  <c r="O149" i="1"/>
  <c r="O5" i="5" s="1"/>
  <c r="O7" i="5" s="1"/>
  <c r="O12" i="5" s="1"/>
  <c r="AA149" i="1"/>
  <c r="AA5" i="5" s="1"/>
  <c r="AM149" i="1"/>
  <c r="AM5" i="5" s="1"/>
  <c r="AM7" i="5" s="1"/>
  <c r="AM12" i="5" s="1"/>
  <c r="AY149" i="1"/>
  <c r="AY5" i="5" s="1"/>
  <c r="BK149" i="1"/>
  <c r="BK5" i="5" s="1"/>
  <c r="BK7" i="5" s="1"/>
  <c r="BK12" i="5" s="1"/>
  <c r="BW149" i="1"/>
  <c r="BW5" i="5" s="1"/>
  <c r="BW7" i="5" s="1"/>
  <c r="BW12" i="5" s="1"/>
  <c r="CI149" i="1"/>
  <c r="CI5" i="5" s="1"/>
  <c r="CU149" i="1"/>
  <c r="CU5" i="5" s="1"/>
  <c r="DG149" i="1"/>
  <c r="DG5" i="5" s="1"/>
  <c r="DS149" i="1"/>
  <c r="DS5" i="5" s="1"/>
  <c r="DS7" i="5" s="1"/>
  <c r="DS12" i="5" s="1"/>
  <c r="EE149" i="1"/>
  <c r="EE5" i="5" s="1"/>
  <c r="EQ149" i="1"/>
  <c r="EQ5" i="5" s="1"/>
  <c r="ES45" i="1"/>
  <c r="ES60" i="1"/>
  <c r="O19" i="5" l="1"/>
  <c r="O14" i="5"/>
  <c r="K19" i="5"/>
  <c r="K14" i="5"/>
  <c r="L19" i="5"/>
  <c r="L14" i="5"/>
  <c r="BR19" i="5"/>
  <c r="BR14" i="5"/>
  <c r="DM7" i="5"/>
  <c r="DM12" i="5" s="1"/>
  <c r="CB19" i="5"/>
  <c r="CB14" i="5"/>
  <c r="DU7" i="5"/>
  <c r="DU12" i="5" s="1"/>
  <c r="AC7" i="5"/>
  <c r="AC12" i="5" s="1"/>
  <c r="BF19" i="5"/>
  <c r="BF14" i="5"/>
  <c r="BG19" i="5"/>
  <c r="BG14" i="5"/>
  <c r="AF7" i="5"/>
  <c r="AF12" i="5" s="1"/>
  <c r="Q7" i="5"/>
  <c r="Q12" i="5" s="1"/>
  <c r="AQ7" i="5"/>
  <c r="AQ12" i="5" s="1"/>
  <c r="DV7" i="5"/>
  <c r="DV12" i="5" s="1"/>
  <c r="ER7" i="5"/>
  <c r="ER12" i="5" s="1"/>
  <c r="AZ19" i="5"/>
  <c r="AZ14" i="5"/>
  <c r="AM19" i="5"/>
  <c r="AM14" i="5"/>
  <c r="EQ7" i="5"/>
  <c r="EQ12" i="5" s="1"/>
  <c r="DC7" i="5"/>
  <c r="DC12" i="5" s="1"/>
  <c r="DR7" i="5"/>
  <c r="DR12" i="5" s="1"/>
  <c r="DQ19" i="5"/>
  <c r="DQ14" i="5"/>
  <c r="EB19" i="5"/>
  <c r="EB14" i="5"/>
  <c r="AT19" i="5"/>
  <c r="AT14" i="5"/>
  <c r="DS19" i="5"/>
  <c r="DS14" i="5"/>
  <c r="CT19" i="5"/>
  <c r="CT14" i="5"/>
  <c r="DE19" i="5"/>
  <c r="DE14" i="5"/>
  <c r="DP19" i="5"/>
  <c r="DP14" i="5"/>
  <c r="AH7" i="5"/>
  <c r="AH12" i="5" s="1"/>
  <c r="CC7" i="5"/>
  <c r="CC12" i="5" s="1"/>
  <c r="T7" i="5"/>
  <c r="T12" i="5" s="1"/>
  <c r="AE7" i="5"/>
  <c r="AE12" i="5" s="1"/>
  <c r="AN19" i="5"/>
  <c r="AN14" i="5"/>
  <c r="AY7" i="5"/>
  <c r="AY12" i="5" s="1"/>
  <c r="BV19" i="5"/>
  <c r="BV14" i="5"/>
  <c r="V19" i="5"/>
  <c r="V14" i="5"/>
  <c r="BQ7" i="5"/>
  <c r="BQ12" i="5" s="1"/>
  <c r="CX19" i="5"/>
  <c r="CX14" i="5"/>
  <c r="DT19" i="5"/>
  <c r="DT14" i="5"/>
  <c r="AB19" i="5"/>
  <c r="AB14" i="5"/>
  <c r="BD19" i="5"/>
  <c r="BD14" i="5"/>
  <c r="CR7" i="5"/>
  <c r="CR12" i="5" s="1"/>
  <c r="BE7" i="5"/>
  <c r="BE12" i="5" s="1"/>
  <c r="P19" i="5"/>
  <c r="P14" i="5"/>
  <c r="EP14" i="5"/>
  <c r="EP17" i="5"/>
  <c r="EP19" i="5" s="1"/>
  <c r="DA7" i="5"/>
  <c r="DA12" i="5" s="1"/>
  <c r="EH7" i="5"/>
  <c r="EH12" i="5" s="1"/>
  <c r="EA19" i="5"/>
  <c r="EA14" i="5"/>
  <c r="CU7" i="5"/>
  <c r="CU12" i="5" s="1"/>
  <c r="AX7" i="5"/>
  <c r="AX12" i="5" s="1"/>
  <c r="BU19" i="5"/>
  <c r="BU14" i="5"/>
  <c r="AI7" i="5"/>
  <c r="AI12" i="5" s="1"/>
  <c r="J19" i="5"/>
  <c r="J14" i="5"/>
  <c r="Z7" i="5"/>
  <c r="Z12" i="5" s="1"/>
  <c r="BJ7" i="5"/>
  <c r="BJ12" i="5" s="1"/>
  <c r="BI19" i="5"/>
  <c r="BI14" i="5"/>
  <c r="CF19" i="5"/>
  <c r="CF14" i="5"/>
  <c r="EL14" i="5"/>
  <c r="EL17" i="5"/>
  <c r="EL19" i="5" s="1"/>
  <c r="AS7" i="5"/>
  <c r="AS12" i="5" s="1"/>
  <c r="EJ7" i="5"/>
  <c r="EJ12" i="5" s="1"/>
  <c r="EI7" i="5"/>
  <c r="EI12" i="5" s="1"/>
  <c r="BZ7" i="5"/>
  <c r="BZ12" i="5" s="1"/>
  <c r="BN19" i="5"/>
  <c r="BN14" i="5"/>
  <c r="CV19" i="5"/>
  <c r="CV14" i="5"/>
  <c r="DD19" i="5"/>
  <c r="DD14" i="5"/>
  <c r="AK19" i="5"/>
  <c r="AK14" i="5"/>
  <c r="DZ7" i="5"/>
  <c r="DZ12" i="5" s="1"/>
  <c r="DL7" i="5"/>
  <c r="DL12" i="5" s="1"/>
  <c r="DW7" i="5"/>
  <c r="DW12" i="5" s="1"/>
  <c r="AD19" i="5"/>
  <c r="AD14" i="5"/>
  <c r="BB7" i="5"/>
  <c r="BB12" i="5" s="1"/>
  <c r="EN14" i="5"/>
  <c r="EN17" i="5"/>
  <c r="EN19" i="5" s="1"/>
  <c r="BY19" i="5"/>
  <c r="BY14" i="5"/>
  <c r="BW19" i="5"/>
  <c r="BW14" i="5"/>
  <c r="CG19" i="5"/>
  <c r="CG14" i="5"/>
  <c r="AL7" i="5"/>
  <c r="AL12" i="5" s="1"/>
  <c r="BT19" i="5"/>
  <c r="BT14" i="5"/>
  <c r="BA14" i="5"/>
  <c r="BA19" i="5"/>
  <c r="AG7" i="5"/>
  <c r="AG12" i="5" s="1"/>
  <c r="BK19" i="5"/>
  <c r="BK14" i="5"/>
  <c r="AW19" i="5"/>
  <c r="AW14" i="5"/>
  <c r="N7" i="5"/>
  <c r="N12" i="5" s="1"/>
  <c r="M19" i="5"/>
  <c r="M14" i="5"/>
  <c r="BH19" i="5"/>
  <c r="BH14" i="5"/>
  <c r="DN7" i="5"/>
  <c r="DN12" i="5" s="1"/>
  <c r="U7" i="5"/>
  <c r="U12" i="5" s="1"/>
  <c r="DK14" i="5"/>
  <c r="DK19" i="5"/>
  <c r="F7" i="5"/>
  <c r="F12" i="5" s="1"/>
  <c r="AP7" i="5"/>
  <c r="AP12" i="5" s="1"/>
  <c r="BX19" i="5"/>
  <c r="BX14" i="5"/>
  <c r="Y19" i="5"/>
  <c r="Y14" i="5"/>
  <c r="EO7" i="5"/>
  <c r="EO12" i="5" s="1"/>
  <c r="EM7" i="5"/>
  <c r="EM12" i="5" s="1"/>
  <c r="AV19" i="5"/>
  <c r="AV14" i="5"/>
  <c r="DB19" i="5"/>
  <c r="DB14" i="5"/>
  <c r="I7" i="5"/>
  <c r="I12" i="5" s="1"/>
  <c r="BP19" i="5"/>
  <c r="BP14" i="5"/>
  <c r="CY19" i="5"/>
  <c r="CY14" i="5"/>
  <c r="R7" i="5"/>
  <c r="R12" i="5" s="1"/>
  <c r="BL19" i="5"/>
  <c r="BL14" i="5"/>
  <c r="DO7" i="5"/>
  <c r="DO12" i="5" s="1"/>
  <c r="CQ7" i="5"/>
  <c r="CQ12" i="5" s="1"/>
  <c r="CE19" i="5"/>
  <c r="CE14" i="5"/>
  <c r="AJ19" i="5"/>
  <c r="AJ14" i="5"/>
  <c r="EK7" i="5"/>
  <c r="EK12" i="5" s="1"/>
  <c r="DX19" i="5"/>
  <c r="DX14" i="5"/>
  <c r="AR7" i="5"/>
  <c r="AR12" i="5" s="1"/>
  <c r="CW7" i="5"/>
  <c r="CW12" i="5" s="1"/>
  <c r="AA7" i="5"/>
  <c r="AA12" i="5" s="1"/>
  <c r="BS19" i="5"/>
  <c r="BS14" i="5"/>
  <c r="AU19" i="5"/>
  <c r="AU14" i="5"/>
  <c r="W7" i="5"/>
  <c r="W12" i="5" s="1"/>
  <c r="X19" i="5"/>
  <c r="X14" i="5"/>
  <c r="CD19" i="5"/>
  <c r="CD14" i="5"/>
  <c r="DY7" i="5"/>
  <c r="DY12" i="5" s="1"/>
  <c r="CZ19" i="5"/>
  <c r="CZ14" i="5"/>
  <c r="H19" i="5"/>
  <c r="H14" i="5"/>
  <c r="BM19" i="5"/>
  <c r="BM14" i="5"/>
  <c r="AO19" i="5"/>
  <c r="AO14" i="5"/>
  <c r="EX60" i="1"/>
  <c r="FB60" i="2" s="1"/>
  <c r="EZ60" i="1"/>
  <c r="EX63" i="1"/>
  <c r="FB63" i="2" s="1"/>
  <c r="CA5" i="5"/>
  <c r="CA7" i="5" s="1"/>
  <c r="CA12" i="5" s="1"/>
  <c r="EX76" i="1"/>
  <c r="FB76" i="2" s="1"/>
  <c r="EZ76" i="1"/>
  <c r="EX51" i="1"/>
  <c r="FB51" i="2" s="1"/>
  <c r="BC5" i="5"/>
  <c r="BC7" i="5" s="1"/>
  <c r="BC12" i="5" s="1"/>
  <c r="EX62" i="1"/>
  <c r="FB62" i="2" s="1"/>
  <c r="EX9" i="1"/>
  <c r="FB9" i="2" s="1"/>
  <c r="EX102" i="1"/>
  <c r="FB102" i="2" s="1"/>
  <c r="EZ102" i="1"/>
  <c r="EX77" i="1"/>
  <c r="FB77" i="2" s="1"/>
  <c r="EZ77" i="1"/>
  <c r="EX122" i="1"/>
  <c r="FB122" i="2" s="1"/>
  <c r="EZ122" i="1"/>
  <c r="EX110" i="1"/>
  <c r="FB110" i="2" s="1"/>
  <c r="EZ110" i="1"/>
  <c r="EX16" i="1"/>
  <c r="FB16" i="2" s="1"/>
  <c r="EX79" i="1"/>
  <c r="FB79" i="2" s="1"/>
  <c r="EX33" i="1"/>
  <c r="FB33" i="2" s="1"/>
  <c r="EX39" i="1"/>
  <c r="FB39" i="2" s="1"/>
  <c r="EX24" i="1"/>
  <c r="FB24" i="2" s="1"/>
  <c r="EX137" i="1"/>
  <c r="FB137" i="2" s="1"/>
  <c r="EZ137" i="1"/>
  <c r="EX69" i="1"/>
  <c r="FB69" i="2" s="1"/>
  <c r="EX80" i="1"/>
  <c r="FB80" i="2" s="1"/>
  <c r="EZ80" i="1"/>
  <c r="EX46" i="1"/>
  <c r="FB46" i="2" s="1"/>
  <c r="EX99" i="1"/>
  <c r="FB99" i="2" s="1"/>
  <c r="EZ99" i="1"/>
  <c r="EX71" i="1"/>
  <c r="FB71" i="2" s="1"/>
  <c r="EX53" i="1"/>
  <c r="FB53" i="2" s="1"/>
  <c r="EX107" i="1"/>
  <c r="FB107" i="2" s="1"/>
  <c r="EZ107" i="1"/>
  <c r="EX73" i="1"/>
  <c r="FB73" i="2" s="1"/>
  <c r="EX148" i="1"/>
  <c r="FB148" i="2" s="1"/>
  <c r="EZ148" i="1"/>
  <c r="EX18" i="1"/>
  <c r="FB18" i="2" s="1"/>
  <c r="EX21" i="1"/>
  <c r="FB21" i="2" s="1"/>
  <c r="EZ21" i="1"/>
  <c r="C18" i="4"/>
  <c r="C8" i="4"/>
  <c r="EX67" i="1"/>
  <c r="FB67" i="2" s="1"/>
  <c r="EX141" i="1"/>
  <c r="FB141" i="2" s="1"/>
  <c r="EZ141" i="1"/>
  <c r="EX38" i="1"/>
  <c r="FB38" i="2" s="1"/>
  <c r="EX68" i="1"/>
  <c r="FB68" i="2" s="1"/>
  <c r="EX50" i="1"/>
  <c r="FB50" i="2" s="1"/>
  <c r="EX104" i="1"/>
  <c r="FB104" i="2" s="1"/>
  <c r="EZ104" i="1"/>
  <c r="EX85" i="1"/>
  <c r="FB85" i="2" s="1"/>
  <c r="EZ85" i="1"/>
  <c r="EX61" i="1"/>
  <c r="FB61" i="2" s="1"/>
  <c r="EX145" i="1"/>
  <c r="FB145" i="2" s="1"/>
  <c r="EZ145" i="1"/>
  <c r="EX6" i="1"/>
  <c r="FB6" i="2" s="1"/>
  <c r="EX75" i="1"/>
  <c r="FB75" i="2" s="1"/>
  <c r="EX43" i="1"/>
  <c r="FB43" i="2" s="1"/>
  <c r="S5" i="5"/>
  <c r="S7" i="5" s="1"/>
  <c r="S12" i="5" s="1"/>
  <c r="EX132" i="1"/>
  <c r="FB132" i="2" s="1"/>
  <c r="EZ132" i="1"/>
  <c r="EX147" i="1"/>
  <c r="FB147" i="2" s="1"/>
  <c r="EZ147" i="1"/>
  <c r="EX35" i="1"/>
  <c r="FB35" i="2" s="1"/>
  <c r="EX65" i="1"/>
  <c r="FB65" i="2" s="1"/>
  <c r="EX29" i="1"/>
  <c r="FB29" i="2" s="1"/>
  <c r="EX98" i="1"/>
  <c r="FB98" i="2" s="1"/>
  <c r="EZ98" i="1"/>
  <c r="EX82" i="1"/>
  <c r="FB82" i="2" s="1"/>
  <c r="EX52" i="1"/>
  <c r="FB52" i="2" s="1"/>
  <c r="EX142" i="1"/>
  <c r="EZ142" i="1"/>
  <c r="EX20" i="1"/>
  <c r="FB20" i="2" s="1"/>
  <c r="EX93" i="1"/>
  <c r="FB93" i="2" s="1"/>
  <c r="EZ93" i="1"/>
  <c r="G5" i="5"/>
  <c r="G7" i="5" s="1"/>
  <c r="G12" i="5" s="1"/>
  <c r="EX129" i="1"/>
  <c r="FB129" i="2" s="1"/>
  <c r="EZ129" i="1"/>
  <c r="EX144" i="1"/>
  <c r="EZ144" i="1"/>
  <c r="EX59" i="1"/>
  <c r="FB59" i="2" s="1"/>
  <c r="EZ59" i="1"/>
  <c r="EX26" i="1"/>
  <c r="FB26" i="2" s="1"/>
  <c r="EX34" i="1"/>
  <c r="FB34" i="2" s="1"/>
  <c r="EZ34" i="1"/>
  <c r="EX49" i="1"/>
  <c r="FB49" i="2" s="1"/>
  <c r="EX133" i="1"/>
  <c r="FB133" i="2" s="1"/>
  <c r="EZ133" i="1"/>
  <c r="EX11" i="1"/>
  <c r="FB11" i="2" s="1"/>
  <c r="EX87" i="1"/>
  <c r="FB87" i="2" s="1"/>
  <c r="EZ87" i="1"/>
  <c r="EX120" i="1"/>
  <c r="FB120" i="2" s="1"/>
  <c r="EZ120" i="1"/>
  <c r="EX138" i="1"/>
  <c r="FB138" i="2" s="1"/>
  <c r="EZ138" i="1"/>
  <c r="EX92" i="1"/>
  <c r="FB92" i="2" s="1"/>
  <c r="EZ92" i="1"/>
  <c r="EX44" i="1"/>
  <c r="FB44" i="2" s="1"/>
  <c r="EX17" i="1"/>
  <c r="FB17" i="2" s="1"/>
  <c r="EX25" i="1"/>
  <c r="FB25" i="2" s="1"/>
  <c r="EX37" i="1"/>
  <c r="FB37" i="2" s="1"/>
  <c r="EX130" i="1"/>
  <c r="FB130" i="2" s="1"/>
  <c r="EZ130" i="1"/>
  <c r="EX8" i="1"/>
  <c r="FB8" i="2" s="1"/>
  <c r="EX84" i="1"/>
  <c r="FB84" i="2" s="1"/>
  <c r="EX146" i="1"/>
  <c r="FB146" i="2" s="1"/>
  <c r="EZ146" i="1"/>
  <c r="EX40" i="1"/>
  <c r="FB40" i="2" s="1"/>
  <c r="E7" i="5"/>
  <c r="E12" i="5" s="1"/>
  <c r="EX117" i="1"/>
  <c r="FB117" i="2" s="1"/>
  <c r="EZ117" i="1"/>
  <c r="EX135" i="1"/>
  <c r="FB135" i="2" s="1"/>
  <c r="EZ135" i="1"/>
  <c r="EX89" i="1"/>
  <c r="FB89" i="2" s="1"/>
  <c r="EZ89" i="1"/>
  <c r="EX41" i="1"/>
  <c r="FB41" i="2" s="1"/>
  <c r="EX131" i="1"/>
  <c r="FB131" i="2" s="1"/>
  <c r="EZ131" i="1"/>
  <c r="EX19" i="1"/>
  <c r="FB19" i="2" s="1"/>
  <c r="EX31" i="1"/>
  <c r="FB31" i="2" s="1"/>
  <c r="EZ31" i="1"/>
  <c r="EX124" i="1"/>
  <c r="FB124" i="2" s="1"/>
  <c r="EZ124" i="1"/>
  <c r="EX5" i="1"/>
  <c r="FB5" i="2" s="1"/>
  <c r="EX81" i="1"/>
  <c r="FB81" i="2" s="1"/>
  <c r="EZ81" i="1"/>
  <c r="EX140" i="1"/>
  <c r="FB140" i="2" s="1"/>
  <c r="EZ140" i="1"/>
  <c r="EX28" i="1"/>
  <c r="FB28" i="2" s="1"/>
  <c r="EX56" i="1"/>
  <c r="FB56" i="2" s="1"/>
  <c r="EX108" i="1"/>
  <c r="FB108" i="2" s="1"/>
  <c r="EZ108" i="1"/>
  <c r="EX126" i="1"/>
  <c r="FB126" i="2" s="1"/>
  <c r="EZ126" i="1"/>
  <c r="EX83" i="1"/>
  <c r="FB83" i="2" s="1"/>
  <c r="EX47" i="1"/>
  <c r="FB47" i="2" s="1"/>
  <c r="EX128" i="1"/>
  <c r="FB128" i="2" s="1"/>
  <c r="EZ128" i="1"/>
  <c r="EX13" i="1"/>
  <c r="FB13" i="2" s="1"/>
  <c r="EX22" i="1"/>
  <c r="FB22" i="2" s="1"/>
  <c r="EX121" i="1"/>
  <c r="FB121" i="2" s="1"/>
  <c r="EZ121" i="1"/>
  <c r="EX66" i="1"/>
  <c r="FB66" i="2" s="1"/>
  <c r="EX127" i="1"/>
  <c r="FB127" i="2" s="1"/>
  <c r="EZ127" i="1"/>
  <c r="EX136" i="1"/>
  <c r="FB136" i="2" s="1"/>
  <c r="EZ136" i="1"/>
  <c r="EG5" i="5"/>
  <c r="EX96" i="1"/>
  <c r="FB96" i="2" s="1"/>
  <c r="EZ96" i="1"/>
  <c r="EX123" i="1"/>
  <c r="FB123" i="2" s="1"/>
  <c r="EZ123" i="1"/>
  <c r="EX101" i="1"/>
  <c r="FB101" i="2" s="1"/>
  <c r="EZ101" i="1"/>
  <c r="EX32" i="1"/>
  <c r="FB32" i="2" s="1"/>
  <c r="EX125" i="1"/>
  <c r="FB125" i="2" s="1"/>
  <c r="EZ125" i="1"/>
  <c r="EX7" i="1"/>
  <c r="FB7" i="2" s="1"/>
  <c r="EZ7" i="1"/>
  <c r="EX10" i="1"/>
  <c r="FB10" i="2" s="1"/>
  <c r="EX118" i="1"/>
  <c r="FB118" i="2" s="1"/>
  <c r="EZ118" i="1"/>
  <c r="EX90" i="1"/>
  <c r="FB90" i="2" s="1"/>
  <c r="EZ90" i="1"/>
  <c r="EX54" i="1"/>
  <c r="FB54" i="2" s="1"/>
  <c r="EX115" i="1"/>
  <c r="FB115" i="2" s="1"/>
  <c r="EZ115" i="1"/>
  <c r="EX112" i="1"/>
  <c r="FB112" i="2" s="1"/>
  <c r="EZ112" i="1"/>
  <c r="EX72" i="1"/>
  <c r="FB72" i="2" s="1"/>
  <c r="EZ72" i="1"/>
  <c r="EX114" i="1"/>
  <c r="FB114" i="2" s="1"/>
  <c r="EZ114" i="1"/>
  <c r="EX14" i="1"/>
  <c r="FB14" i="2" s="1"/>
  <c r="EX23" i="1"/>
  <c r="FB23" i="2" s="1"/>
  <c r="EX119" i="1"/>
  <c r="FB119" i="2" s="1"/>
  <c r="EZ119" i="1"/>
  <c r="EX94" i="1"/>
  <c r="FB94" i="2" s="1"/>
  <c r="EZ94" i="1"/>
  <c r="EX106" i="1"/>
  <c r="FB106" i="2" s="1"/>
  <c r="EZ106" i="1"/>
  <c r="EX15" i="1"/>
  <c r="FB15" i="2" s="1"/>
  <c r="EX42" i="1"/>
  <c r="FB42" i="2" s="1"/>
  <c r="EX109" i="1"/>
  <c r="FB109" i="2" s="1"/>
  <c r="EZ109" i="1"/>
  <c r="EX64" i="1"/>
  <c r="FB64" i="2" s="1"/>
  <c r="EX57" i="1"/>
  <c r="FB57" i="2" s="1"/>
  <c r="EZ57" i="1"/>
  <c r="EX111" i="1"/>
  <c r="FB111" i="2" s="1"/>
  <c r="EZ111" i="1"/>
  <c r="EX55" i="1"/>
  <c r="FB55" i="2" s="1"/>
  <c r="EX116" i="1"/>
  <c r="FB116" i="2" s="1"/>
  <c r="EZ116" i="1"/>
  <c r="EX91" i="1"/>
  <c r="FB91" i="2" s="1"/>
  <c r="EZ91" i="1"/>
  <c r="EX139" i="1"/>
  <c r="FB139" i="2" s="1"/>
  <c r="EZ139" i="1"/>
  <c r="EX100" i="1"/>
  <c r="FB100" i="2" s="1"/>
  <c r="EZ100" i="1"/>
  <c r="EX12" i="1"/>
  <c r="FB12" i="2" s="1"/>
  <c r="EZ12" i="1"/>
  <c r="EX36" i="1"/>
  <c r="FB36" i="2" s="1"/>
  <c r="EZ36" i="1"/>
  <c r="EX103" i="1"/>
  <c r="FB103" i="2" s="1"/>
  <c r="EZ103" i="1"/>
  <c r="EX58" i="1"/>
  <c r="FB58" i="2" s="1"/>
  <c r="EX45" i="1"/>
  <c r="FB45" i="2" s="1"/>
  <c r="EZ45" i="1"/>
  <c r="EX74" i="1"/>
  <c r="FB74" i="2" s="1"/>
  <c r="BO5" i="5"/>
  <c r="EX78" i="1"/>
  <c r="FB78" i="2" s="1"/>
  <c r="EX30" i="1"/>
  <c r="FB30" i="2" s="1"/>
  <c r="EZ30" i="1"/>
  <c r="EX105" i="1"/>
  <c r="FB105" i="2" s="1"/>
  <c r="EZ105" i="1"/>
  <c r="EX86" i="1"/>
  <c r="FB86" i="2" s="1"/>
  <c r="EZ86" i="1"/>
  <c r="EX134" i="1"/>
  <c r="FB134" i="2" s="1"/>
  <c r="EZ134" i="1"/>
  <c r="EX113" i="1"/>
  <c r="FB113" i="2" s="1"/>
  <c r="EZ113" i="1"/>
  <c r="EX88" i="1"/>
  <c r="FB88" i="2" s="1"/>
  <c r="EZ88" i="1"/>
  <c r="EX70" i="1"/>
  <c r="FB70" i="2" s="1"/>
  <c r="EZ70" i="1"/>
  <c r="EX97" i="1"/>
  <c r="FB97" i="2" s="1"/>
  <c r="EZ97" i="1"/>
  <c r="EX48" i="1"/>
  <c r="FB48" i="2" s="1"/>
  <c r="EX27" i="1"/>
  <c r="FB27" i="2" s="1"/>
  <c r="EX143" i="1"/>
  <c r="EZ143" i="1"/>
  <c r="EX95" i="1"/>
  <c r="FB95" i="2" s="1"/>
  <c r="ES149" i="1"/>
  <c r="D5" i="4" s="1"/>
  <c r="EZ61" i="1" l="1"/>
  <c r="EZ62" i="1"/>
  <c r="CC19" i="5"/>
  <c r="CC14" i="5"/>
  <c r="EQ17" i="5"/>
  <c r="EQ19" i="5" s="1"/>
  <c r="EQ14" i="5"/>
  <c r="Q19" i="5"/>
  <c r="Q14" i="5"/>
  <c r="AG14" i="5"/>
  <c r="AG19" i="5"/>
  <c r="AI19" i="5"/>
  <c r="AI14" i="5"/>
  <c r="CQ19" i="5"/>
  <c r="CQ14" i="5"/>
  <c r="I14" i="5"/>
  <c r="I19" i="5"/>
  <c r="BZ19" i="5"/>
  <c r="BZ14" i="5"/>
  <c r="AY19" i="5"/>
  <c r="AY14" i="5"/>
  <c r="AH14" i="5"/>
  <c r="AH19" i="5"/>
  <c r="AF19" i="5"/>
  <c r="AF14" i="5"/>
  <c r="BO7" i="5"/>
  <c r="BO12" i="5" s="1"/>
  <c r="BC19" i="5"/>
  <c r="BC14" i="5"/>
  <c r="EZ41" i="1"/>
  <c r="EZ51" i="1"/>
  <c r="W19" i="5"/>
  <c r="W14" i="5"/>
  <c r="AR19" i="5"/>
  <c r="AR14" i="5"/>
  <c r="DZ14" i="5"/>
  <c r="DZ19" i="5"/>
  <c r="DM19" i="5"/>
  <c r="DM14" i="5"/>
  <c r="S19" i="5"/>
  <c r="S14" i="5"/>
  <c r="EZ18" i="1"/>
  <c r="DO19" i="5"/>
  <c r="DO14" i="5"/>
  <c r="AP19" i="5"/>
  <c r="AP14" i="5"/>
  <c r="EI14" i="5"/>
  <c r="EI17" i="5"/>
  <c r="EI19" i="5" s="1"/>
  <c r="AX19" i="5"/>
  <c r="AX14" i="5"/>
  <c r="EZ27" i="1"/>
  <c r="EZ58" i="1"/>
  <c r="EZ42" i="1"/>
  <c r="EZ75" i="1"/>
  <c r="F19" i="5"/>
  <c r="F14" i="5"/>
  <c r="EJ17" i="5"/>
  <c r="EJ19" i="5" s="1"/>
  <c r="EJ14" i="5"/>
  <c r="BJ19" i="5"/>
  <c r="BJ14" i="5"/>
  <c r="ER17" i="5"/>
  <c r="ER19" i="5" s="1"/>
  <c r="ER14" i="5"/>
  <c r="DA19" i="5"/>
  <c r="DA14" i="5"/>
  <c r="CA19" i="5"/>
  <c r="CA14" i="5"/>
  <c r="EK17" i="5"/>
  <c r="EK14" i="5"/>
  <c r="EK19" i="5"/>
  <c r="N19" i="5"/>
  <c r="N14" i="5"/>
  <c r="AL19" i="5"/>
  <c r="AL14" i="5"/>
  <c r="BB19" i="5"/>
  <c r="BB14" i="5"/>
  <c r="CU19" i="5"/>
  <c r="CU14" i="5"/>
  <c r="BE19" i="5"/>
  <c r="BE14" i="5"/>
  <c r="DN19" i="5"/>
  <c r="DN14" i="5"/>
  <c r="DL19" i="5"/>
  <c r="DL14" i="5"/>
  <c r="EZ11" i="1"/>
  <c r="EZ6" i="1"/>
  <c r="EZ73" i="1"/>
  <c r="EZ63" i="1"/>
  <c r="R19" i="5"/>
  <c r="R14" i="5"/>
  <c r="EM14" i="5"/>
  <c r="EM17" i="5"/>
  <c r="EM19" i="5" s="1"/>
  <c r="AS14" i="5"/>
  <c r="AS19" i="5"/>
  <c r="Z19" i="5"/>
  <c r="Z14" i="5"/>
  <c r="BQ19" i="5"/>
  <c r="BQ14" i="5"/>
  <c r="AE19" i="5"/>
  <c r="AE14" i="5"/>
  <c r="DR14" i="5"/>
  <c r="DR19" i="5"/>
  <c r="DV19" i="5"/>
  <c r="DV14" i="5"/>
  <c r="EZ17" i="1"/>
  <c r="EZ65" i="1"/>
  <c r="DY19" i="5"/>
  <c r="DY14" i="5"/>
  <c r="AA19" i="5"/>
  <c r="AA14" i="5"/>
  <c r="CR14" i="5"/>
  <c r="CR19" i="5"/>
  <c r="AC19" i="5"/>
  <c r="AC14" i="5"/>
  <c r="G19" i="5"/>
  <c r="G14" i="5"/>
  <c r="EO14" i="5"/>
  <c r="EO17" i="5"/>
  <c r="EO19" i="5" s="1"/>
  <c r="T14" i="5"/>
  <c r="T19" i="5"/>
  <c r="DC19" i="5"/>
  <c r="DC14" i="5"/>
  <c r="AQ19" i="5"/>
  <c r="AQ14" i="5"/>
  <c r="EZ66" i="1"/>
  <c r="E14" i="5"/>
  <c r="E19" i="5"/>
  <c r="CW14" i="5"/>
  <c r="CW19" i="5"/>
  <c r="U19" i="5"/>
  <c r="U14" i="5"/>
  <c r="DW19" i="5"/>
  <c r="DW14" i="5"/>
  <c r="EH17" i="5"/>
  <c r="EH19" i="5" s="1"/>
  <c r="EH14" i="5"/>
  <c r="DU19" i="5"/>
  <c r="DU14" i="5"/>
  <c r="EZ23" i="1"/>
  <c r="EZ84" i="1"/>
  <c r="EZ20" i="1"/>
  <c r="EZ39" i="1"/>
  <c r="EZ47" i="1"/>
  <c r="EZ33" i="1"/>
  <c r="EZ82" i="1"/>
  <c r="EZ38" i="1"/>
  <c r="EZ83" i="1"/>
  <c r="EZ37" i="1"/>
  <c r="EZ74" i="1"/>
  <c r="EZ71" i="1"/>
  <c r="EZ56" i="1"/>
  <c r="EZ49" i="1"/>
  <c r="EZ68" i="1"/>
  <c r="EZ16" i="1"/>
  <c r="EZ78" i="1"/>
  <c r="EZ14" i="1"/>
  <c r="EZ54" i="1"/>
  <c r="EZ32" i="1"/>
  <c r="EZ28" i="1"/>
  <c r="EZ19" i="1"/>
  <c r="EZ44" i="1"/>
  <c r="EZ52" i="1"/>
  <c r="EZ24" i="1"/>
  <c r="EZ55" i="1"/>
  <c r="EZ15" i="1"/>
  <c r="EZ8" i="1"/>
  <c r="ES5" i="5"/>
  <c r="EU5" i="5" s="1"/>
  <c r="EZ46" i="1"/>
  <c r="C17" i="4"/>
  <c r="C16" i="4" s="1"/>
  <c r="EZ48" i="1"/>
  <c r="EZ10" i="1"/>
  <c r="EZ5" i="1"/>
  <c r="EZ26" i="1"/>
  <c r="EZ29" i="1"/>
  <c r="EZ43" i="1"/>
  <c r="EZ67" i="1"/>
  <c r="EZ79" i="1"/>
  <c r="EZ9" i="1"/>
  <c r="EZ64" i="1"/>
  <c r="EZ22" i="1"/>
  <c r="EZ40" i="1"/>
  <c r="EZ25" i="1"/>
  <c r="EZ69" i="1"/>
  <c r="EZ13" i="1"/>
  <c r="EZ50" i="1"/>
  <c r="EZ53" i="1"/>
  <c r="EZ35" i="1"/>
  <c r="EV149" i="1"/>
  <c r="BO19" i="5" l="1"/>
  <c r="BO14" i="5"/>
  <c r="EX149" i="1"/>
  <c r="EW149" i="1"/>
  <c r="DH149" i="2" l="1"/>
  <c r="CJ149" i="2"/>
  <c r="CM149" i="2"/>
  <c r="EF149" i="2"/>
  <c r="CI149" i="2"/>
  <c r="ED149" i="2"/>
  <c r="DF149" i="2"/>
  <c r="CO149" i="2"/>
  <c r="CO6" i="5" s="1"/>
  <c r="CO7" i="5" s="1"/>
  <c r="CN149" i="2"/>
  <c r="CN6" i="5" s="1"/>
  <c r="CN7" i="5" s="1"/>
  <c r="CP149" i="2"/>
  <c r="CH149" i="2"/>
  <c r="ES143" i="2"/>
  <c r="FA143" i="2" s="1"/>
  <c r="FB143" i="2" s="1"/>
  <c r="ES144" i="2"/>
  <c r="FA144" i="2" s="1"/>
  <c r="FB144" i="2" s="1"/>
  <c r="DG149" i="2"/>
  <c r="DI149" i="2"/>
  <c r="CL149" i="2"/>
  <c r="CS149" i="2"/>
  <c r="DJ149" i="2"/>
  <c r="EC149" i="2"/>
  <c r="CK149" i="2"/>
  <c r="EE149" i="2"/>
  <c r="EG149" i="2"/>
  <c r="ES142" i="2"/>
  <c r="FA142" i="2" s="1"/>
  <c r="CN12" i="5" l="1"/>
  <c r="CO12" i="5"/>
  <c r="FA149" i="2"/>
  <c r="FB142" i="2"/>
  <c r="FB149" i="2" s="1"/>
  <c r="CH6" i="5"/>
  <c r="CP6" i="5"/>
  <c r="CP7" i="5" s="1"/>
  <c r="EE6" i="5"/>
  <c r="EE7" i="5" s="1"/>
  <c r="EC6" i="5"/>
  <c r="EC7" i="5" s="1"/>
  <c r="DF6" i="5"/>
  <c r="DF7" i="5" s="1"/>
  <c r="DF12" i="5" s="1"/>
  <c r="CL6" i="5"/>
  <c r="CL7" i="5" s="1"/>
  <c r="CL12" i="5" s="1"/>
  <c r="CK6" i="5"/>
  <c r="CK7" i="5" s="1"/>
  <c r="DJ6" i="5"/>
  <c r="DJ7" i="5" s="1"/>
  <c r="CS6" i="5"/>
  <c r="CS7" i="5" s="1"/>
  <c r="CS12" i="5" s="1"/>
  <c r="DI6" i="5"/>
  <c r="DI7" i="5" s="1"/>
  <c r="ED6" i="5"/>
  <c r="ED7" i="5" s="1"/>
  <c r="DG6" i="5"/>
  <c r="DG7" i="5" s="1"/>
  <c r="DG12" i="5" s="1"/>
  <c r="CI6" i="5"/>
  <c r="CI7" i="5" s="1"/>
  <c r="EF6" i="5"/>
  <c r="EF7" i="5" s="1"/>
  <c r="CM6" i="5"/>
  <c r="CM7" i="5" s="1"/>
  <c r="EG6" i="5"/>
  <c r="EG7" i="5" s="1"/>
  <c r="CJ6" i="5"/>
  <c r="CJ7" i="5" s="1"/>
  <c r="ES149" i="2"/>
  <c r="E5" i="4" s="1"/>
  <c r="DH6" i="5"/>
  <c r="DH7" i="5" s="1"/>
  <c r="DH12" i="5" s="1"/>
  <c r="DJ12" i="5" l="1"/>
  <c r="DH19" i="5"/>
  <c r="DH14" i="5"/>
  <c r="ED12" i="5"/>
  <c r="CP12" i="5"/>
  <c r="EE12" i="5"/>
  <c r="CK12" i="5"/>
  <c r="EG12" i="5"/>
  <c r="DI12" i="5"/>
  <c r="EF12" i="5"/>
  <c r="DG19" i="5"/>
  <c r="DG14" i="5"/>
  <c r="DF14" i="5"/>
  <c r="DF19" i="5"/>
  <c r="EC12" i="5"/>
  <c r="CO19" i="5"/>
  <c r="CO14" i="5"/>
  <c r="CI12" i="5"/>
  <c r="CI16" i="5"/>
  <c r="CL19" i="5"/>
  <c r="CL14" i="5"/>
  <c r="CJ12" i="5"/>
  <c r="CJ16" i="5" s="1"/>
  <c r="CM12" i="5"/>
  <c r="CS19" i="5"/>
  <c r="CS14" i="5"/>
  <c r="CN19" i="5"/>
  <c r="CN14" i="5"/>
  <c r="ES6" i="5"/>
  <c r="CH7" i="5"/>
  <c r="C22" i="4"/>
  <c r="C21" i="4" s="1"/>
  <c r="C29" i="4" s="1"/>
  <c r="C5" i="4"/>
  <c r="C31" i="4" s="1"/>
  <c r="CK19" i="5" l="1"/>
  <c r="CK14" i="5"/>
  <c r="EE17" i="5"/>
  <c r="EE19" i="5" s="1"/>
  <c r="EE14" i="5"/>
  <c r="CJ19" i="5"/>
  <c r="CJ14" i="5"/>
  <c r="EF17" i="5"/>
  <c r="EF19" i="5" s="1"/>
  <c r="EF14" i="5"/>
  <c r="ED14" i="5"/>
  <c r="ED17" i="5"/>
  <c r="CH12" i="5"/>
  <c r="CH16" i="5"/>
  <c r="EU16" i="5" s="1"/>
  <c r="CP19" i="5"/>
  <c r="CP14" i="5"/>
  <c r="CI14" i="5"/>
  <c r="CI19" i="5"/>
  <c r="DI19" i="5"/>
  <c r="DI14" i="5"/>
  <c r="EG14" i="5"/>
  <c r="EG17" i="5"/>
  <c r="EG19" i="5" s="1"/>
  <c r="DJ19" i="5"/>
  <c r="DJ14" i="5"/>
  <c r="CM19" i="5"/>
  <c r="CM14" i="5"/>
  <c r="EC19" i="5"/>
  <c r="EC14" i="5"/>
  <c r="CK16" i="5"/>
  <c r="EU7" i="5"/>
  <c r="EU6" i="5"/>
  <c r="ES7" i="5"/>
  <c r="CH14" i="5" l="1"/>
  <c r="CH19" i="5"/>
  <c r="ES12" i="5"/>
  <c r="ED19" i="5"/>
  <c r="ES17" i="5"/>
  <c r="EU17" i="5" s="1"/>
  <c r="G11" i="4" l="1"/>
  <c r="C11" i="4" s="1"/>
  <c r="C30" i="4" s="1"/>
  <c r="ES14" i="5"/>
  <c r="EU12" i="5"/>
  <c r="ES19" i="5"/>
  <c r="EU19" i="5" s="1"/>
  <c r="EU14" i="5"/>
</calcChain>
</file>

<file path=xl/sharedStrings.xml><?xml version="1.0" encoding="utf-8"?>
<sst xmlns="http://schemas.openxmlformats.org/spreadsheetml/2006/main" count="1532" uniqueCount="658">
  <si>
    <t>Impuestos</t>
  </si>
  <si>
    <t>Cultivo de frijol</t>
  </si>
  <si>
    <t>Cultivo de maíz</t>
  </si>
  <si>
    <t>Cultivo de otros cereales, legumbres y semillas oleaginosas n.c.p.</t>
  </si>
  <si>
    <t>Cultivo de arroz</t>
  </si>
  <si>
    <t>Cultivo de melón</t>
  </si>
  <si>
    <t>Cultivo de cebolla</t>
  </si>
  <si>
    <t>Cultivo de chayote</t>
  </si>
  <si>
    <t>Cultivo de papa</t>
  </si>
  <si>
    <t>Cultivo de raíces y tubérculos</t>
  </si>
  <si>
    <t>Cultivo de otras hortalizas</t>
  </si>
  <si>
    <t>Cultivo de caña de azúcar</t>
  </si>
  <si>
    <t>Cultivo de flores</t>
  </si>
  <si>
    <t>Cultivo de follajes</t>
  </si>
  <si>
    <t>Cultivo de banano</t>
  </si>
  <si>
    <t>Cultivo de plátano</t>
  </si>
  <si>
    <t>Cultivo de piña</t>
  </si>
  <si>
    <t>Cultivo de palma africana (aceitera)</t>
  </si>
  <si>
    <t>Cultivo de café</t>
  </si>
  <si>
    <t>Cultivo de otras frutas, nueces y otros frutos oleaginosas</t>
  </si>
  <si>
    <t>Cultivo de otras plantas no perennes y perennes</t>
  </si>
  <si>
    <t>Propagación de plantas</t>
  </si>
  <si>
    <t>Cría de ganado vacuno</t>
  </si>
  <si>
    <t>Cría de cerdos</t>
  </si>
  <si>
    <t>Cría de pollos</t>
  </si>
  <si>
    <t>Cría de otros animales</t>
  </si>
  <si>
    <t>Actividades de apoyo a la agricultura, la ganadería y actividades postcosecha</t>
  </si>
  <si>
    <t>Silvicultura y extracción de madera y caza</t>
  </si>
  <si>
    <t>Pesca marítima y de agua dulce</t>
  </si>
  <si>
    <t>Acuicultura marítima y de agua dulce</t>
  </si>
  <si>
    <t>Extracción de piedra, arena y arcilla</t>
  </si>
  <si>
    <t>Extracción de sal</t>
  </si>
  <si>
    <t>Explotación de otras minas y canteras n.c.p.</t>
  </si>
  <si>
    <t>Elaboración y conservación de carne y embutidos de aves</t>
  </si>
  <si>
    <t>Elaboración y conservación de carne y embutidos de ganado vacuno y porcino y otros tipos de carne</t>
  </si>
  <si>
    <t xml:space="preserve">Procesamiento y conservación de pescados, crustáceos y moluscos </t>
  </si>
  <si>
    <t>Procesamiento y conservación de frutas y vegetales</t>
  </si>
  <si>
    <t>Elaboración de aceites y grasas de origen vegetal y animal</t>
  </si>
  <si>
    <t>Elaboración de productos lácteos</t>
  </si>
  <si>
    <t>Beneficio de arroz</t>
  </si>
  <si>
    <t>Elaboración de productos de molinería, excepto arroz, y almidones y productos elaborados del almidón</t>
  </si>
  <si>
    <t>Elaboración de productos de panadería y tortillas</t>
  </si>
  <si>
    <t>Elaboración de azúcar</t>
  </si>
  <si>
    <t>Elaboración de cacao, chocolate y productos de confitería</t>
  </si>
  <si>
    <t>Elaboración de macarrones, fideos y productos farináceos análogos</t>
  </si>
  <si>
    <t>Elaboración de café oro</t>
  </si>
  <si>
    <t>Producción de productos de café</t>
  </si>
  <si>
    <t>Elaboración de comidas, platos preparados y otros productos alimenticios</t>
  </si>
  <si>
    <t>Elaboración de alimentos preparados para animales</t>
  </si>
  <si>
    <t>Destilación, rectificación, mezcla de bebidas alcohólicas y vinos</t>
  </si>
  <si>
    <t>Elaboración de bebidas malteadas, de malta, bebidas no alcohólicas, aguas minerales, y otras aguas embotelladas</t>
  </si>
  <si>
    <t>Elaboración de productos de tabaco</t>
  </si>
  <si>
    <t>Fabricación de productos textiles</t>
  </si>
  <si>
    <t>Fabricación de prendas de vestir</t>
  </si>
  <si>
    <t>Fabricación de cuero y productos conexos excepto calzado</t>
  </si>
  <si>
    <t>Fabricación de calzado</t>
  </si>
  <si>
    <t>Producción de madera y fabricación de productos de madera y corcho, excepto muebles; fabricación de artículos de paja y de materiales trenzables</t>
  </si>
  <si>
    <t>Fabricación de papel y productos de papel</t>
  </si>
  <si>
    <t>Actividades de impresión, edición y reproducción de grabaciones excepto de programas informáticos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</si>
  <si>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</si>
  <si>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</si>
  <si>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plásticos y de caucho sintético en formas primarias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</si>
  <si>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</si>
  <si>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</si>
  <si>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 y de fibras manufacturadas</t>
  </si>
  <si>
    <t>Fabricación de productos farmacéuticos, sustancias químicas medicinales y de productos botánicos</t>
  </si>
  <si>
    <t>Fabricación de productos de caucho</t>
  </si>
  <si>
    <t>Fabricación de productos de plástico</t>
  </si>
  <si>
    <t>Fabricación de vidrio y de productos de vidrio</t>
  </si>
  <si>
    <t xml:space="preserve">Fabricación de productos refractarios, materiales de construcción de arcilla y de otros productos de porcelana y cerámica </t>
  </si>
  <si>
    <t>Fabricación de cemento, cal, yeso y artículos de hormigón, cemento y yeso  y otros minerales no metálicos, n.c.p.</t>
  </si>
  <si>
    <t>Fabricación de metales comunes</t>
  </si>
  <si>
    <t>Fabricación de productos elaborados de metal, excepto maquinaria y equipo</t>
  </si>
  <si>
    <t>Fabricación de componentes y tableros electrónicos, computadoras y equipo periférico</t>
  </si>
  <si>
    <t>Fabricación de productos de electrónica y de óptica</t>
  </si>
  <si>
    <t>Fabricación de equipo eléctrico y de maquinaria n.c.p.</t>
  </si>
  <si>
    <t>Fabricación de vehículos automotores, remolques y semirremolques</t>
  </si>
  <si>
    <t>Fabricación de otros tipos de equipos de transporte</t>
  </si>
  <si>
    <t>Fabricación de muebles</t>
  </si>
  <si>
    <t>Fabricación de instrumentos y suministros médicos y dentales</t>
  </si>
  <si>
    <t>Otras industrias manufactureras</t>
  </si>
  <si>
    <t>Reparación e instalación de maquinaria y equipo</t>
  </si>
  <si>
    <t>Suministro de energía eléctrica, gas, vapor y aire acondicionado</t>
  </si>
  <si>
    <t>Suministro de agua potable</t>
  </si>
  <si>
    <t>Evacuación de aguas residuales</t>
  </si>
  <si>
    <t>Gestión de desechos y de descontaminación</t>
  </si>
  <si>
    <t>Construcción de edificios residenciales (M - UF - NM)</t>
  </si>
  <si>
    <t>Construcción de edificios no residenciales (M - UF - NM)</t>
  </si>
  <si>
    <t>Construcción de carreteras y vías férreas (M - UF)</t>
  </si>
  <si>
    <t>Construcción de obras de servicio público y de otras de ingeniería civil (M - UF)</t>
  </si>
  <si>
    <t>Actividades especializadas de las construcción</t>
  </si>
  <si>
    <t>Comercio</t>
  </si>
  <si>
    <t>Mantenimiento y reparación de vehículos automotores</t>
  </si>
  <si>
    <t>Transporte por ferrocarril</t>
  </si>
  <si>
    <t>Transporte terrestre de pasajeros excepto taxis</t>
  </si>
  <si>
    <t>Transporte de pasajeros por taxi</t>
  </si>
  <si>
    <t>Transporte de carga por carretera, vía marítima y aérea</t>
  </si>
  <si>
    <t>Transporte  de pasajeros por vía marítima y aérea</t>
  </si>
  <si>
    <t>Almacenamiento y depósito</t>
  </si>
  <si>
    <t>Actividades de apoyo al transporte</t>
  </si>
  <si>
    <t>Actividades postales y de mensajería</t>
  </si>
  <si>
    <t>Actividades de alojamiento</t>
  </si>
  <si>
    <t>Actividades de servicio de comida y bebidas</t>
  </si>
  <si>
    <t>Actividades de producción películas, videos y programas de televisión, grabación de sonido, edición de música, programación y transmisión</t>
  </si>
  <si>
    <t>Actividades de telecomunicaciones</t>
  </si>
  <si>
    <t>Servicios de información, programación y consultoría informática, edición de programas informáticos y afines</t>
  </si>
  <si>
    <t>Actividad de Banca Central</t>
  </si>
  <si>
    <t>Actividad de otros tipos de intermediación monetaria</t>
  </si>
  <si>
    <t>Actividades de sociedades de cartera, fondos y sociedades de inversión y otras actividades de servicios financieros</t>
  </si>
  <si>
    <t>Actividad de seguros, reaseguros y fondos de pensiones, excepto los planes de seguridad social de afiliación obligatoria</t>
  </si>
  <si>
    <t>Actividades auxiliares de servicios financieros, seguros y fondos de pensiones</t>
  </si>
  <si>
    <t>Actividades de alquiler de vivienda y otros servicios  inmobiliarios (M - UF)</t>
  </si>
  <si>
    <t>Actividades jurídicas</t>
  </si>
  <si>
    <t>Actividades de contabilidad, teneduría de libros, consultoría fiscal y otras actividades contables</t>
  </si>
  <si>
    <t>Actividades de consultoría en gestión financiera, recursos humanos, mercadeo, oficinas principales y afines</t>
  </si>
  <si>
    <t>Actividades de arquitectura e ingeniería; ensayos y análisis técnicos</t>
  </si>
  <si>
    <t>Actividades de investigación científica y desarrollo (M - UF - NM)</t>
  </si>
  <si>
    <t>Publicidad y estudios de mercado</t>
  </si>
  <si>
    <t>Otras actividades profesionales, científicas y técnicas</t>
  </si>
  <si>
    <t>Actividades veterinarias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</si>
  <si>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</si>
  <si>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</si>
  <si>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</si>
  <si>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</si>
  <si>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de empleo</t>
  </si>
  <si>
    <t>Actividades de agencias de viajes, operadores turísticos, servicios de reservas y actividades conexas</t>
  </si>
  <si>
    <t>Actividades de seguridad e investigación</t>
  </si>
  <si>
    <t>Actividades limpieza  general  de edificios y de paisajismo</t>
  </si>
  <si>
    <t>Actividades administrativas y de apoyo de oficina y otras actividades de apoyo a las empresas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</si>
  <si>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</si>
  <si>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</si>
  <si>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</si>
  <si>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(M - NM)</t>
  </si>
  <si>
    <t>Actividades de atención de la salud humana y de asistencia social (M - NM)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</si>
  <si>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</si>
  <si>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</si>
  <si>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</si>
  <si>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</si>
  <si>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Actividades de asociaciones (M - NM)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</si>
  <si>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</si>
  <si>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</si>
  <si>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</si>
  <si>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Actividades de funerales y actividades conexas</t>
  </si>
  <si>
    <t>Otras actividades de servicios n.c.p.</t>
  </si>
  <si>
    <t>Actividades de los hogares en calidad de empleadores de personal doméstico</t>
  </si>
  <si>
    <t>AE001</t>
  </si>
  <si>
    <t>AE002</t>
  </si>
  <si>
    <t>AE003</t>
  </si>
  <si>
    <t>AE004</t>
  </si>
  <si>
    <t>AE005</t>
  </si>
  <si>
    <t>AE006</t>
  </si>
  <si>
    <t>AE007</t>
  </si>
  <si>
    <t>AE008</t>
  </si>
  <si>
    <t>AE009</t>
  </si>
  <si>
    <t>AE010</t>
  </si>
  <si>
    <t>AE011</t>
  </si>
  <si>
    <t>AE012</t>
  </si>
  <si>
    <t>AE013</t>
  </si>
  <si>
    <t>AE014</t>
  </si>
  <si>
    <t>AE015</t>
  </si>
  <si>
    <t>AE016</t>
  </si>
  <si>
    <t>AE017</t>
  </si>
  <si>
    <t>AE018</t>
  </si>
  <si>
    <t>AE019</t>
  </si>
  <si>
    <t>AE020</t>
  </si>
  <si>
    <t>AE021</t>
  </si>
  <si>
    <t>AE022</t>
  </si>
  <si>
    <t>AE023</t>
  </si>
  <si>
    <t>AE024</t>
  </si>
  <si>
    <t>AE025</t>
  </si>
  <si>
    <t>AE026</t>
  </si>
  <si>
    <t>AE027</t>
  </si>
  <si>
    <t>AE028</t>
  </si>
  <si>
    <t>AE029</t>
  </si>
  <si>
    <t>AE030</t>
  </si>
  <si>
    <t>AE031</t>
  </si>
  <si>
    <t>AE032</t>
  </si>
  <si>
    <t>AE033</t>
  </si>
  <si>
    <t>AE034</t>
  </si>
  <si>
    <t>AE035</t>
  </si>
  <si>
    <t>AE036</t>
  </si>
  <si>
    <t>AE037</t>
  </si>
  <si>
    <t>AE038</t>
  </si>
  <si>
    <t>AE039</t>
  </si>
  <si>
    <t>AE040</t>
  </si>
  <si>
    <t>AE041</t>
  </si>
  <si>
    <t>AE042</t>
  </si>
  <si>
    <t>AE043</t>
  </si>
  <si>
    <t>AE044</t>
  </si>
  <si>
    <t>AE045</t>
  </si>
  <si>
    <t>AE046</t>
  </si>
  <si>
    <t>AE047</t>
  </si>
  <si>
    <t>AE048</t>
  </si>
  <si>
    <t>AE049</t>
  </si>
  <si>
    <t>AE050</t>
  </si>
  <si>
    <t>AE051</t>
  </si>
  <si>
    <t>AE052</t>
  </si>
  <si>
    <t>AE053</t>
  </si>
  <si>
    <t>AE054</t>
  </si>
  <si>
    <t>AE055</t>
  </si>
  <si>
    <t>AE056</t>
  </si>
  <si>
    <t>AE057</t>
  </si>
  <si>
    <t>AE058</t>
  </si>
  <si>
    <t>AE059</t>
  </si>
  <si>
    <t>AE060</t>
  </si>
  <si>
    <t>AE061</t>
  </si>
  <si>
    <t>AE062</t>
  </si>
  <si>
    <t>AE063</t>
  </si>
  <si>
    <t>AE064</t>
  </si>
  <si>
    <t>AE065</t>
  </si>
  <si>
    <t>AE066</t>
  </si>
  <si>
    <t>AE067</t>
  </si>
  <si>
    <t>AE068</t>
  </si>
  <si>
    <t>AE069</t>
  </si>
  <si>
    <t>AE070</t>
  </si>
  <si>
    <t>AE071</t>
  </si>
  <si>
    <t>AE072</t>
  </si>
  <si>
    <t>AE073</t>
  </si>
  <si>
    <t>AE074</t>
  </si>
  <si>
    <t>AE075</t>
  </si>
  <si>
    <t>AE076</t>
  </si>
  <si>
    <t>AE077</t>
  </si>
  <si>
    <t>AE078</t>
  </si>
  <si>
    <t>AE079</t>
  </si>
  <si>
    <t>AE080</t>
  </si>
  <si>
    <t>AE081</t>
  </si>
  <si>
    <t>AE082</t>
  </si>
  <si>
    <t>AE083</t>
  </si>
  <si>
    <t>AE084</t>
  </si>
  <si>
    <t>AE085</t>
  </si>
  <si>
    <t>AE086M - AE086UF - AE086NM</t>
  </si>
  <si>
    <t>AE087M - AE087UF - AE087NM</t>
  </si>
  <si>
    <t>AE088M - AE088UF</t>
  </si>
  <si>
    <t>AE089M - AE089UF</t>
  </si>
  <si>
    <t>AE090</t>
  </si>
  <si>
    <t>AE091</t>
  </si>
  <si>
    <t>AE092</t>
  </si>
  <si>
    <t>AE093</t>
  </si>
  <si>
    <t>AE094</t>
  </si>
  <si>
    <t>AE095</t>
  </si>
  <si>
    <t>AE096</t>
  </si>
  <si>
    <t>AE097</t>
  </si>
  <si>
    <t>AE098</t>
  </si>
  <si>
    <t>AE099</t>
  </si>
  <si>
    <t>AE100</t>
  </si>
  <si>
    <t>AE101</t>
  </si>
  <si>
    <t>AE102</t>
  </si>
  <si>
    <t>AE103</t>
  </si>
  <si>
    <t>AE104</t>
  </si>
  <si>
    <t>AE105</t>
  </si>
  <si>
    <t>AE106</t>
  </si>
  <si>
    <t>AE107</t>
  </si>
  <si>
    <t>AE108</t>
  </si>
  <si>
    <t>AE109</t>
  </si>
  <si>
    <t>AE110</t>
  </si>
  <si>
    <t>AE111M / AE111UF</t>
  </si>
  <si>
    <t>AE112</t>
  </si>
  <si>
    <t>AE113</t>
  </si>
  <si>
    <t>AE114</t>
  </si>
  <si>
    <t>AE115</t>
  </si>
  <si>
    <t>AE116M - AE116UF - AE116NM</t>
  </si>
  <si>
    <t>AE117</t>
  </si>
  <si>
    <t>AE118</t>
  </si>
  <si>
    <t>AE119</t>
  </si>
  <si>
    <t>AE120</t>
  </si>
  <si>
    <t>AE121</t>
  </si>
  <si>
    <t>AE122</t>
  </si>
  <si>
    <t>AE123</t>
  </si>
  <si>
    <t>AE124</t>
  </si>
  <si>
    <t>AE125</t>
  </si>
  <si>
    <t>AE126</t>
  </si>
  <si>
    <t>AE127</t>
  </si>
  <si>
    <t>AE128</t>
  </si>
  <si>
    <t>AE129</t>
  </si>
  <si>
    <t>AE130</t>
  </si>
  <si>
    <t>AE131</t>
  </si>
  <si>
    <t>AE132M - AE132NM</t>
  </si>
  <si>
    <t>AE133M - AE133NM</t>
  </si>
  <si>
    <t>AE134</t>
  </si>
  <si>
    <t>AE135</t>
  </si>
  <si>
    <t>AE136</t>
  </si>
  <si>
    <t>AE137</t>
  </si>
  <si>
    <t>AE138M - AE138NM</t>
  </si>
  <si>
    <t>AE139</t>
  </si>
  <si>
    <t>AE140</t>
  </si>
  <si>
    <t>AE141</t>
  </si>
  <si>
    <t>AE142</t>
  </si>
  <si>
    <t>AE143</t>
  </si>
  <si>
    <t>AE144</t>
  </si>
  <si>
    <t>Frijol</t>
  </si>
  <si>
    <t>NP001</t>
  </si>
  <si>
    <t>Maíz</t>
  </si>
  <si>
    <t>NP002</t>
  </si>
  <si>
    <t>Trigo - Otros cereales - Legumbres y otras semillas oleaginosas</t>
  </si>
  <si>
    <t>NP003 - NP004 - NP005</t>
  </si>
  <si>
    <t>Arroz</t>
  </si>
  <si>
    <t>NP006</t>
  </si>
  <si>
    <t>Melón</t>
  </si>
  <si>
    <t>NP007</t>
  </si>
  <si>
    <t>Cebolla</t>
  </si>
  <si>
    <t>NP008</t>
  </si>
  <si>
    <t>Chayote</t>
  </si>
  <si>
    <t>NP009</t>
  </si>
  <si>
    <t>Papa</t>
  </si>
  <si>
    <t>NP010</t>
  </si>
  <si>
    <t>Raíces y tubérculos</t>
  </si>
  <si>
    <t>NP011</t>
  </si>
  <si>
    <t>Hortalizas</t>
  </si>
  <si>
    <t>NP012</t>
  </si>
  <si>
    <t>Caña de azúcar</t>
  </si>
  <si>
    <t>NP013</t>
  </si>
  <si>
    <t>Flores</t>
  </si>
  <si>
    <t>NP014</t>
  </si>
  <si>
    <t>Follajes</t>
  </si>
  <si>
    <t>NP015</t>
  </si>
  <si>
    <t>Banano</t>
  </si>
  <si>
    <t>NP016</t>
  </si>
  <si>
    <t>Plátano</t>
  </si>
  <si>
    <t>NP017</t>
  </si>
  <si>
    <t>Piña</t>
  </si>
  <si>
    <t>NP018</t>
  </si>
  <si>
    <t>Palma aceitera</t>
  </si>
  <si>
    <t>NP019</t>
  </si>
  <si>
    <t>Café en fruta</t>
  </si>
  <si>
    <t>NP020</t>
  </si>
  <si>
    <t>Sandía - Mango - Naranja - Otras frutas, nueces y otros frutos oleaginosos</t>
  </si>
  <si>
    <t>NP021 - NP022 - NP023 - NP024</t>
  </si>
  <si>
    <t>Palmito - Otros productos de plantas no perennes y perennes n.c.p.</t>
  </si>
  <si>
    <t>NP025 - NP026</t>
  </si>
  <si>
    <t>Plantas y raíces vivas</t>
  </si>
  <si>
    <t>NP027</t>
  </si>
  <si>
    <t>Ganado bovino - Leche cruda</t>
  </si>
  <si>
    <t>NP028 - NP033</t>
  </si>
  <si>
    <t>Ganado porcino</t>
  </si>
  <si>
    <t>NP029</t>
  </si>
  <si>
    <t>Pollo en pie - Huevos</t>
  </si>
  <si>
    <t>NP030 - NP032</t>
  </si>
  <si>
    <t>Otros animales vivos - Otros productos animales n.c.p.</t>
  </si>
  <si>
    <t>NP031 - NP034</t>
  </si>
  <si>
    <t>Servicios de apoyo a la agricultura, la ganadería y actividades postcosecha</t>
  </si>
  <si>
    <t>NP035</t>
  </si>
  <si>
    <t>Productos de la silvicultura, de la extracción de la madera y de la caza</t>
  </si>
  <si>
    <t>NP036</t>
  </si>
  <si>
    <t>Productos de la pesca</t>
  </si>
  <si>
    <t>NP037</t>
  </si>
  <si>
    <t>Productos de la acuicultura</t>
  </si>
  <si>
    <t>NP038</t>
  </si>
  <si>
    <t>Piedra, arena y arcilla</t>
  </si>
  <si>
    <t>NP039</t>
  </si>
  <si>
    <t>Sal</t>
  </si>
  <si>
    <t>NP040</t>
  </si>
  <si>
    <t xml:space="preserve">Petróleo y gas natural - Otros minerales metálicos, no metálicos y servicios de apoyo </t>
  </si>
  <si>
    <t>NP041 - NP042</t>
  </si>
  <si>
    <t>Carne y despojos comestibles de aves</t>
  </si>
  <si>
    <t>NP043</t>
  </si>
  <si>
    <t>Carne y despojos comestibles de ganado vacuno - Carne y despojos comestibles de ganado porcino - Embutidos y otros productos cárnicos</t>
  </si>
  <si>
    <t>NP044 - NP045 - NP046</t>
  </si>
  <si>
    <t>Pescados, crustáceos y moluscos conservados</t>
  </si>
  <si>
    <t>NP047</t>
  </si>
  <si>
    <t>Frutas, legumbres y hortalizas en conserva</t>
  </si>
  <si>
    <t>NP048</t>
  </si>
  <si>
    <t>Aceites y grasas de origen vegetal y animal</t>
  </si>
  <si>
    <t>NP049</t>
  </si>
  <si>
    <t>Productos lácteos</t>
  </si>
  <si>
    <t>NP050</t>
  </si>
  <si>
    <t xml:space="preserve">Arroz descascarillado, elaborado y semielaborado </t>
  </si>
  <si>
    <t>NP051</t>
  </si>
  <si>
    <t>Harina de Trigo - Otros productos de molinería n.c.p., almidones y sus derivados</t>
  </si>
  <si>
    <t>NP052 - NP053</t>
  </si>
  <si>
    <t>Productos de panadería y tortillas de trigo y maíz</t>
  </si>
  <si>
    <t>NP054</t>
  </si>
  <si>
    <t>Azúcar de caña, melazas, jarabes y otros azúcares</t>
  </si>
  <si>
    <t>NP055</t>
  </si>
  <si>
    <t>Cacao, chocolates y productos de confitería</t>
  </si>
  <si>
    <t>NP056</t>
  </si>
  <si>
    <t>Macarrones, fideos y productos farináceos análogos</t>
  </si>
  <si>
    <t>NP057</t>
  </si>
  <si>
    <t>Café oro</t>
  </si>
  <si>
    <t>NP058</t>
  </si>
  <si>
    <t>Café molido, soluble, extractos y concentrados</t>
  </si>
  <si>
    <t>NP059</t>
  </si>
  <si>
    <t>Comidas y platos preparados - Otros productos alimenticios n.c.p.</t>
  </si>
  <si>
    <t>NP060 - NP061</t>
  </si>
  <si>
    <t>Alimentos preparados para animales</t>
  </si>
  <si>
    <t>NP062</t>
  </si>
  <si>
    <t>Bebidas alcohólicas destiladas y vinos</t>
  </si>
  <si>
    <t>NP063</t>
  </si>
  <si>
    <t>Cerveza, malta, bebidas no alcohólicas y agua embotellada</t>
  </si>
  <si>
    <t>NP064</t>
  </si>
  <si>
    <t>Productos de tabaco</t>
  </si>
  <si>
    <t>NP065</t>
  </si>
  <si>
    <t>Hilado y tejidos - Productos textiles, excepto prendas de vestir</t>
  </si>
  <si>
    <t>NP066 - NP067</t>
  </si>
  <si>
    <t>Prendas de vestir</t>
  </si>
  <si>
    <t>NP068</t>
  </si>
  <si>
    <t>Cuero y productos conexos, excepto calzado</t>
  </si>
  <si>
    <t>NP069</t>
  </si>
  <si>
    <t>Calzado</t>
  </si>
  <si>
    <t>NP070</t>
  </si>
  <si>
    <t>Madera y corcho, productos de madera y corcho, excepto muebles; artículos de paja y materiales trenzables</t>
  </si>
  <si>
    <t>NP071</t>
  </si>
  <si>
    <t>Papel y productos de papel</t>
  </si>
  <si>
    <t>NP072</t>
  </si>
  <si>
    <t>Productos de la edición, impresión y grabaciones excepto de programas informáticos</t>
  </si>
  <si>
    <t>NP073</t>
  </si>
  <si>
    <t>Gasolina - Diesel - Bunker - Aceites y grasas lubricantes - Otros productos derivados del petróleo y de coque</t>
  </si>
  <si>
    <t>NP074 - NP075 - NP076 - NP077 - NP077</t>
  </si>
  <si>
    <t>Sustancias químicas básicas y abonos, compuestos de nitrógeno, pesticidas y otros productos químicos de uso agropecuario</t>
  </si>
  <si>
    <t>NP079</t>
  </si>
  <si>
    <t>Plásticos y caucho sintético en formas primarias</t>
  </si>
  <si>
    <t>NP080</t>
  </si>
  <si>
    <t>Pinturas, barnices, revestimientos, tintas de imprenta y masillas</t>
  </si>
  <si>
    <t>NP081</t>
  </si>
  <si>
    <t>Jabones, detergentes, perfumes y preparados de tocador</t>
  </si>
  <si>
    <t>NP082</t>
  </si>
  <si>
    <t>Fibras artificiales y productos químicos n.c.p</t>
  </si>
  <si>
    <t>NP083</t>
  </si>
  <si>
    <t>Productos farmacéuticos y medicinales</t>
  </si>
  <si>
    <t>NP084</t>
  </si>
  <si>
    <t>Productos de caucho</t>
  </si>
  <si>
    <t>NP085</t>
  </si>
  <si>
    <t>Productos de plástico</t>
  </si>
  <si>
    <t>NP086</t>
  </si>
  <si>
    <t>Vidrio y productos de vidrio</t>
  </si>
  <si>
    <t>NP087</t>
  </si>
  <si>
    <t>Productos refractarios, materiales de construcción de arcilla y otros productos de porcelana y cerámica</t>
  </si>
  <si>
    <t>NP088</t>
  </si>
  <si>
    <t xml:space="preserve">Cemento, cal y yeso - Artículos de hormigón, cemento y yeso y otros productos minerales no metálicos n.c.p. </t>
  </si>
  <si>
    <t>NP089 - NP090</t>
  </si>
  <si>
    <t>Productos Básicos de Hierro y Acero - Productos primarios de aluminio, zinc, oro, plata y otros semiacabados por un proceso de fundición</t>
  </si>
  <si>
    <t>NP091 - NP092</t>
  </si>
  <si>
    <t>Productos de metal</t>
  </si>
  <si>
    <t>NP093</t>
  </si>
  <si>
    <t>Componentes y tableros electrónicos, computadoras y equipo periférico</t>
  </si>
  <si>
    <t>NP094</t>
  </si>
  <si>
    <t>Equipos de comunicaciones y aparatos electrónicos de consumo - Equipo de medición, prueba, navegación y control y de relojes - Equipo de irradiación, electrónico, médico y terapéutico - Instrumentos ópticos, fotográfico, soportes magnéticos y ópticos</t>
  </si>
  <si>
    <t>NP095 - NP096 - NP097 - NP098</t>
  </si>
  <si>
    <t>Pilas, baterías, acumuladores, cables y dispositivos de cableado - Refrigeradoras, cocinas, lavadoras y otros aparatos de uso doméstico - Maquinaria de uso general y especial, partes y piezas - Motores, generadores, transformadores y otro equipo eléctrico - Servicios de manufactura</t>
  </si>
  <si>
    <t>NP099 - NP100 - NP101 - NP102 - NP112</t>
  </si>
  <si>
    <t>Vehículos automotores, carrocerías, remolques y semirremolques - Otros tipos de equipo de transporte</t>
  </si>
  <si>
    <t>NP103 - NP104</t>
  </si>
  <si>
    <t>Otros tipos de equipo de transporte</t>
  </si>
  <si>
    <t>NP105</t>
  </si>
  <si>
    <t>Muebles de madera - Muebles de otro tipo de material, excepto de piedra, hormigón y cerámica</t>
  </si>
  <si>
    <t>NP106 - NP107</t>
  </si>
  <si>
    <t>Instrumentos y suministros médicos y dentales</t>
  </si>
  <si>
    <t>NP108</t>
  </si>
  <si>
    <t>Otros productos manufactureros</t>
  </si>
  <si>
    <t>NP109</t>
  </si>
  <si>
    <t>Servicios de reparación e instalación de maquinaria y equipo</t>
  </si>
  <si>
    <t>NP111</t>
  </si>
  <si>
    <t>Energía eléctrica, gas, vapor y aire acondicionado</t>
  </si>
  <si>
    <t>NP113</t>
  </si>
  <si>
    <t>Agua potable</t>
  </si>
  <si>
    <t>NP114</t>
  </si>
  <si>
    <t>Servicios de evacuación de aguas residuales</t>
  </si>
  <si>
    <t>NP115</t>
  </si>
  <si>
    <t>Servicios de recogida, tratamiento y eliminación de desechos; recuperación de materiales - Servicios de protección del medio ambiente - Desperdicios y desechos</t>
  </si>
  <si>
    <t>NP116 - NP117 - NP110</t>
  </si>
  <si>
    <t>Edificaciones residenciales</t>
  </si>
  <si>
    <t>NP118</t>
  </si>
  <si>
    <t>Edificaciones no residenciales</t>
  </si>
  <si>
    <t>NP119</t>
  </si>
  <si>
    <t>Carreteras y vías férreas</t>
  </si>
  <si>
    <t>NP120</t>
  </si>
  <si>
    <t>Construcción de proyectos de servicio público y otras obras de ingeniería civil</t>
  </si>
  <si>
    <t>NP121</t>
  </si>
  <si>
    <t>Servicios especializados de la construcción</t>
  </si>
  <si>
    <t>NP122</t>
  </si>
  <si>
    <t>Servicios de Comercio</t>
  </si>
  <si>
    <t>NP123</t>
  </si>
  <si>
    <t>NP124</t>
  </si>
  <si>
    <t>NP125</t>
  </si>
  <si>
    <t>Servicios de transporte terrestre de pasajeros excepto taxis</t>
  </si>
  <si>
    <t>NP126</t>
  </si>
  <si>
    <t>Servicio de taxis</t>
  </si>
  <si>
    <t>NP127</t>
  </si>
  <si>
    <t>Transporte de carga</t>
  </si>
  <si>
    <t>NP128</t>
  </si>
  <si>
    <t>Transporte de pasajeros por vía marítima - Transporte de pasajeros por vía aérea</t>
  </si>
  <si>
    <t>NP129 - NP130</t>
  </si>
  <si>
    <t>Servicios de almacenamiento y depósito</t>
  </si>
  <si>
    <t>NP131</t>
  </si>
  <si>
    <t>Servicios de estacionamientos - Carga, descarga y otros servicios vinculados al transporte - Otros servicios de apoyo al transporte</t>
  </si>
  <si>
    <t>NP132 - NP133 - NP134</t>
  </si>
  <si>
    <t>Servicios postales y de mensajería</t>
  </si>
  <si>
    <t>NP135</t>
  </si>
  <si>
    <t>Servicios de alojamiento</t>
  </si>
  <si>
    <t>NP136</t>
  </si>
  <si>
    <t>Servicio de suministro de comida y bebidas</t>
  </si>
  <si>
    <t>NP137</t>
  </si>
  <si>
    <t>Servicios de radio, de televisión, películas, videos y otros afines</t>
  </si>
  <si>
    <t>NP138</t>
  </si>
  <si>
    <t>Servicios de telefonía e internet - Otros servicios de telecomunicaciones</t>
  </si>
  <si>
    <t>NP139 - NP140</t>
  </si>
  <si>
    <t>NP141</t>
  </si>
  <si>
    <t>Servicios de banca central</t>
  </si>
  <si>
    <t>NP142</t>
  </si>
  <si>
    <t>Otros servicios explícitos de intermediación monetaria - Servicios de intermediación financiera medidos indirectamente (SIFMI)</t>
  </si>
  <si>
    <t>NP143 - NP144</t>
  </si>
  <si>
    <t>Otros servicios financieros y de banca de inversión</t>
  </si>
  <si>
    <t>NP145</t>
  </si>
  <si>
    <t>Servicios de seguros, reaseguros y fondos de pensiones</t>
  </si>
  <si>
    <t>NP146</t>
  </si>
  <si>
    <t>Servicios auxiliares de la intermediación monetaria y financiera - Servicios auxiliares de seguros y fondos de pensiones</t>
  </si>
  <si>
    <t>NP147 - NP148</t>
  </si>
  <si>
    <t>Servicios de alquiler de viviendas - Servicios de alquiler de inmuebles no residenciales y otros servicios inmobiliarios</t>
  </si>
  <si>
    <t>NP149 - NP150</t>
  </si>
  <si>
    <t>Servicios jurídicos</t>
  </si>
  <si>
    <t>NP151</t>
  </si>
  <si>
    <t>Servicios de contabilidad, consultoría fiscal y otros</t>
  </si>
  <si>
    <t>NP152</t>
  </si>
  <si>
    <t>Servicios de consultoría en gestión financiera, recursos humanos, mercadeo, oficinas principales y afines</t>
  </si>
  <si>
    <t>NP153</t>
  </si>
  <si>
    <t>Servicios de arquitectura, ingeniería y conexos</t>
  </si>
  <si>
    <t>NP154</t>
  </si>
  <si>
    <t>Servicios de investigación científica y desarrollo</t>
  </si>
  <si>
    <t>NP155</t>
  </si>
  <si>
    <t>Servicios de publicidad, provisión de espacios de publicidad y estudios de mercado</t>
  </si>
  <si>
    <t>NP156</t>
  </si>
  <si>
    <t>Otros servicios profesionales, científicos y técnicos</t>
  </si>
  <si>
    <t>NP157</t>
  </si>
  <si>
    <t>Servicios veterinarios</t>
  </si>
  <si>
    <t>NP158</t>
  </si>
  <si>
    <t>Servicios de alquiler de automotores</t>
  </si>
  <si>
    <t>NP159</t>
  </si>
  <si>
    <t>Servicios de alquiler de efectos personales y enseres domésticos</t>
  </si>
  <si>
    <t>NP160</t>
  </si>
  <si>
    <t>Servicios de alquiler de maquinaria y equipo</t>
  </si>
  <si>
    <t>NP161</t>
  </si>
  <si>
    <t>Alquiler y arrendamiento de licencias, derechos de autor, patentes y franquicias</t>
  </si>
  <si>
    <t>NP162</t>
  </si>
  <si>
    <t>Servicios de agencias de empleo</t>
  </si>
  <si>
    <t>NP163</t>
  </si>
  <si>
    <t>Servicios de agencias de viajes, operadores turísticos, servicios de reservas y actividades conexas</t>
  </si>
  <si>
    <t>NP164</t>
  </si>
  <si>
    <t>Servicios de seguridad  e investigación</t>
  </si>
  <si>
    <t>NP165</t>
  </si>
  <si>
    <t>Limpieza de edificios y cuidado del paisaje y mantenimiento</t>
  </si>
  <si>
    <t>NP166</t>
  </si>
  <si>
    <t>Servicios administrativos y de apoyo de oficina y otras actividades de apoyo a las empresas</t>
  </si>
  <si>
    <t>NP167</t>
  </si>
  <si>
    <t xml:space="preserve">Servicios públicos generales del gobierno </t>
  </si>
  <si>
    <t>NP168</t>
  </si>
  <si>
    <t>Servicios a la comunidad en general</t>
  </si>
  <si>
    <t>NP169</t>
  </si>
  <si>
    <t>Servicios administrativos de los regímenes de seguridad social obligatoria</t>
  </si>
  <si>
    <t>NP170</t>
  </si>
  <si>
    <t>Servicios de enseñanza</t>
  </si>
  <si>
    <t>NP171</t>
  </si>
  <si>
    <t>Servicios de atención de la salud humana y de asistencia social</t>
  </si>
  <si>
    <t>NP172</t>
  </si>
  <si>
    <t>Sevicios creativos, artisticos y de entretenimiento</t>
  </si>
  <si>
    <t>NP173</t>
  </si>
  <si>
    <t>Servicios de bibliotecas, archivos y museos y otros culturales</t>
  </si>
  <si>
    <t>NP174</t>
  </si>
  <si>
    <t>Servicios de juegos de azar y apuestas</t>
  </si>
  <si>
    <t>NP175</t>
  </si>
  <si>
    <t>Servicios deportivos - Servicios de esparcimiento y recreativos</t>
  </si>
  <si>
    <t>NP176 - NP177</t>
  </si>
  <si>
    <t>Servicios de asociaciones empresariales, profesionales, sindicatos, políticas y afines</t>
  </si>
  <si>
    <t>NP178</t>
  </si>
  <si>
    <t>Servicios de reparación de computadoras, efectos personales y enseres domésticos</t>
  </si>
  <si>
    <t>NP179</t>
  </si>
  <si>
    <t>Servicios de lavado, secado y limpieza de prendas</t>
  </si>
  <si>
    <t>NP180</t>
  </si>
  <si>
    <t>Servicios de peluquería y otros tratamientos de belleza</t>
  </si>
  <si>
    <t>NP181</t>
  </si>
  <si>
    <t>Servicios funerarios y conexos</t>
  </si>
  <si>
    <t>NP182</t>
  </si>
  <si>
    <t>Otros servicios n.c.p.</t>
  </si>
  <si>
    <t>NP183</t>
  </si>
  <si>
    <t>Servicios domésticos</t>
  </si>
  <si>
    <t>NP184</t>
  </si>
  <si>
    <t>Valor Bruto de Producción</t>
  </si>
  <si>
    <t>Importaciones</t>
  </si>
  <si>
    <t>Margenes de Comercio</t>
  </si>
  <si>
    <t>Margenes de transporte</t>
  </si>
  <si>
    <t>Oferta a precios de mercado</t>
  </si>
  <si>
    <t>TOTAL</t>
  </si>
  <si>
    <t>TOTAL OFERTA</t>
  </si>
  <si>
    <t>CONSUMO INTERMEDIO</t>
  </si>
  <si>
    <t>Gasto de consumo final de los hogares</t>
  </si>
  <si>
    <t>Gasto de consumo final de las instituciones sin fines de lucro que sirven a los hogares (ISFLSH)</t>
  </si>
  <si>
    <t>Gasto de consumo final del Gobierno</t>
  </si>
  <si>
    <t>Formación bruta de capital fijo</t>
  </si>
  <si>
    <t>Variación de existencias</t>
  </si>
  <si>
    <t>Adquisiciones menos disposición de objetos valiosos</t>
  </si>
  <si>
    <t>Exportaciones</t>
  </si>
  <si>
    <t>Demanda</t>
  </si>
  <si>
    <t xml:space="preserve">Discrepancia estadística </t>
  </si>
  <si>
    <t xml:space="preserve">    PIB</t>
  </si>
  <si>
    <t xml:space="preserve">  -     CI   </t>
  </si>
  <si>
    <t>PRODUCCIÓN :</t>
  </si>
  <si>
    <t xml:space="preserve"> + GCFH</t>
  </si>
  <si>
    <t xml:space="preserve"> + GCISFLSH</t>
  </si>
  <si>
    <t xml:space="preserve"> +   GCFG</t>
  </si>
  <si>
    <t xml:space="preserve">  +  FBKF</t>
  </si>
  <si>
    <t xml:space="preserve">    +    V.E.</t>
  </si>
  <si>
    <t>+OBJ.VAL.</t>
  </si>
  <si>
    <t xml:space="preserve">     +      X       </t>
  </si>
  <si>
    <t xml:space="preserve">  -      M       </t>
  </si>
  <si>
    <t>GASTO            :</t>
  </si>
  <si>
    <t>INGRESO         :</t>
  </si>
  <si>
    <t>CALCULO DEL PRODUCTO INTERNO BRUTO POR LOS TRES ENFOQUES:</t>
  </si>
  <si>
    <t>+ VBP</t>
  </si>
  <si>
    <t>+ IMPUESTO
- SUBVENCIONES</t>
  </si>
  <si>
    <t>+Sueldos y salarios</t>
  </si>
  <si>
    <t>+ Contrub. Social empleadores</t>
  </si>
  <si>
    <t>+ Otros impuestos sobre producción</t>
  </si>
  <si>
    <t>Excedente de explotación e ingreso mixto</t>
  </si>
  <si>
    <t>OFERTA</t>
  </si>
  <si>
    <t xml:space="preserve">  VBP</t>
  </si>
  <si>
    <t xml:space="preserve">  Importaciones</t>
  </si>
  <si>
    <t xml:space="preserve">  Impuestos</t>
  </si>
  <si>
    <t>DEMANDA</t>
  </si>
  <si>
    <t xml:space="preserve"> CI</t>
  </si>
  <si>
    <t xml:space="preserve"> GCFH + GCFISFLH</t>
  </si>
  <si>
    <t xml:space="preserve"> GCFG</t>
  </si>
  <si>
    <t xml:space="preserve"> FBKF</t>
  </si>
  <si>
    <t xml:space="preserve"> VE + OBJ VAL</t>
  </si>
  <si>
    <t xml:space="preserve"> Exportaciones</t>
  </si>
  <si>
    <t>OFERTA = DEMANDA</t>
  </si>
  <si>
    <t>VALOR AGREGADO</t>
  </si>
  <si>
    <t>VALOR BRUTO DE PRODUCCIÓN</t>
  </si>
  <si>
    <t>TOTAL UTILIZACIÓN</t>
  </si>
  <si>
    <t>D11. SUELDOS Y SALARIOS 2/</t>
  </si>
  <si>
    <t>D12. CONTRIBUCIONES SOCIALES DE LOS EMPLEADORES 3/</t>
  </si>
  <si>
    <t>D29. OTROS IMPUESTOS SOBRE LA PRODUCCIÓN</t>
  </si>
  <si>
    <t xml:space="preserve">                  VALOR AGREGADO</t>
  </si>
  <si>
    <t>PO1</t>
  </si>
  <si>
    <t>Asalariados</t>
  </si>
  <si>
    <t>PO2</t>
  </si>
  <si>
    <t>Cuenta propia</t>
  </si>
  <si>
    <t>PO3</t>
  </si>
  <si>
    <t>Empresarios, empleadores, patronos</t>
  </si>
  <si>
    <t>PO4</t>
  </si>
  <si>
    <t>Trabajadores familiares no remunerados</t>
  </si>
  <si>
    <t>PO5</t>
  </si>
  <si>
    <t>Otros trabajadores no remunerados</t>
  </si>
  <si>
    <t>PO6</t>
  </si>
  <si>
    <t>Personal de otros establecimientos (services)</t>
  </si>
  <si>
    <t xml:space="preserve">                  PERSONAL OCUPADO</t>
  </si>
  <si>
    <t>Discrepancia 1</t>
  </si>
  <si>
    <t>Discrepancia 2</t>
  </si>
  <si>
    <t>Discrepancia 3</t>
  </si>
  <si>
    <t>B2b EXCEDENTE DE EXPLOTACIÓN, BRUTO</t>
  </si>
  <si>
    <t>B2b  INGRESO MIXTO, BRUTO</t>
  </si>
  <si>
    <t>EXCEDENTE DE EXPLOTACIÓN E INGRESO MIXTO NETO</t>
  </si>
  <si>
    <t>P51c1</t>
  </si>
  <si>
    <t>Consumo de capital fijo sobre el excedente bruto de explotacón</t>
  </si>
  <si>
    <t>P51c2</t>
  </si>
  <si>
    <t>Consumo de capital fijo sobre el ingreso mixto</t>
  </si>
  <si>
    <t>B2n</t>
  </si>
  <si>
    <t>Excedente de explotación, neto</t>
  </si>
  <si>
    <t>B3n</t>
  </si>
  <si>
    <t>Ingreso mixto, neto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</si>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</sst>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-* #,##0_-;\-* #,##0_-;_-* \-??_-;_-@_-"/>
    <numFmt numFmtId="166" formatCode="#,##0.000"/>
    <numFmt numFmtId="167" formatCode="#,##0.0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auto="1"/>
      </top>
      <bottom/>
      <diagonal/>
    </border>
    <border>
      <left/>
      <right style="medium">
        <color theme="0" tint="-0.2499465926084170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</borders>
  <cellStyleXfs count="6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4" fillId="0" borderId="0"/>
    <xf numFmtId="0" fontId="6" fillId="0" borderId="0"/>
    <xf numFmtId="0" fontId="13" fillId="0" borderId="0"/>
  </cellStyleXfs>
  <cellXfs count="80">
    <xf numFmtId="0" fontId="0" fillId="0" borderId="0" xfId="0"/>
    <xf numFmtId="165" fontId="2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4" fontId="2" fillId="0" borderId="0" xfId="1" applyFont="1"/>
    <xf numFmtId="165" fontId="2" fillId="0" borderId="5" xfId="1" applyNumberFormat="1" applyFont="1" applyBorder="1"/>
    <xf numFmtId="164" fontId="2" fillId="0" borderId="5" xfId="1" applyFont="1" applyBorder="1"/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wrapText="1"/>
    </xf>
    <xf numFmtId="164" fontId="2" fillId="0" borderId="4" xfId="1" applyFont="1" applyBorder="1" applyAlignment="1">
      <alignment wrapText="1"/>
    </xf>
    <xf numFmtId="164" fontId="2" fillId="0" borderId="6" xfId="1" applyFont="1" applyBorder="1" applyAlignment="1">
      <alignment wrapText="1"/>
    </xf>
    <xf numFmtId="164" fontId="2" fillId="0" borderId="0" xfId="1" applyFont="1" applyAlignment="1">
      <alignment wrapText="1"/>
    </xf>
    <xf numFmtId="3" fontId="5" fillId="3" borderId="10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Continuous"/>
    </xf>
    <xf numFmtId="3" fontId="5" fillId="3" borderId="12" xfId="0" quotePrefix="1" applyNumberFormat="1" applyFont="1" applyFill="1" applyBorder="1" applyAlignment="1">
      <alignment horizont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vertical="center"/>
    </xf>
    <xf numFmtId="0" fontId="7" fillId="4" borderId="12" xfId="4" applyFont="1" applyFill="1" applyBorder="1" applyAlignment="1">
      <alignment horizontal="left" vertical="top" wrapText="1"/>
    </xf>
    <xf numFmtId="0" fontId="7" fillId="4" borderId="13" xfId="4" applyFont="1" applyFill="1" applyBorder="1" applyAlignment="1">
      <alignment horizontal="left" vertical="center" wrapText="1"/>
    </xf>
    <xf numFmtId="0" fontId="7" fillId="4" borderId="12" xfId="4" applyFont="1" applyFill="1" applyBorder="1" applyAlignment="1">
      <alignment horizontal="left" vertical="top" textRotation="90"/>
    </xf>
    <xf numFmtId="3" fontId="8" fillId="0" borderId="14" xfId="4" applyNumberFormat="1" applyFont="1" applyBorder="1" applyAlignment="1">
      <alignment vertical="center"/>
    </xf>
    <xf numFmtId="3" fontId="8" fillId="5" borderId="15" xfId="4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164" fontId="1" fillId="0" borderId="14" xfId="1" applyBorder="1"/>
    <xf numFmtId="164" fontId="1" fillId="0" borderId="15" xfId="1" applyBorder="1"/>
    <xf numFmtId="3" fontId="10" fillId="3" borderId="0" xfId="0" applyNumberFormat="1" applyFont="1" applyFill="1"/>
    <xf numFmtId="3" fontId="5" fillId="3" borderId="13" xfId="0" quotePrefix="1" applyNumberFormat="1" applyFont="1" applyFill="1" applyBorder="1" applyAlignment="1">
      <alignment horizontal="left"/>
    </xf>
    <xf numFmtId="3" fontId="5" fillId="3" borderId="13" xfId="0" applyNumberFormat="1" applyFont="1" applyFill="1" applyBorder="1"/>
    <xf numFmtId="3" fontId="10" fillId="3" borderId="0" xfId="0" quotePrefix="1" applyNumberFormat="1" applyFont="1" applyFill="1" applyAlignment="1">
      <alignment horizontal="right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10" fillId="3" borderId="0" xfId="0" applyNumberFormat="1" applyFont="1" applyFill="1" applyBorder="1"/>
    <xf numFmtId="3" fontId="10" fillId="3" borderId="20" xfId="0" applyNumberFormat="1" applyFont="1" applyFill="1" applyBorder="1"/>
    <xf numFmtId="3" fontId="5" fillId="3" borderId="19" xfId="0" quotePrefix="1" applyNumberFormat="1" applyFont="1" applyFill="1" applyBorder="1" applyAlignment="1">
      <alignment horizontal="center" vertical="center" wrapText="1"/>
    </xf>
    <xf numFmtId="3" fontId="5" fillId="3" borderId="16" xfId="0" quotePrefix="1" applyNumberFormat="1" applyFont="1" applyFill="1" applyBorder="1" applyAlignment="1">
      <alignment horizontal="left"/>
    </xf>
    <xf numFmtId="3" fontId="10" fillId="3" borderId="17" xfId="0" applyNumberFormat="1" applyFont="1" applyFill="1" applyBorder="1"/>
    <xf numFmtId="166" fontId="5" fillId="3" borderId="20" xfId="0" applyNumberFormat="1" applyFont="1" applyFill="1" applyBorder="1"/>
    <xf numFmtId="3" fontId="5" fillId="3" borderId="19" xfId="0" quotePrefix="1" applyNumberFormat="1" applyFont="1" applyFill="1" applyBorder="1" applyAlignment="1">
      <alignment horizontal="center"/>
    </xf>
    <xf numFmtId="3" fontId="10" fillId="3" borderId="17" xfId="0" quotePrefix="1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center"/>
    </xf>
    <xf numFmtId="3" fontId="5" fillId="3" borderId="0" xfId="0" quotePrefix="1" applyNumberFormat="1" applyFont="1" applyFill="1" applyBorder="1" applyAlignment="1">
      <alignment horizontal="left"/>
    </xf>
    <xf numFmtId="3" fontId="5" fillId="3" borderId="0" xfId="0" applyNumberFormat="1" applyFont="1" applyFill="1" applyBorder="1"/>
    <xf numFmtId="166" fontId="5" fillId="3" borderId="0" xfId="0" applyNumberFormat="1" applyFont="1" applyFill="1" applyBorder="1"/>
    <xf numFmtId="3" fontId="5" fillId="3" borderId="0" xfId="0" quotePrefix="1" applyNumberFormat="1" applyFont="1" applyFill="1" applyBorder="1" applyAlignment="1">
      <alignment horizontal="center"/>
    </xf>
    <xf numFmtId="0" fontId="7" fillId="4" borderId="21" xfId="4" applyFont="1" applyFill="1" applyBorder="1" applyAlignment="1">
      <alignment horizontal="left" vertical="center" wrapText="1"/>
    </xf>
    <xf numFmtId="3" fontId="12" fillId="3" borderId="10" xfId="0" applyNumberFormat="1" applyFont="1" applyFill="1" applyBorder="1" applyAlignment="1">
      <alignment vertical="center"/>
    </xf>
    <xf numFmtId="165" fontId="3" fillId="2" borderId="24" xfId="1" applyNumberFormat="1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 wrapText="1"/>
    </xf>
    <xf numFmtId="167" fontId="10" fillId="3" borderId="0" xfId="0" applyNumberFormat="1" applyFont="1" applyFill="1" applyBorder="1"/>
    <xf numFmtId="3" fontId="8" fillId="6" borderId="15" xfId="4" applyNumberFormat="1" applyFont="1" applyFill="1" applyBorder="1" applyAlignment="1">
      <alignment vertical="center"/>
    </xf>
    <xf numFmtId="3" fontId="8" fillId="7" borderId="15" xfId="4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horizontal="center"/>
    </xf>
    <xf numFmtId="3" fontId="9" fillId="3" borderId="17" xfId="0" applyNumberFormat="1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center"/>
    </xf>
    <xf numFmtId="0" fontId="7" fillId="4" borderId="13" xfId="4" applyFont="1" applyFill="1" applyBorder="1" applyAlignment="1">
      <alignment horizontal="left" vertical="top" wrapText="1"/>
    </xf>
    <xf numFmtId="0" fontId="7" fillId="4" borderId="21" xfId="4" applyFont="1" applyFill="1" applyBorder="1" applyAlignment="1">
      <alignment horizontal="left" vertical="top" wrapText="1"/>
    </xf>
    <xf numFmtId="0" fontId="7" fillId="4" borderId="26" xfId="4" applyFont="1" applyFill="1" applyBorder="1" applyAlignment="1">
      <alignment horizontal="left" vertical="top" wrapText="1"/>
    </xf>
    <xf numFmtId="0" fontId="7" fillId="4" borderId="27" xfId="4" applyFont="1" applyFill="1" applyBorder="1" applyAlignment="1">
      <alignment horizontal="left" vertical="top" wrapText="1"/>
    </xf>
    <xf numFmtId="3" fontId="9" fillId="3" borderId="16" xfId="0" applyNumberFormat="1" applyFont="1" applyFill="1" applyBorder="1" applyAlignment="1">
      <alignment horizontal="left"/>
    </xf>
    <xf numFmtId="3" fontId="9" fillId="3" borderId="17" xfId="0" applyNumberFormat="1" applyFont="1" applyFill="1" applyBorder="1" applyAlignment="1">
      <alignment horizontal="left"/>
    </xf>
    <xf numFmtId="3" fontId="9" fillId="3" borderId="18" xfId="0" applyNumberFormat="1" applyFont="1" applyFill="1" applyBorder="1" applyAlignment="1">
      <alignment horizontal="left"/>
    </xf>
    <xf numFmtId="0" fontId="7" fillId="4" borderId="20" xfId="4" applyFont="1" applyFill="1" applyBorder="1" applyAlignment="1">
      <alignment horizontal="center" vertical="top" wrapText="1"/>
    </xf>
    <xf numFmtId="0" fontId="7" fillId="4" borderId="28" xfId="4" applyFont="1" applyFill="1" applyBorder="1" applyAlignment="1">
      <alignment horizontal="center" vertical="top" wrapText="1"/>
    </xf>
    <xf numFmtId="0" fontId="7" fillId="4" borderId="22" xfId="4" applyFont="1" applyFill="1" applyBorder="1" applyAlignment="1">
      <alignment horizontal="left" vertical="top"/>
    </xf>
    <xf numFmtId="0" fontId="7" fillId="4" borderId="23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/>
    </xf>
    <xf numFmtId="0" fontId="7" fillId="4" borderId="21" xfId="4" applyFont="1" applyFill="1" applyBorder="1" applyAlignment="1">
      <alignment horizontal="left" vertical="top"/>
    </xf>
    <xf numFmtId="3" fontId="11" fillId="3" borderId="20" xfId="0" quotePrefix="1" applyNumberFormat="1" applyFont="1" applyFill="1" applyBorder="1" applyAlignment="1">
      <alignment horizontal="center"/>
    </xf>
    <xf numFmtId="3" fontId="11" fillId="3" borderId="19" xfId="0" quotePrefix="1" applyNumberFormat="1" applyFont="1" applyFill="1" applyBorder="1" applyAlignment="1">
      <alignment horizontal="center"/>
    </xf>
    <xf numFmtId="3" fontId="5" fillId="3" borderId="0" xfId="0" quotePrefix="1" applyNumberFormat="1" applyFont="1" applyFill="1" applyBorder="1" applyAlignment="1">
      <alignment horizontal="center"/>
    </xf>
  </cellXfs>
  <cellStyles count="6">
    <cellStyle name="Millares" xfId="1" builtinId="3"/>
    <cellStyle name="Millares 2" xfId="2" xr:uid="{CD7F0038-EEF2-4952-A567-26A46A2799DC}"/>
    <cellStyle name="Normal" xfId="0" builtinId="0"/>
    <cellStyle name="Normal 2" xfId="3" xr:uid="{DDD18627-D43E-4108-AB6F-A0E56017A855}"/>
    <cellStyle name="Normal 3" xfId="5" xr:uid="{A7BB42D4-6DF6-4173-9A04-610E42820DDB}"/>
    <cellStyle name="Normal_01-01" xfId="4" xr:uid="{7211490E-B127-443A-AE41-FE04521A0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416A091-A2A0-4D5D-9411-636E6FE7EBA5}"/>
            </a:ext>
          </a:extLst>
        </xdr:cNvPr>
        <xdr:cNvSpPr/>
      </xdr:nvSpPr>
      <xdr:spPr>
        <a:xfrm>
          <a:off x="22412" y="0"/>
          <a:ext cx="4347882" cy="182655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Cuadro de Oferta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2015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311F521-5B34-415A-BCFD-124510E9D9C4}"/>
            </a:ext>
          </a:extLst>
        </xdr:cNvPr>
        <xdr:cNvSpPr/>
      </xdr:nvSpPr>
      <xdr:spPr>
        <a:xfrm>
          <a:off x="22412" y="0"/>
          <a:ext cx="4340038" cy="182992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Cuadro de Utilización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2015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5EB92D2-2FFF-4D9F-B489-84785C9D64D0}"/>
            </a:ext>
          </a:extLst>
        </xdr:cNvPr>
        <xdr:cNvSpPr/>
      </xdr:nvSpPr>
      <xdr:spPr>
        <a:xfrm>
          <a:off x="22412" y="0"/>
          <a:ext cx="4340038" cy="182992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Valor Agregado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2015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408C-9691-4B6D-B4E0-DF16AEC89BA5}">
  <sheetPr>
    <tabColor rgb="FF8FAADC"/>
  </sheetPr>
  <dimension ref="A1:AMK149"/>
  <sheetViews>
    <sheetView showGridLines="0" zoomScale="85" zoomScaleNormal="85" workbookViewId="0">
      <pane xSplit="4" ySplit="4" topLeftCell="E141" activePane="bottomRight" state="frozen"/>
      <selection pane="topRight" activeCell="E1" sqref="E1"/>
      <selection pane="bottomLeft" activeCell="A5" sqref="A5"/>
      <selection pane="bottomRight" activeCell="A150" sqref="A150:XFD1048576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54" width="21.7109375" style="5" customWidth="1"/>
    <col min="155" max="1017" width="9.140625" style="5"/>
  </cols>
  <sheetData>
    <row r="1" spans="1:1025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/>
      <c r="ET1" s="4">
        <v>145</v>
      </c>
      <c r="EU1" s="4"/>
      <c r="EV1" s="4"/>
      <c r="EW1" s="4"/>
      <c r="EX1" s="4"/>
    </row>
    <row r="2" spans="1:1025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ET2" s="18"/>
      <c r="EU2" s="18"/>
      <c r="EV2" s="18"/>
      <c r="EW2" s="18"/>
      <c r="EX2" s="18"/>
      <c r="AMD2"/>
      <c r="AME2"/>
      <c r="AMF2"/>
      <c r="AMG2"/>
      <c r="AMH2"/>
      <c r="AMI2"/>
      <c r="AMJ2"/>
      <c r="AMK2"/>
    </row>
    <row r="3" spans="1:1025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0" t="s">
        <v>574</v>
      </c>
      <c r="ET3" s="20" t="s">
        <v>575</v>
      </c>
      <c r="EU3" s="20" t="s">
        <v>0</v>
      </c>
      <c r="EV3" s="20" t="s">
        <v>576</v>
      </c>
      <c r="EW3" s="20" t="s">
        <v>577</v>
      </c>
      <c r="EX3" s="21" t="s">
        <v>578</v>
      </c>
      <c r="AMD3"/>
      <c r="AME3"/>
      <c r="AMF3"/>
      <c r="AMG3"/>
      <c r="AMH3"/>
      <c r="AMI3"/>
      <c r="AMJ3"/>
      <c r="AMK3"/>
    </row>
    <row r="4" spans="1:1025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ET4" s="19"/>
      <c r="EU4" s="19"/>
      <c r="EV4" s="19"/>
      <c r="EW4" s="19"/>
      <c r="EX4" s="19"/>
      <c r="AMD4"/>
      <c r="AME4"/>
      <c r="AMF4"/>
      <c r="AMG4"/>
      <c r="AMH4"/>
      <c r="AMI4"/>
      <c r="AMJ4"/>
      <c r="AMK4"/>
    </row>
    <row r="5" spans="1:1025" s="5" customFormat="1" ht="15.75" customHeight="1" thickTop="1" x14ac:dyDescent="0.25">
      <c r="A5" s="8">
        <v>1</v>
      </c>
      <c r="B5" s="26"/>
      <c r="C5" s="22" t="s">
        <v>289</v>
      </c>
      <c r="D5" s="23" t="s">
        <v>290</v>
      </c>
      <c r="E5" s="27">
        <v>22413.402163234754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0</v>
      </c>
      <c r="DY5" s="27">
        <v>0</v>
      </c>
      <c r="DZ5" s="27">
        <v>0</v>
      </c>
      <c r="EA5" s="27">
        <v>0</v>
      </c>
      <c r="EB5" s="27">
        <v>0</v>
      </c>
      <c r="EC5" s="27">
        <v>0</v>
      </c>
      <c r="ED5" s="27">
        <v>0</v>
      </c>
      <c r="EE5" s="27">
        <v>0</v>
      </c>
      <c r="EF5" s="27">
        <v>0</v>
      </c>
      <c r="EG5" s="27">
        <v>0</v>
      </c>
      <c r="EH5" s="27">
        <v>0</v>
      </c>
      <c r="EI5" s="27">
        <v>0</v>
      </c>
      <c r="EJ5" s="27">
        <v>0</v>
      </c>
      <c r="EK5" s="27">
        <v>0</v>
      </c>
      <c r="EL5" s="27">
        <v>0</v>
      </c>
      <c r="EM5" s="27">
        <v>0</v>
      </c>
      <c r="EN5" s="27">
        <v>0</v>
      </c>
      <c r="EO5" s="27">
        <v>0</v>
      </c>
      <c r="EP5" s="27">
        <v>0</v>
      </c>
      <c r="EQ5" s="27">
        <v>0</v>
      </c>
      <c r="ER5" s="27">
        <v>0</v>
      </c>
      <c r="ES5" s="27">
        <f t="shared" ref="ES5:ES36" si="0">SUM(E5:ER5)</f>
        <v>22413.402163234754</v>
      </c>
      <c r="ET5" s="27">
        <v>17596.097361699998</v>
      </c>
      <c r="EU5" s="27">
        <v>61.150621534221173</v>
      </c>
      <c r="EV5" s="27">
        <v>12853.212776743419</v>
      </c>
      <c r="EW5" s="27">
        <v>0</v>
      </c>
      <c r="EX5" s="27">
        <f>+SUM(ES5:EW5)</f>
        <v>52923.8629232124</v>
      </c>
      <c r="EZ5" s="5">
        <f>COUNTIF(E5:EX5,"&lt;0")</f>
        <v>0</v>
      </c>
      <c r="AMD5"/>
      <c r="AME5"/>
      <c r="AMF5"/>
      <c r="AMG5"/>
      <c r="AMH5"/>
      <c r="AMI5"/>
      <c r="AMJ5"/>
      <c r="AMK5"/>
    </row>
    <row r="6" spans="1:1025" s="5" customFormat="1" x14ac:dyDescent="0.25">
      <c r="A6" s="9">
        <v>2</v>
      </c>
      <c r="B6" s="22"/>
      <c r="C6" s="22" t="s">
        <v>291</v>
      </c>
      <c r="D6" s="23" t="s">
        <v>292</v>
      </c>
      <c r="E6" s="28">
        <v>0</v>
      </c>
      <c r="F6" s="28">
        <v>3958.4143888807798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8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8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28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8">
        <v>0</v>
      </c>
      <c r="DT6" s="28">
        <v>0</v>
      </c>
      <c r="DU6" s="28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8.4646511418213972</v>
      </c>
      <c r="ED6" s="28">
        <v>0</v>
      </c>
      <c r="EE6" s="28">
        <v>0</v>
      </c>
      <c r="EF6" s="28">
        <v>0</v>
      </c>
      <c r="EG6" s="28">
        <v>0</v>
      </c>
      <c r="EH6" s="28">
        <v>0</v>
      </c>
      <c r="EI6" s="28">
        <v>0</v>
      </c>
      <c r="EJ6" s="28">
        <v>0</v>
      </c>
      <c r="EK6" s="28">
        <v>0</v>
      </c>
      <c r="EL6" s="28">
        <v>0</v>
      </c>
      <c r="EM6" s="28">
        <v>0</v>
      </c>
      <c r="EN6" s="28">
        <v>0</v>
      </c>
      <c r="EO6" s="28">
        <v>0</v>
      </c>
      <c r="EP6" s="28">
        <v>0</v>
      </c>
      <c r="EQ6" s="28">
        <v>0</v>
      </c>
      <c r="ER6" s="28">
        <v>0</v>
      </c>
      <c r="ES6" s="28">
        <f t="shared" si="0"/>
        <v>3966.8790400226012</v>
      </c>
      <c r="ET6" s="28">
        <v>85810.35654107001</v>
      </c>
      <c r="EU6" s="28">
        <v>113.44154995567585</v>
      </c>
      <c r="EV6" s="28">
        <v>935.7809688052057</v>
      </c>
      <c r="EW6" s="28">
        <v>0</v>
      </c>
      <c r="EX6" s="28">
        <f t="shared" ref="EX6:EX69" si="1">+SUM(ES6:EW6)</f>
        <v>90826.458099853495</v>
      </c>
      <c r="EZ6" s="5">
        <f t="shared" ref="EZ6:EZ69" si="2">COUNTIF(E6:EX6,"&lt;0")</f>
        <v>0</v>
      </c>
      <c r="AMD6"/>
      <c r="AME6"/>
      <c r="AMF6"/>
      <c r="AMG6"/>
      <c r="AMH6"/>
      <c r="AMI6"/>
      <c r="AMJ6"/>
      <c r="AMK6"/>
    </row>
    <row r="7" spans="1:1025" s="5" customFormat="1" ht="25.5" x14ac:dyDescent="0.25">
      <c r="A7" s="9">
        <v>3</v>
      </c>
      <c r="B7" s="22"/>
      <c r="C7" s="24" t="s">
        <v>293</v>
      </c>
      <c r="D7" s="25" t="s">
        <v>294</v>
      </c>
      <c r="E7" s="28">
        <v>0</v>
      </c>
      <c r="F7" s="28">
        <v>0</v>
      </c>
      <c r="G7" s="28">
        <v>9174.4101585571807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0.5341755309475138</v>
      </c>
      <c r="ED7" s="28">
        <v>0</v>
      </c>
      <c r="EE7" s="28">
        <v>0</v>
      </c>
      <c r="EF7" s="28">
        <v>0</v>
      </c>
      <c r="EG7" s="28">
        <v>0</v>
      </c>
      <c r="EH7" s="28">
        <v>0</v>
      </c>
      <c r="EI7" s="28">
        <v>0</v>
      </c>
      <c r="EJ7" s="28">
        <v>0</v>
      </c>
      <c r="EK7" s="28">
        <v>0</v>
      </c>
      <c r="EL7" s="28">
        <v>0</v>
      </c>
      <c r="EM7" s="28">
        <v>0</v>
      </c>
      <c r="EN7" s="28">
        <v>0</v>
      </c>
      <c r="EO7" s="28">
        <v>0</v>
      </c>
      <c r="EP7" s="28">
        <v>0</v>
      </c>
      <c r="EQ7" s="28">
        <v>0</v>
      </c>
      <c r="ER7" s="28">
        <v>0</v>
      </c>
      <c r="ES7" s="28">
        <f t="shared" si="0"/>
        <v>9174.944334088128</v>
      </c>
      <c r="ET7" s="28">
        <v>109362.18661842999</v>
      </c>
      <c r="EU7" s="28">
        <v>2073.3665423016346</v>
      </c>
      <c r="EV7" s="28">
        <v>2941.8230523707371</v>
      </c>
      <c r="EW7" s="28">
        <v>0</v>
      </c>
      <c r="EX7" s="28">
        <f t="shared" si="1"/>
        <v>123552.32054719048</v>
      </c>
      <c r="EZ7" s="5">
        <f t="shared" si="2"/>
        <v>0</v>
      </c>
      <c r="AMD7"/>
      <c r="AME7"/>
      <c r="AMF7"/>
      <c r="AMG7"/>
      <c r="AMH7"/>
      <c r="AMI7"/>
      <c r="AMJ7"/>
      <c r="AMK7"/>
    </row>
    <row r="8" spans="1:1025" s="5" customFormat="1" x14ac:dyDescent="0.25">
      <c r="A8" s="9">
        <v>4</v>
      </c>
      <c r="B8" s="22"/>
      <c r="C8" s="24" t="s">
        <v>295</v>
      </c>
      <c r="D8" s="25" t="s">
        <v>296</v>
      </c>
      <c r="E8" s="28">
        <v>0</v>
      </c>
      <c r="F8" s="28">
        <v>0</v>
      </c>
      <c r="G8" s="28">
        <v>0</v>
      </c>
      <c r="H8" s="28">
        <v>61197.710164528544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1163.4396580329017</v>
      </c>
      <c r="AR8" s="28">
        <v>0</v>
      </c>
      <c r="AS8" s="28">
        <v>0</v>
      </c>
      <c r="AT8" s="28">
        <v>2267.1348799394209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0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33.044403365618834</v>
      </c>
      <c r="ED8" s="28">
        <v>0</v>
      </c>
      <c r="EE8" s="28">
        <v>0</v>
      </c>
      <c r="EF8" s="28">
        <v>46.902982646275383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f t="shared" si="0"/>
        <v>64708.232088512756</v>
      </c>
      <c r="ET8" s="28">
        <v>16937.108969470002</v>
      </c>
      <c r="EU8" s="28">
        <v>2737.1594732142712</v>
      </c>
      <c r="EV8" s="28">
        <v>12.03880354948951</v>
      </c>
      <c r="EW8" s="28">
        <v>0</v>
      </c>
      <c r="EX8" s="28">
        <f t="shared" si="1"/>
        <v>84394.539334746514</v>
      </c>
      <c r="EZ8" s="5">
        <f t="shared" si="2"/>
        <v>0</v>
      </c>
      <c r="AMD8"/>
      <c r="AME8"/>
      <c r="AMF8"/>
      <c r="AMG8"/>
      <c r="AMH8"/>
      <c r="AMI8"/>
      <c r="AMJ8"/>
      <c r="AMK8"/>
    </row>
    <row r="9" spans="1:1025" s="5" customFormat="1" x14ac:dyDescent="0.25">
      <c r="A9" s="9">
        <v>5</v>
      </c>
      <c r="B9" s="22"/>
      <c r="C9" s="24" t="s">
        <v>297</v>
      </c>
      <c r="D9" s="25" t="s">
        <v>298</v>
      </c>
      <c r="E9" s="28">
        <v>0</v>
      </c>
      <c r="F9" s="28">
        <v>0</v>
      </c>
      <c r="G9" s="28">
        <v>0</v>
      </c>
      <c r="H9" s="28">
        <v>0</v>
      </c>
      <c r="I9" s="28">
        <v>39456.154577009816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0</v>
      </c>
      <c r="DB9" s="28">
        <v>0</v>
      </c>
      <c r="DC9" s="28">
        <v>0</v>
      </c>
      <c r="DD9" s="28">
        <v>0</v>
      </c>
      <c r="DE9" s="28">
        <v>0</v>
      </c>
      <c r="DF9" s="28">
        <v>0</v>
      </c>
      <c r="DG9" s="28">
        <v>0</v>
      </c>
      <c r="DH9" s="28">
        <v>0</v>
      </c>
      <c r="DI9" s="28">
        <v>0</v>
      </c>
      <c r="DJ9" s="28">
        <v>0</v>
      </c>
      <c r="DK9" s="28">
        <v>0</v>
      </c>
      <c r="DL9" s="28">
        <v>0</v>
      </c>
      <c r="DM9" s="28">
        <v>0</v>
      </c>
      <c r="DN9" s="28">
        <v>0</v>
      </c>
      <c r="DO9" s="28">
        <v>0</v>
      </c>
      <c r="DP9" s="28">
        <v>0</v>
      </c>
      <c r="DQ9" s="28">
        <v>0</v>
      </c>
      <c r="DR9" s="28">
        <v>0</v>
      </c>
      <c r="DS9" s="28">
        <v>0</v>
      </c>
      <c r="DT9" s="28">
        <v>0</v>
      </c>
      <c r="DU9" s="28">
        <v>0</v>
      </c>
      <c r="DV9" s="28">
        <v>0</v>
      </c>
      <c r="DW9" s="28">
        <v>0</v>
      </c>
      <c r="DX9" s="28">
        <v>0</v>
      </c>
      <c r="DY9" s="28">
        <v>0</v>
      </c>
      <c r="DZ9" s="28">
        <v>0</v>
      </c>
      <c r="EA9" s="28">
        <v>0</v>
      </c>
      <c r="EB9" s="28">
        <v>0</v>
      </c>
      <c r="EC9" s="28">
        <v>0</v>
      </c>
      <c r="ED9" s="28">
        <v>0</v>
      </c>
      <c r="EE9" s="28">
        <v>0</v>
      </c>
      <c r="EF9" s="28">
        <v>0</v>
      </c>
      <c r="EG9" s="28">
        <v>0</v>
      </c>
      <c r="EH9" s="28">
        <v>0</v>
      </c>
      <c r="EI9" s="28">
        <v>0</v>
      </c>
      <c r="EJ9" s="28">
        <v>0</v>
      </c>
      <c r="EK9" s="28">
        <v>0</v>
      </c>
      <c r="EL9" s="28">
        <v>0</v>
      </c>
      <c r="EM9" s="28">
        <v>0</v>
      </c>
      <c r="EN9" s="28">
        <v>0</v>
      </c>
      <c r="EO9" s="28">
        <v>0</v>
      </c>
      <c r="EP9" s="28">
        <v>0</v>
      </c>
      <c r="EQ9" s="28">
        <v>0</v>
      </c>
      <c r="ER9" s="28">
        <v>0</v>
      </c>
      <c r="ES9" s="28">
        <f t="shared" si="0"/>
        <v>39456.154577009816</v>
      </c>
      <c r="ET9" s="28">
        <v>0.927504</v>
      </c>
      <c r="EU9" s="28">
        <v>58.97651175416356</v>
      </c>
      <c r="EV9" s="28">
        <v>603.82380289155651</v>
      </c>
      <c r="EW9" s="28">
        <v>0</v>
      </c>
      <c r="EX9" s="28">
        <f t="shared" si="1"/>
        <v>40119.882395655535</v>
      </c>
      <c r="EZ9" s="5">
        <f t="shared" si="2"/>
        <v>0</v>
      </c>
      <c r="AMD9"/>
      <c r="AME9"/>
      <c r="AMF9"/>
      <c r="AMG9"/>
      <c r="AMH9"/>
      <c r="AMI9"/>
      <c r="AMJ9"/>
      <c r="AMK9"/>
    </row>
    <row r="10" spans="1:1025" s="5" customFormat="1" x14ac:dyDescent="0.25">
      <c r="A10" s="9">
        <v>6</v>
      </c>
      <c r="B10" s="22"/>
      <c r="C10" s="24" t="s">
        <v>299</v>
      </c>
      <c r="D10" s="25" t="s">
        <v>300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17502.141124590671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0</v>
      </c>
      <c r="EE10" s="28">
        <v>0</v>
      </c>
      <c r="EF10" s="28">
        <v>0</v>
      </c>
      <c r="EG10" s="28">
        <v>0</v>
      </c>
      <c r="EH10" s="28">
        <v>0</v>
      </c>
      <c r="EI10" s="28">
        <v>0</v>
      </c>
      <c r="EJ10" s="28">
        <v>0</v>
      </c>
      <c r="EK10" s="28">
        <v>0</v>
      </c>
      <c r="EL10" s="28">
        <v>0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f t="shared" si="0"/>
        <v>17502.141124590671</v>
      </c>
      <c r="ET10" s="28">
        <v>268.94612556999999</v>
      </c>
      <c r="EU10" s="28">
        <v>18.827172614311586</v>
      </c>
      <c r="EV10" s="28">
        <v>9592.575748452371</v>
      </c>
      <c r="EW10" s="28">
        <v>0</v>
      </c>
      <c r="EX10" s="28">
        <f t="shared" si="1"/>
        <v>27382.490171227353</v>
      </c>
      <c r="EZ10" s="5">
        <f t="shared" si="2"/>
        <v>0</v>
      </c>
      <c r="AMD10"/>
      <c r="AME10"/>
      <c r="AMF10"/>
      <c r="AMG10"/>
      <c r="AMH10"/>
      <c r="AMI10"/>
      <c r="AMJ10"/>
      <c r="AMK10"/>
    </row>
    <row r="11" spans="1:1025" s="5" customFormat="1" x14ac:dyDescent="0.25">
      <c r="A11" s="9">
        <v>7</v>
      </c>
      <c r="B11" s="22"/>
      <c r="C11" s="24" t="s">
        <v>301</v>
      </c>
      <c r="D11" s="25" t="s">
        <v>302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18158.22543885131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0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0</v>
      </c>
      <c r="EE11" s="28">
        <v>0</v>
      </c>
      <c r="EF11" s="28">
        <v>0</v>
      </c>
      <c r="EG11" s="28">
        <v>0</v>
      </c>
      <c r="EH11" s="28">
        <v>0</v>
      </c>
      <c r="EI11" s="28">
        <v>0</v>
      </c>
      <c r="EJ11" s="28">
        <v>0</v>
      </c>
      <c r="EK11" s="28">
        <v>0</v>
      </c>
      <c r="EL11" s="28">
        <v>0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f t="shared" si="0"/>
        <v>18158.22543885131</v>
      </c>
      <c r="ET11" s="28">
        <v>7.5095942600000001</v>
      </c>
      <c r="EU11" s="28">
        <v>13.443374934374454</v>
      </c>
      <c r="EV11" s="28">
        <v>1657.2401129631105</v>
      </c>
      <c r="EW11" s="28">
        <v>0</v>
      </c>
      <c r="EX11" s="28">
        <f t="shared" si="1"/>
        <v>19836.418521008793</v>
      </c>
      <c r="EZ11" s="5">
        <f t="shared" si="2"/>
        <v>0</v>
      </c>
      <c r="AMD11"/>
      <c r="AME11"/>
      <c r="AMF11"/>
      <c r="AMG11"/>
      <c r="AMH11"/>
      <c r="AMI11"/>
      <c r="AMJ11"/>
      <c r="AMK11"/>
    </row>
    <row r="12" spans="1:1025" s="5" customFormat="1" x14ac:dyDescent="0.25">
      <c r="A12" s="9">
        <v>8</v>
      </c>
      <c r="B12" s="22"/>
      <c r="C12" s="24" t="s">
        <v>303</v>
      </c>
      <c r="D12" s="25" t="s">
        <v>304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36081.91221410971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v>0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3.7547426285322056</v>
      </c>
      <c r="ED12" s="28">
        <v>0</v>
      </c>
      <c r="EE12" s="28">
        <v>0</v>
      </c>
      <c r="EF12" s="28">
        <v>0</v>
      </c>
      <c r="EG12" s="28">
        <v>0</v>
      </c>
      <c r="EH12" s="28">
        <v>0</v>
      </c>
      <c r="EI12" s="28">
        <v>0</v>
      </c>
      <c r="EJ12" s="28">
        <v>0</v>
      </c>
      <c r="EK12" s="28">
        <v>0</v>
      </c>
      <c r="EL12" s="28">
        <v>0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f t="shared" si="0"/>
        <v>36085.666956738241</v>
      </c>
      <c r="ET12" s="28">
        <v>229.69934083000001</v>
      </c>
      <c r="EU12" s="28">
        <v>107.39503248821231</v>
      </c>
      <c r="EV12" s="28">
        <v>8316.4735570158828</v>
      </c>
      <c r="EW12" s="28">
        <v>0</v>
      </c>
      <c r="EX12" s="28">
        <f t="shared" si="1"/>
        <v>44739.234887072329</v>
      </c>
      <c r="EZ12" s="5">
        <f t="shared" si="2"/>
        <v>0</v>
      </c>
      <c r="AMD12"/>
      <c r="AME12"/>
      <c r="AMF12"/>
      <c r="AMG12"/>
      <c r="AMH12"/>
      <c r="AMI12"/>
      <c r="AMJ12"/>
      <c r="AMK12"/>
    </row>
    <row r="13" spans="1:1025" s="5" customFormat="1" x14ac:dyDescent="0.25">
      <c r="A13" s="9">
        <v>9</v>
      </c>
      <c r="B13" s="22"/>
      <c r="C13" s="24" t="s">
        <v>305</v>
      </c>
      <c r="D13" s="25" t="s">
        <v>306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52533.257509256713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  <c r="DB13" s="28">
        <v>0</v>
      </c>
      <c r="DC13" s="28">
        <v>0</v>
      </c>
      <c r="DD13" s="28">
        <v>0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28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8">
        <v>0</v>
      </c>
      <c r="DT13" s="28">
        <v>0</v>
      </c>
      <c r="DU13" s="28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4.3200082171955705</v>
      </c>
      <c r="ED13" s="28">
        <v>0</v>
      </c>
      <c r="EE13" s="28">
        <v>0</v>
      </c>
      <c r="EF13" s="28">
        <v>0</v>
      </c>
      <c r="EG13" s="28">
        <v>0</v>
      </c>
      <c r="EH13" s="28">
        <v>0</v>
      </c>
      <c r="EI13" s="28">
        <v>0</v>
      </c>
      <c r="EJ13" s="28">
        <v>0</v>
      </c>
      <c r="EK13" s="28">
        <v>0</v>
      </c>
      <c r="EL13" s="28">
        <v>0</v>
      </c>
      <c r="EM13" s="28">
        <v>0</v>
      </c>
      <c r="EN13" s="28">
        <v>0</v>
      </c>
      <c r="EO13" s="28">
        <v>0</v>
      </c>
      <c r="EP13" s="28">
        <v>0</v>
      </c>
      <c r="EQ13" s="28">
        <v>0</v>
      </c>
      <c r="ER13" s="28">
        <v>0</v>
      </c>
      <c r="ES13" s="28">
        <f t="shared" si="0"/>
        <v>52537.57751747391</v>
      </c>
      <c r="ET13" s="28">
        <v>2396.8291253399998</v>
      </c>
      <c r="EU13" s="28">
        <v>62.980910999272311</v>
      </c>
      <c r="EV13" s="28">
        <v>8771.811979453727</v>
      </c>
      <c r="EW13" s="28">
        <v>0</v>
      </c>
      <c r="EX13" s="28">
        <f t="shared" si="1"/>
        <v>63769.19953326691</v>
      </c>
      <c r="EZ13" s="5">
        <f t="shared" si="2"/>
        <v>0</v>
      </c>
      <c r="AMD13"/>
      <c r="AME13"/>
      <c r="AMF13"/>
      <c r="AMG13"/>
      <c r="AMH13"/>
      <c r="AMI13"/>
      <c r="AMJ13"/>
      <c r="AMK13"/>
    </row>
    <row r="14" spans="1:1025" s="5" customFormat="1" x14ac:dyDescent="0.25">
      <c r="A14" s="9">
        <v>10</v>
      </c>
      <c r="B14" s="22"/>
      <c r="C14" s="24" t="s">
        <v>307</v>
      </c>
      <c r="D14" s="25" t="s">
        <v>308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57523.7096300294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  <c r="DC14" s="28">
        <v>0</v>
      </c>
      <c r="DD14" s="28">
        <v>0</v>
      </c>
      <c r="DE14" s="28">
        <v>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8">
        <v>0</v>
      </c>
      <c r="DL14" s="28">
        <v>0</v>
      </c>
      <c r="DM14" s="28">
        <v>0</v>
      </c>
      <c r="DN14" s="28">
        <v>0</v>
      </c>
      <c r="DO14" s="28">
        <v>0</v>
      </c>
      <c r="DP14" s="28">
        <v>0</v>
      </c>
      <c r="DQ14" s="28">
        <v>0</v>
      </c>
      <c r="DR14" s="28">
        <v>0</v>
      </c>
      <c r="DS14" s="28">
        <v>0</v>
      </c>
      <c r="DT14" s="28">
        <v>0</v>
      </c>
      <c r="DU14" s="28">
        <v>0</v>
      </c>
      <c r="DV14" s="28">
        <v>0</v>
      </c>
      <c r="DW14" s="28">
        <v>0</v>
      </c>
      <c r="DX14" s="28">
        <v>0</v>
      </c>
      <c r="DY14" s="28">
        <v>0</v>
      </c>
      <c r="DZ14" s="28">
        <v>0</v>
      </c>
      <c r="EA14" s="28">
        <v>0</v>
      </c>
      <c r="EB14" s="28">
        <v>0</v>
      </c>
      <c r="EC14" s="28">
        <v>172.34918209632272</v>
      </c>
      <c r="ED14" s="28">
        <v>0</v>
      </c>
      <c r="EE14" s="28">
        <v>0</v>
      </c>
      <c r="EF14" s="28">
        <v>0</v>
      </c>
      <c r="EG14" s="28">
        <v>0</v>
      </c>
      <c r="EH14" s="28">
        <v>0</v>
      </c>
      <c r="EI14" s="28">
        <v>0</v>
      </c>
      <c r="EJ14" s="28">
        <v>0</v>
      </c>
      <c r="EK14" s="28">
        <v>0</v>
      </c>
      <c r="EL14" s="28">
        <v>0</v>
      </c>
      <c r="EM14" s="28">
        <v>0</v>
      </c>
      <c r="EN14" s="28">
        <v>0</v>
      </c>
      <c r="EO14" s="28">
        <v>0</v>
      </c>
      <c r="EP14" s="28">
        <v>0</v>
      </c>
      <c r="EQ14" s="28">
        <v>0</v>
      </c>
      <c r="ER14" s="28">
        <v>0</v>
      </c>
      <c r="ES14" s="28">
        <f t="shared" si="0"/>
        <v>57696.058812125724</v>
      </c>
      <c r="ET14" s="28">
        <v>3483.9512570799989</v>
      </c>
      <c r="EU14" s="28">
        <v>281.88759167183559</v>
      </c>
      <c r="EV14" s="28">
        <v>39295.120652361678</v>
      </c>
      <c r="EW14" s="28">
        <v>0</v>
      </c>
      <c r="EX14" s="28">
        <f t="shared" si="1"/>
        <v>100757.01831323924</v>
      </c>
      <c r="EZ14" s="5">
        <f t="shared" si="2"/>
        <v>0</v>
      </c>
      <c r="AMD14"/>
      <c r="AME14"/>
      <c r="AMF14"/>
      <c r="AMG14"/>
      <c r="AMH14"/>
      <c r="AMI14"/>
      <c r="AMJ14"/>
      <c r="AMK14"/>
    </row>
    <row r="15" spans="1:1025" s="5" customFormat="1" x14ac:dyDescent="0.25">
      <c r="A15" s="9">
        <v>11</v>
      </c>
      <c r="B15" s="22"/>
      <c r="C15" s="24" t="s">
        <v>309</v>
      </c>
      <c r="D15" s="25" t="s">
        <v>310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82456.519680880476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35242.095847244658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f t="shared" si="0"/>
        <v>117698.61552812514</v>
      </c>
      <c r="ET15" s="28">
        <v>0</v>
      </c>
      <c r="EU15" s="28">
        <v>3.973206077173911E-2</v>
      </c>
      <c r="EV15" s="28">
        <v>0</v>
      </c>
      <c r="EW15" s="28">
        <v>0</v>
      </c>
      <c r="EX15" s="28">
        <f t="shared" si="1"/>
        <v>117698.65526018591</v>
      </c>
      <c r="EZ15" s="5">
        <f t="shared" si="2"/>
        <v>0</v>
      </c>
      <c r="AMD15"/>
      <c r="AME15"/>
      <c r="AMF15"/>
      <c r="AMG15"/>
      <c r="AMH15"/>
      <c r="AMI15"/>
      <c r="AMJ15"/>
      <c r="AMK15"/>
    </row>
    <row r="16" spans="1:1025" s="5" customFormat="1" x14ac:dyDescent="0.25">
      <c r="A16" s="9">
        <v>12</v>
      </c>
      <c r="B16" s="22"/>
      <c r="C16" s="24" t="s">
        <v>311</v>
      </c>
      <c r="D16" s="25" t="s">
        <v>312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29777.435865888874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8">
        <v>0</v>
      </c>
      <c r="DT16" s="28">
        <v>0</v>
      </c>
      <c r="DU16" s="28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0</v>
      </c>
      <c r="EB16" s="28">
        <v>0</v>
      </c>
      <c r="EC16" s="28">
        <v>0</v>
      </c>
      <c r="ED16" s="28">
        <v>0</v>
      </c>
      <c r="EE16" s="28">
        <v>0</v>
      </c>
      <c r="EF16" s="28">
        <v>0</v>
      </c>
      <c r="EG16" s="28">
        <v>0</v>
      </c>
      <c r="EH16" s="28">
        <v>0</v>
      </c>
      <c r="EI16" s="28">
        <v>0</v>
      </c>
      <c r="EJ16" s="28">
        <v>0</v>
      </c>
      <c r="EK16" s="28">
        <v>0</v>
      </c>
      <c r="EL16" s="28">
        <v>0</v>
      </c>
      <c r="EM16" s="28">
        <v>0</v>
      </c>
      <c r="EN16" s="28">
        <v>0</v>
      </c>
      <c r="EO16" s="28">
        <v>0</v>
      </c>
      <c r="EP16" s="28">
        <v>0</v>
      </c>
      <c r="EQ16" s="28">
        <v>0</v>
      </c>
      <c r="ER16" s="28">
        <v>0</v>
      </c>
      <c r="ES16" s="28">
        <f t="shared" si="0"/>
        <v>29777.435865888874</v>
      </c>
      <c r="ET16" s="28">
        <v>347.51928837999998</v>
      </c>
      <c r="EU16" s="28">
        <v>712.28163894792624</v>
      </c>
      <c r="EV16" s="28">
        <v>4984.0699363412295</v>
      </c>
      <c r="EW16" s="28">
        <v>0</v>
      </c>
      <c r="EX16" s="28">
        <f t="shared" si="1"/>
        <v>35821.306729558033</v>
      </c>
      <c r="EZ16" s="5">
        <f t="shared" si="2"/>
        <v>0</v>
      </c>
      <c r="AMD16"/>
      <c r="AME16"/>
      <c r="AMF16"/>
      <c r="AMG16"/>
      <c r="AMH16"/>
      <c r="AMI16"/>
      <c r="AMJ16"/>
      <c r="AMK16"/>
    </row>
    <row r="17" spans="1:1025" s="5" customFormat="1" x14ac:dyDescent="0.25">
      <c r="A17" s="9">
        <v>13</v>
      </c>
      <c r="B17" s="22"/>
      <c r="C17" s="24" t="s">
        <v>313</v>
      </c>
      <c r="D17" s="25" t="s">
        <v>314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29559.073404137558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0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0</v>
      </c>
      <c r="EB17" s="28">
        <v>0</v>
      </c>
      <c r="EC17" s="28">
        <v>0</v>
      </c>
      <c r="ED17" s="28">
        <v>0</v>
      </c>
      <c r="EE17" s="28">
        <v>0</v>
      </c>
      <c r="EF17" s="28">
        <v>0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0</v>
      </c>
      <c r="EQ17" s="28">
        <v>0</v>
      </c>
      <c r="ER17" s="28">
        <v>0</v>
      </c>
      <c r="ES17" s="28">
        <f t="shared" si="0"/>
        <v>29559.073404137558</v>
      </c>
      <c r="ET17" s="28">
        <v>161.85023359000002</v>
      </c>
      <c r="EU17" s="28">
        <v>62.665859954981784</v>
      </c>
      <c r="EV17" s="28">
        <v>1227.6989628028382</v>
      </c>
      <c r="EW17" s="28">
        <v>0</v>
      </c>
      <c r="EX17" s="28">
        <f t="shared" si="1"/>
        <v>31011.288460485379</v>
      </c>
      <c r="EZ17" s="5">
        <f t="shared" si="2"/>
        <v>0</v>
      </c>
      <c r="AMD17"/>
      <c r="AME17"/>
      <c r="AMF17"/>
      <c r="AMG17"/>
      <c r="AMH17"/>
      <c r="AMI17"/>
      <c r="AMJ17"/>
      <c r="AMK17"/>
    </row>
    <row r="18" spans="1:1025" s="5" customFormat="1" x14ac:dyDescent="0.25">
      <c r="A18" s="9">
        <v>14</v>
      </c>
      <c r="B18" s="22"/>
      <c r="C18" s="24" t="s">
        <v>315</v>
      </c>
      <c r="D18" s="25" t="s">
        <v>316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408780.8039689319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3655.3080695798976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 t="shared" si="0"/>
        <v>412436.11203851178</v>
      </c>
      <c r="ET18" s="28">
        <v>55.877857149999997</v>
      </c>
      <c r="EU18" s="28">
        <v>4594.5569339293907</v>
      </c>
      <c r="EV18" s="28">
        <v>33572.903493738973</v>
      </c>
      <c r="EW18" s="28">
        <v>0</v>
      </c>
      <c r="EX18" s="28">
        <f t="shared" si="1"/>
        <v>450659.45032333012</v>
      </c>
      <c r="EZ18" s="5">
        <f t="shared" si="2"/>
        <v>0</v>
      </c>
      <c r="AMD18"/>
      <c r="AME18"/>
      <c r="AMF18"/>
      <c r="AMG18"/>
      <c r="AMH18"/>
      <c r="AMI18"/>
      <c r="AMJ18"/>
      <c r="AMK18"/>
    </row>
    <row r="19" spans="1:1025" s="5" customFormat="1" x14ac:dyDescent="0.25">
      <c r="A19" s="9">
        <v>15</v>
      </c>
      <c r="B19" s="22"/>
      <c r="C19" s="24" t="s">
        <v>317</v>
      </c>
      <c r="D19" s="25" t="s">
        <v>318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23821.519206651086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f t="shared" si="0"/>
        <v>23821.519206651086</v>
      </c>
      <c r="ET19" s="28">
        <v>537.31432444999984</v>
      </c>
      <c r="EU19" s="28">
        <v>1.3882509737504116</v>
      </c>
      <c r="EV19" s="28">
        <v>4851.1171976367723</v>
      </c>
      <c r="EW19" s="28">
        <v>0</v>
      </c>
      <c r="EX19" s="28">
        <f t="shared" si="1"/>
        <v>29211.338979711607</v>
      </c>
      <c r="EZ19" s="5">
        <f t="shared" si="2"/>
        <v>0</v>
      </c>
      <c r="AMD19"/>
      <c r="AME19"/>
      <c r="AMF19"/>
      <c r="AMG19"/>
      <c r="AMH19"/>
      <c r="AMI19"/>
      <c r="AMJ19"/>
      <c r="AMK19"/>
    </row>
    <row r="20" spans="1:1025" s="5" customFormat="1" x14ac:dyDescent="0.25">
      <c r="A20" s="9">
        <v>16</v>
      </c>
      <c r="B20" s="22"/>
      <c r="C20" s="24" t="s">
        <v>319</v>
      </c>
      <c r="D20" s="25" t="s">
        <v>320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452671.29065678024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f t="shared" si="0"/>
        <v>452671.29065678024</v>
      </c>
      <c r="ET20" s="28">
        <v>1041.8199759399999</v>
      </c>
      <c r="EU20" s="28">
        <v>727.07099824407999</v>
      </c>
      <c r="EV20" s="28">
        <v>30309.595098221005</v>
      </c>
      <c r="EW20" s="28">
        <v>0</v>
      </c>
      <c r="EX20" s="28">
        <f t="shared" si="1"/>
        <v>484749.77672918537</v>
      </c>
      <c r="EZ20" s="5">
        <f t="shared" si="2"/>
        <v>0</v>
      </c>
      <c r="AMD20"/>
      <c r="AME20"/>
      <c r="AMF20"/>
      <c r="AMG20"/>
      <c r="AMH20"/>
      <c r="AMI20"/>
      <c r="AMJ20"/>
      <c r="AMK20"/>
    </row>
    <row r="21" spans="1:1025" s="5" customFormat="1" x14ac:dyDescent="0.25">
      <c r="A21" s="9">
        <v>17</v>
      </c>
      <c r="B21" s="22"/>
      <c r="C21" s="24" t="s">
        <v>321</v>
      </c>
      <c r="D21" s="25" t="s">
        <v>322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70950.14154376545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578.4244880097533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f t="shared" si="0"/>
        <v>71528.566031775204</v>
      </c>
      <c r="ET21" s="28">
        <v>0</v>
      </c>
      <c r="EU21" s="28">
        <v>205.53178102999999</v>
      </c>
      <c r="EV21" s="28">
        <v>0</v>
      </c>
      <c r="EW21" s="28">
        <v>0</v>
      </c>
      <c r="EX21" s="28">
        <f t="shared" si="1"/>
        <v>71734.097812805208</v>
      </c>
      <c r="EZ21" s="5">
        <f t="shared" si="2"/>
        <v>0</v>
      </c>
      <c r="AMD21"/>
      <c r="AME21"/>
      <c r="AMF21"/>
      <c r="AMG21"/>
      <c r="AMH21"/>
      <c r="AMI21"/>
      <c r="AMJ21"/>
      <c r="AMK21"/>
    </row>
    <row r="22" spans="1:1025" s="5" customFormat="1" x14ac:dyDescent="0.25">
      <c r="A22" s="9">
        <v>18</v>
      </c>
      <c r="B22" s="22"/>
      <c r="C22" s="24" t="s">
        <v>323</v>
      </c>
      <c r="D22" s="25" t="s">
        <v>324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193565.70766763034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135.90079896566201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76.621339597595366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92.794632949441805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70.803123162266189</v>
      </c>
      <c r="ED22" s="28">
        <v>0</v>
      </c>
      <c r="EE22" s="28">
        <v>0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f t="shared" si="0"/>
        <v>193941.82756230529</v>
      </c>
      <c r="ET22" s="28">
        <v>20.47518612</v>
      </c>
      <c r="EU22" s="28">
        <v>3.1238774137330099</v>
      </c>
      <c r="EV22" s="28">
        <v>0</v>
      </c>
      <c r="EW22" s="28">
        <v>0</v>
      </c>
      <c r="EX22" s="28">
        <f t="shared" si="1"/>
        <v>193965.42662583903</v>
      </c>
      <c r="EZ22" s="5">
        <f t="shared" si="2"/>
        <v>0</v>
      </c>
      <c r="AMD22"/>
      <c r="AME22"/>
      <c r="AMF22"/>
      <c r="AMG22"/>
      <c r="AMH22"/>
      <c r="AMI22"/>
      <c r="AMJ22"/>
      <c r="AMK22"/>
    </row>
    <row r="23" spans="1:1025" s="5" customFormat="1" ht="38.25" x14ac:dyDescent="0.25">
      <c r="A23" s="9">
        <v>19</v>
      </c>
      <c r="B23" s="22"/>
      <c r="C23" s="24" t="s">
        <v>325</v>
      </c>
      <c r="D23" s="25" t="s">
        <v>326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92650.383760018827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2353.2934459221979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19.847423387941244</v>
      </c>
      <c r="ED23" s="28">
        <v>0</v>
      </c>
      <c r="EE23" s="28">
        <v>0</v>
      </c>
      <c r="EF23" s="28">
        <v>0</v>
      </c>
      <c r="EG23" s="28">
        <v>0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0</v>
      </c>
      <c r="ER23" s="28">
        <v>0</v>
      </c>
      <c r="ES23" s="28">
        <f t="shared" si="0"/>
        <v>95023.524629328967</v>
      </c>
      <c r="ET23" s="28">
        <v>44789.630293970018</v>
      </c>
      <c r="EU23" s="28">
        <v>4834.4647206641148</v>
      </c>
      <c r="EV23" s="28">
        <v>53350.908899472728</v>
      </c>
      <c r="EW23" s="28">
        <v>0</v>
      </c>
      <c r="EX23" s="28">
        <f t="shared" si="1"/>
        <v>197998.52854343582</v>
      </c>
      <c r="EZ23" s="5">
        <f t="shared" si="2"/>
        <v>0</v>
      </c>
      <c r="AMD23"/>
      <c r="AME23"/>
      <c r="AMF23"/>
      <c r="AMG23"/>
      <c r="AMH23"/>
      <c r="AMI23"/>
      <c r="AMJ23"/>
      <c r="AMK23"/>
    </row>
    <row r="24" spans="1:1025" s="5" customFormat="1" ht="38.25" x14ac:dyDescent="0.25">
      <c r="A24" s="9">
        <v>20</v>
      </c>
      <c r="B24" s="22"/>
      <c r="C24" s="24" t="s">
        <v>327</v>
      </c>
      <c r="D24" s="25" t="s">
        <v>328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13728.959295855591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113.43006794208209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0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30.736563222185342</v>
      </c>
      <c r="ED24" s="28">
        <v>0</v>
      </c>
      <c r="EE24" s="28">
        <v>0</v>
      </c>
      <c r="EF24" s="28">
        <v>0</v>
      </c>
      <c r="EG24" s="28">
        <v>0</v>
      </c>
      <c r="EH24" s="28">
        <v>0</v>
      </c>
      <c r="EI24" s="28">
        <v>0</v>
      </c>
      <c r="EJ24" s="28">
        <v>0</v>
      </c>
      <c r="EK24" s="28">
        <v>0</v>
      </c>
      <c r="EL24" s="28">
        <v>0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f t="shared" si="0"/>
        <v>13873.125927019857</v>
      </c>
      <c r="ET24" s="28">
        <v>12723.766105850003</v>
      </c>
      <c r="EU24" s="28">
        <v>599.49667104728962</v>
      </c>
      <c r="EV24" s="28">
        <v>4156.0635156336348</v>
      </c>
      <c r="EW24" s="28">
        <v>0</v>
      </c>
      <c r="EX24" s="28">
        <f t="shared" si="1"/>
        <v>31352.452219550785</v>
      </c>
      <c r="EZ24" s="5">
        <f t="shared" si="2"/>
        <v>0</v>
      </c>
      <c r="AMD24"/>
      <c r="AME24"/>
      <c r="AMF24"/>
      <c r="AMG24"/>
      <c r="AMH24"/>
      <c r="AMI24"/>
      <c r="AMJ24"/>
      <c r="AMK24"/>
    </row>
    <row r="25" spans="1:1025" s="5" customFormat="1" x14ac:dyDescent="0.25">
      <c r="A25" s="9">
        <v>21</v>
      </c>
      <c r="B25" s="22"/>
      <c r="C25" s="24" t="s">
        <v>329</v>
      </c>
      <c r="D25" s="25" t="s">
        <v>330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24769.276117632799</v>
      </c>
      <c r="U25" s="28">
        <v>0</v>
      </c>
      <c r="V25" s="28">
        <v>0</v>
      </c>
      <c r="W25" s="28">
        <v>0</v>
      </c>
      <c r="X25" s="28">
        <v>0</v>
      </c>
      <c r="Y25" s="28">
        <v>48899.423250663218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0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17.89185266291253</v>
      </c>
      <c r="ED25" s="28">
        <v>0</v>
      </c>
      <c r="EE25" s="28">
        <v>0</v>
      </c>
      <c r="EF25" s="28">
        <v>39.02300721153059</v>
      </c>
      <c r="EG25" s="28">
        <v>0</v>
      </c>
      <c r="EH25" s="28">
        <v>0</v>
      </c>
      <c r="EI25" s="28">
        <v>0</v>
      </c>
      <c r="EJ25" s="28">
        <v>0</v>
      </c>
      <c r="EK25" s="28">
        <v>0</v>
      </c>
      <c r="EL25" s="28">
        <v>0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f t="shared" si="0"/>
        <v>73725.614228170467</v>
      </c>
      <c r="ET25" s="28">
        <v>6817.5632957400003</v>
      </c>
      <c r="EU25" s="28">
        <v>1842.2439354304331</v>
      </c>
      <c r="EV25" s="28">
        <v>5505.6007468251864</v>
      </c>
      <c r="EW25" s="28">
        <v>0</v>
      </c>
      <c r="EX25" s="28">
        <f t="shared" si="1"/>
        <v>87891.02220616609</v>
      </c>
      <c r="EZ25" s="5">
        <f t="shared" si="2"/>
        <v>0</v>
      </c>
      <c r="AMD25"/>
      <c r="AME25"/>
      <c r="AMF25"/>
      <c r="AMG25"/>
      <c r="AMH25"/>
      <c r="AMI25"/>
      <c r="AMJ25"/>
      <c r="AMK25"/>
    </row>
    <row r="26" spans="1:1025" s="5" customFormat="1" x14ac:dyDescent="0.25">
      <c r="A26" s="9">
        <v>22</v>
      </c>
      <c r="B26" s="22"/>
      <c r="C26" s="24" t="s">
        <v>331</v>
      </c>
      <c r="D26" s="25" t="s">
        <v>332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369460.32038082089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7049.5617545041396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15.78464196588885</v>
      </c>
      <c r="ED26" s="28">
        <v>0</v>
      </c>
      <c r="EE26" s="28">
        <v>0</v>
      </c>
      <c r="EF26" s="28">
        <v>318.10760737380025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0"/>
        <v>376843.77438466472</v>
      </c>
      <c r="ET26" s="28">
        <v>3343.52474274</v>
      </c>
      <c r="EU26" s="28">
        <v>0.85183573892569442</v>
      </c>
      <c r="EV26" s="28">
        <v>0.29010903356008311</v>
      </c>
      <c r="EW26" s="28">
        <v>0</v>
      </c>
      <c r="EX26" s="28">
        <f t="shared" si="1"/>
        <v>380188.4410721772</v>
      </c>
      <c r="EZ26" s="5">
        <f t="shared" si="2"/>
        <v>0</v>
      </c>
      <c r="AMD26"/>
      <c r="AME26"/>
      <c r="AMF26"/>
      <c r="AMG26"/>
      <c r="AMH26"/>
      <c r="AMI26"/>
      <c r="AMJ26"/>
      <c r="AMK26"/>
    </row>
    <row r="27" spans="1:1025" s="5" customFormat="1" x14ac:dyDescent="0.25">
      <c r="A27" s="9">
        <v>23</v>
      </c>
      <c r="B27" s="22"/>
      <c r="C27" s="24" t="s">
        <v>333</v>
      </c>
      <c r="D27" s="25" t="s">
        <v>334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82462.37874700145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5783.3326898507466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2765.5959447379928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65.452355662161082</v>
      </c>
      <c r="ED27" s="28">
        <v>0</v>
      </c>
      <c r="EE27" s="28">
        <v>0</v>
      </c>
      <c r="EF27" s="28">
        <v>14.237291911406246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f t="shared" si="0"/>
        <v>91090.997029163758</v>
      </c>
      <c r="ET27" s="28">
        <v>31.553642590000003</v>
      </c>
      <c r="EU27" s="28">
        <v>0.59765866202879336</v>
      </c>
      <c r="EV27" s="28">
        <v>0</v>
      </c>
      <c r="EW27" s="28">
        <v>0</v>
      </c>
      <c r="EX27" s="28">
        <f t="shared" si="1"/>
        <v>91123.148330415788</v>
      </c>
      <c r="EZ27" s="5">
        <f t="shared" si="2"/>
        <v>0</v>
      </c>
      <c r="AMD27"/>
      <c r="AME27"/>
      <c r="AMF27"/>
      <c r="AMG27"/>
      <c r="AMH27"/>
      <c r="AMI27"/>
      <c r="AMJ27"/>
      <c r="AMK27"/>
    </row>
    <row r="28" spans="1:1025" s="5" customFormat="1" x14ac:dyDescent="0.25">
      <c r="A28" s="9">
        <v>24</v>
      </c>
      <c r="B28" s="22"/>
      <c r="C28" s="24" t="s">
        <v>335</v>
      </c>
      <c r="D28" s="25" t="s">
        <v>336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203263.18326482674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108118.29055170895</v>
      </c>
      <c r="AL28" s="28">
        <v>643.15691862467281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770.88349966570013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131.74831704185064</v>
      </c>
      <c r="ED28" s="28">
        <v>0</v>
      </c>
      <c r="EE28" s="28">
        <v>0</v>
      </c>
      <c r="EF28" s="28">
        <v>9.2158023409225063</v>
      </c>
      <c r="EG28" s="28">
        <v>0</v>
      </c>
      <c r="EH28" s="28">
        <v>0</v>
      </c>
      <c r="EI28" s="28">
        <v>0</v>
      </c>
      <c r="EJ28" s="28">
        <v>0</v>
      </c>
      <c r="EK28" s="28">
        <v>0</v>
      </c>
      <c r="EL28" s="28">
        <v>0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f t="shared" si="0"/>
        <v>312936.47835420881</v>
      </c>
      <c r="ET28" s="28">
        <v>5757.4996664500004</v>
      </c>
      <c r="EU28" s="28">
        <v>20.031510503210601</v>
      </c>
      <c r="EV28" s="28">
        <v>16455.630435139985</v>
      </c>
      <c r="EW28" s="28">
        <v>0</v>
      </c>
      <c r="EX28" s="28">
        <f t="shared" si="1"/>
        <v>335169.63996630203</v>
      </c>
      <c r="EZ28" s="5">
        <f t="shared" si="2"/>
        <v>0</v>
      </c>
      <c r="AMD28"/>
      <c r="AME28"/>
      <c r="AMF28"/>
      <c r="AMG28"/>
      <c r="AMH28"/>
      <c r="AMI28"/>
      <c r="AMJ28"/>
      <c r="AMK28"/>
    </row>
    <row r="29" spans="1:1025" s="5" customFormat="1" ht="25.5" x14ac:dyDescent="0.25">
      <c r="A29" s="9">
        <v>25</v>
      </c>
      <c r="B29" s="22"/>
      <c r="C29" s="24" t="s">
        <v>337</v>
      </c>
      <c r="D29" s="25" t="s">
        <v>338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28079.055356113429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15017.486297373402</v>
      </c>
      <c r="AM29" s="28">
        <v>350.15774154652746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614.6437951711913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186.80830480644471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128.06246433906787</v>
      </c>
      <c r="EG29" s="28">
        <v>0</v>
      </c>
      <c r="EH29" s="28">
        <v>0</v>
      </c>
      <c r="EI29" s="28">
        <v>0</v>
      </c>
      <c r="EJ29" s="28">
        <v>0</v>
      </c>
      <c r="EK29" s="28">
        <v>0</v>
      </c>
      <c r="EL29" s="28">
        <v>0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f t="shared" si="0"/>
        <v>44376.213959350061</v>
      </c>
      <c r="ET29" s="28">
        <v>1682.8958010700003</v>
      </c>
      <c r="EU29" s="28">
        <v>638.65971325033024</v>
      </c>
      <c r="EV29" s="28">
        <v>3824.0854200173198</v>
      </c>
      <c r="EW29" s="28">
        <v>0</v>
      </c>
      <c r="EX29" s="28">
        <f t="shared" si="1"/>
        <v>50521.854893687712</v>
      </c>
      <c r="EZ29" s="5">
        <f t="shared" si="2"/>
        <v>0</v>
      </c>
      <c r="AMD29"/>
      <c r="AME29"/>
      <c r="AMF29"/>
      <c r="AMG29"/>
      <c r="AMH29"/>
      <c r="AMI29"/>
      <c r="AMJ29"/>
      <c r="AMK29"/>
    </row>
    <row r="30" spans="1:1025" s="5" customFormat="1" ht="38.25" x14ac:dyDescent="0.25">
      <c r="A30" s="9">
        <v>26</v>
      </c>
      <c r="B30" s="22"/>
      <c r="C30" s="24" t="s">
        <v>339</v>
      </c>
      <c r="D30" s="25" t="s">
        <v>340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185783.07949630954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5961.0886004214344</v>
      </c>
      <c r="AU30" s="28">
        <v>0</v>
      </c>
      <c r="AV30" s="28">
        <v>0</v>
      </c>
      <c r="AW30" s="28">
        <v>1421.405907675645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109.35108528501327</v>
      </c>
      <c r="ED30" s="28">
        <v>0</v>
      </c>
      <c r="EE30" s="28">
        <v>0</v>
      </c>
      <c r="EF30" s="28">
        <v>217.7789569646088</v>
      </c>
      <c r="EG30" s="28">
        <v>0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f t="shared" si="0"/>
        <v>193492.70404665626</v>
      </c>
      <c r="ET30" s="28">
        <v>0</v>
      </c>
      <c r="EU30" s="28">
        <v>0</v>
      </c>
      <c r="EV30" s="28">
        <v>0</v>
      </c>
      <c r="EW30" s="28">
        <v>0</v>
      </c>
      <c r="EX30" s="28">
        <f t="shared" si="1"/>
        <v>193492.70404665626</v>
      </c>
      <c r="EZ30" s="5">
        <f t="shared" si="2"/>
        <v>0</v>
      </c>
      <c r="AMD30"/>
      <c r="AME30"/>
      <c r="AMF30"/>
      <c r="AMG30"/>
      <c r="AMH30"/>
      <c r="AMI30"/>
      <c r="AMJ30"/>
      <c r="AMK30"/>
    </row>
    <row r="31" spans="1:1025" s="5" customFormat="1" ht="38.25" x14ac:dyDescent="0.25">
      <c r="A31" s="9">
        <v>27</v>
      </c>
      <c r="B31" s="22"/>
      <c r="C31" s="24" t="s">
        <v>341</v>
      </c>
      <c r="D31" s="25" t="s">
        <v>342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183.33704118802405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17809.099741721031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f t="shared" si="0"/>
        <v>17992.436782909055</v>
      </c>
      <c r="ET31" s="28">
        <v>304.73170491999997</v>
      </c>
      <c r="EU31" s="28">
        <v>326.74895765158379</v>
      </c>
      <c r="EV31" s="28">
        <v>505.91190233359208</v>
      </c>
      <c r="EW31" s="28">
        <v>0</v>
      </c>
      <c r="EX31" s="28">
        <f t="shared" si="1"/>
        <v>19129.82934781423</v>
      </c>
      <c r="EZ31" s="5">
        <f t="shared" si="2"/>
        <v>0</v>
      </c>
      <c r="AMD31"/>
      <c r="AME31"/>
      <c r="AMF31"/>
      <c r="AMG31"/>
      <c r="AMH31"/>
      <c r="AMI31"/>
      <c r="AMJ31"/>
      <c r="AMK31"/>
    </row>
    <row r="32" spans="1:1025" s="5" customFormat="1" x14ac:dyDescent="0.25">
      <c r="A32" s="9">
        <v>28</v>
      </c>
      <c r="B32" s="22"/>
      <c r="C32" s="24" t="s">
        <v>343</v>
      </c>
      <c r="D32" s="25" t="s">
        <v>344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24769.691877617359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f t="shared" si="0"/>
        <v>24769.691877617359</v>
      </c>
      <c r="ET32" s="28">
        <v>20971.455420619997</v>
      </c>
      <c r="EU32" s="28">
        <v>80.93975606991421</v>
      </c>
      <c r="EV32" s="28">
        <v>5019.3527105835628</v>
      </c>
      <c r="EW32" s="28">
        <v>0</v>
      </c>
      <c r="EX32" s="28">
        <f t="shared" si="1"/>
        <v>50841.439764890827</v>
      </c>
      <c r="EZ32" s="5">
        <f t="shared" si="2"/>
        <v>0</v>
      </c>
      <c r="AMD32"/>
      <c r="AME32"/>
      <c r="AMF32"/>
      <c r="AMG32"/>
      <c r="AMH32"/>
      <c r="AMI32"/>
      <c r="AMJ32"/>
      <c r="AMK32"/>
    </row>
    <row r="33" spans="1:1025" s="5" customFormat="1" x14ac:dyDescent="0.25">
      <c r="A33" s="9">
        <v>29</v>
      </c>
      <c r="B33" s="22"/>
      <c r="C33" s="24" t="s">
        <v>345</v>
      </c>
      <c r="D33" s="25" t="s">
        <v>346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28465.545811126209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4711.979556821072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f t="shared" si="0"/>
        <v>33177.525367947281</v>
      </c>
      <c r="ET33" s="28">
        <v>3553.9729543800004</v>
      </c>
      <c r="EU33" s="28">
        <v>92.348380056940698</v>
      </c>
      <c r="EV33" s="28">
        <v>0</v>
      </c>
      <c r="EW33" s="28">
        <v>0</v>
      </c>
      <c r="EX33" s="28">
        <f t="shared" si="1"/>
        <v>36823.846702384217</v>
      </c>
      <c r="EZ33" s="5">
        <f t="shared" si="2"/>
        <v>0</v>
      </c>
      <c r="AMD33"/>
      <c r="AME33"/>
      <c r="AMF33"/>
      <c r="AMG33"/>
      <c r="AMH33"/>
      <c r="AMI33"/>
      <c r="AMJ33"/>
      <c r="AMK33"/>
    </row>
    <row r="34" spans="1:1025" s="5" customFormat="1" x14ac:dyDescent="0.25">
      <c r="A34" s="9">
        <v>30</v>
      </c>
      <c r="B34" s="22"/>
      <c r="C34" s="24" t="s">
        <v>347</v>
      </c>
      <c r="D34" s="25" t="s">
        <v>348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209313.82505389591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594.09994489978226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89.546697570066115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f t="shared" si="0"/>
        <v>209997.47169636577</v>
      </c>
      <c r="ET34" s="28">
        <v>8790.4895663099978</v>
      </c>
      <c r="EU34" s="28">
        <v>17771.230077223776</v>
      </c>
      <c r="EV34" s="28">
        <v>24062.755642111581</v>
      </c>
      <c r="EW34" s="28">
        <v>1759.2105380029702</v>
      </c>
      <c r="EX34" s="28">
        <f t="shared" si="1"/>
        <v>262381.15752001409</v>
      </c>
      <c r="EZ34" s="5">
        <f t="shared" si="2"/>
        <v>0</v>
      </c>
      <c r="AMD34"/>
      <c r="AME34"/>
      <c r="AMF34"/>
      <c r="AMG34"/>
      <c r="AMH34"/>
      <c r="AMI34"/>
      <c r="AMJ34"/>
      <c r="AMK34"/>
    </row>
    <row r="35" spans="1:1025" s="5" customFormat="1" x14ac:dyDescent="0.25">
      <c r="A35" s="9">
        <v>31</v>
      </c>
      <c r="B35" s="22"/>
      <c r="C35" s="24" t="s">
        <v>349</v>
      </c>
      <c r="D35" s="25" t="s">
        <v>350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411.85259031927399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f t="shared" si="0"/>
        <v>411.85259031927399</v>
      </c>
      <c r="ET35" s="28">
        <v>1656.2582539900004</v>
      </c>
      <c r="EU35" s="28">
        <v>94.513044094073834</v>
      </c>
      <c r="EV35" s="28">
        <v>30.637169479503825</v>
      </c>
      <c r="EW35" s="28">
        <v>0</v>
      </c>
      <c r="EX35" s="28">
        <f t="shared" si="1"/>
        <v>2193.2610578828521</v>
      </c>
      <c r="EZ35" s="5">
        <f t="shared" si="2"/>
        <v>0</v>
      </c>
      <c r="AMD35"/>
      <c r="AME35"/>
      <c r="AMF35"/>
      <c r="AMG35"/>
      <c r="AMH35"/>
      <c r="AMI35"/>
      <c r="AMJ35"/>
      <c r="AMK35"/>
    </row>
    <row r="36" spans="1:1025" s="5" customFormat="1" ht="38.25" x14ac:dyDescent="0.25">
      <c r="A36" s="9">
        <v>32</v>
      </c>
      <c r="B36" s="22"/>
      <c r="C36" s="24" t="s">
        <v>351</v>
      </c>
      <c r="D36" s="25" t="s">
        <v>352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5654.7264949816108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765.95778997120465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f t="shared" si="0"/>
        <v>6420.6842849528157</v>
      </c>
      <c r="ET36" s="28">
        <v>21262.141198429992</v>
      </c>
      <c r="EU36" s="28">
        <v>4505.9028108016855</v>
      </c>
      <c r="EV36" s="28">
        <v>1894.7893710780099</v>
      </c>
      <c r="EW36" s="28">
        <v>0</v>
      </c>
      <c r="EX36" s="28">
        <f t="shared" si="1"/>
        <v>34083.517665262501</v>
      </c>
      <c r="EZ36" s="5">
        <f t="shared" si="2"/>
        <v>0</v>
      </c>
      <c r="AMD36"/>
      <c r="AME36"/>
      <c r="AMF36"/>
      <c r="AMG36"/>
      <c r="AMH36"/>
      <c r="AMI36"/>
      <c r="AMJ36"/>
      <c r="AMK36"/>
    </row>
    <row r="37" spans="1:1025" s="5" customFormat="1" ht="25.5" x14ac:dyDescent="0.25">
      <c r="A37" s="9">
        <v>33</v>
      </c>
      <c r="B37" s="22"/>
      <c r="C37" s="24" t="s">
        <v>353</v>
      </c>
      <c r="D37" s="25" t="s">
        <v>354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1522.5071070473246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227647.62626947628</v>
      </c>
      <c r="AL37" s="28">
        <v>39281.425897421192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118.23707730248205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f t="shared" ref="ES37:ES68" si="3">SUM(E37:ER37)</f>
        <v>268569.79635124729</v>
      </c>
      <c r="ET37" s="28">
        <v>4677.7070604700002</v>
      </c>
      <c r="EU37" s="28">
        <v>1182.2078651210122</v>
      </c>
      <c r="EV37" s="28">
        <v>56199.967885182581</v>
      </c>
      <c r="EW37" s="28">
        <v>0</v>
      </c>
      <c r="EX37" s="28">
        <f t="shared" si="1"/>
        <v>330629.67916202091</v>
      </c>
      <c r="EZ37" s="5">
        <f t="shared" si="2"/>
        <v>0</v>
      </c>
      <c r="AMD37"/>
      <c r="AME37"/>
      <c r="AMF37"/>
      <c r="AMG37"/>
      <c r="AMH37"/>
      <c r="AMI37"/>
      <c r="AMJ37"/>
      <c r="AMK37"/>
    </row>
    <row r="38" spans="1:1025" s="5" customFormat="1" ht="63.75" x14ac:dyDescent="0.25">
      <c r="A38" s="9">
        <v>34</v>
      </c>
      <c r="B38" s="22"/>
      <c r="C38" s="24" t="s">
        <v>355</v>
      </c>
      <c r="D38" s="25" t="s">
        <v>356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0.48915147941591025</v>
      </c>
      <c r="AB38" s="28">
        <v>0</v>
      </c>
      <c r="AC38" s="28">
        <v>1889.3236072536793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31842.660049365968</v>
      </c>
      <c r="AL38" s="28">
        <v>419104.26769764133</v>
      </c>
      <c r="AM38" s="28">
        <v>95.765594424686327</v>
      </c>
      <c r="AN38" s="28">
        <v>0</v>
      </c>
      <c r="AO38" s="28">
        <v>0</v>
      </c>
      <c r="AP38" s="28">
        <v>31409.173195315525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364.50915866038878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0.12534770814726912</v>
      </c>
      <c r="ED38" s="28">
        <v>0</v>
      </c>
      <c r="EE38" s="28">
        <v>0</v>
      </c>
      <c r="EF38" s="28">
        <v>213.39216280828106</v>
      </c>
      <c r="EG38" s="28">
        <v>0</v>
      </c>
      <c r="EH38" s="28">
        <v>0</v>
      </c>
      <c r="EI38" s="28">
        <v>0</v>
      </c>
      <c r="EJ38" s="28">
        <v>0</v>
      </c>
      <c r="EK38" s="28">
        <v>0</v>
      </c>
      <c r="EL38" s="28">
        <v>0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f t="shared" si="3"/>
        <v>484919.70596465736</v>
      </c>
      <c r="ET38" s="28">
        <v>51803.079057370007</v>
      </c>
      <c r="EU38" s="28">
        <v>12521.06982590468</v>
      </c>
      <c r="EV38" s="28">
        <v>112559.07669351422</v>
      </c>
      <c r="EW38" s="28">
        <v>0</v>
      </c>
      <c r="EX38" s="28">
        <f t="shared" si="1"/>
        <v>661802.93154144625</v>
      </c>
      <c r="EZ38" s="5">
        <f t="shared" si="2"/>
        <v>0</v>
      </c>
      <c r="AMD38"/>
      <c r="AME38"/>
      <c r="AMF38"/>
      <c r="AMG38"/>
      <c r="AMH38"/>
      <c r="AMI38"/>
      <c r="AMJ38"/>
      <c r="AMK38"/>
    </row>
    <row r="39" spans="1:1025" s="5" customFormat="1" ht="25.5" x14ac:dyDescent="0.25">
      <c r="A39" s="9">
        <v>35</v>
      </c>
      <c r="B39" s="22"/>
      <c r="C39" s="24" t="s">
        <v>357</v>
      </c>
      <c r="D39" s="25" t="s">
        <v>358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9569.1968203077595</v>
      </c>
      <c r="AM39" s="28">
        <v>131487.07074543517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1255.4702719866229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0</v>
      </c>
      <c r="EE39" s="28">
        <v>0</v>
      </c>
      <c r="EF39" s="28">
        <v>0</v>
      </c>
      <c r="EG39" s="28">
        <v>0</v>
      </c>
      <c r="EH39" s="28">
        <v>0</v>
      </c>
      <c r="EI39" s="28">
        <v>0</v>
      </c>
      <c r="EJ39" s="28">
        <v>0</v>
      </c>
      <c r="EK39" s="28">
        <v>0</v>
      </c>
      <c r="EL39" s="28">
        <v>0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f t="shared" si="3"/>
        <v>142311.73783772954</v>
      </c>
      <c r="ET39" s="28">
        <v>30367.48863991999</v>
      </c>
      <c r="EU39" s="28">
        <v>5988.1186166284688</v>
      </c>
      <c r="EV39" s="28">
        <v>20034.198034260924</v>
      </c>
      <c r="EW39" s="28">
        <v>0</v>
      </c>
      <c r="EX39" s="28">
        <f t="shared" si="1"/>
        <v>198701.54312853891</v>
      </c>
      <c r="EZ39" s="5">
        <f t="shared" si="2"/>
        <v>0</v>
      </c>
      <c r="AMD39"/>
      <c r="AME39"/>
      <c r="AMF39"/>
      <c r="AMG39"/>
      <c r="AMH39"/>
      <c r="AMI39"/>
      <c r="AMJ39"/>
      <c r="AMK39"/>
    </row>
    <row r="40" spans="1:1025" s="5" customFormat="1" ht="25.5" x14ac:dyDescent="0.25">
      <c r="A40" s="9">
        <v>36</v>
      </c>
      <c r="B40" s="22"/>
      <c r="C40" s="24" t="s">
        <v>359</v>
      </c>
      <c r="D40" s="25" t="s">
        <v>360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1468.6205377269375</v>
      </c>
      <c r="AM40" s="28">
        <v>0</v>
      </c>
      <c r="AN40" s="28">
        <v>341472.78732689511</v>
      </c>
      <c r="AO40" s="28">
        <v>0</v>
      </c>
      <c r="AP40" s="28">
        <v>8579.827557366576</v>
      </c>
      <c r="AQ40" s="28">
        <v>0</v>
      </c>
      <c r="AR40" s="28">
        <v>2777.642725870598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317.29784500855209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703.99286929579841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f t="shared" si="3"/>
        <v>355320.16886216361</v>
      </c>
      <c r="ET40" s="28">
        <v>91970.653639459997</v>
      </c>
      <c r="EU40" s="28">
        <v>30338.621132732973</v>
      </c>
      <c r="EV40" s="28">
        <v>48024.218167478037</v>
      </c>
      <c r="EW40" s="28">
        <v>0</v>
      </c>
      <c r="EX40" s="28">
        <f t="shared" si="1"/>
        <v>525653.66180183459</v>
      </c>
      <c r="EZ40" s="5">
        <f t="shared" si="2"/>
        <v>0</v>
      </c>
      <c r="AMD40"/>
      <c r="AME40"/>
      <c r="AMF40"/>
      <c r="AMG40"/>
      <c r="AMH40"/>
      <c r="AMI40"/>
      <c r="AMJ40"/>
      <c r="AMK40"/>
    </row>
    <row r="41" spans="1:1025" s="5" customFormat="1" ht="25.5" x14ac:dyDescent="0.25">
      <c r="A41" s="9">
        <v>37</v>
      </c>
      <c r="B41" s="22"/>
      <c r="C41" s="24" t="s">
        <v>361</v>
      </c>
      <c r="D41" s="25" t="s">
        <v>362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506.80112853154083</v>
      </c>
      <c r="AN41" s="28">
        <v>0</v>
      </c>
      <c r="AO41" s="28">
        <v>325163.53674640227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0</v>
      </c>
      <c r="EE41" s="28">
        <v>0</v>
      </c>
      <c r="EF41" s="28">
        <v>0</v>
      </c>
      <c r="EG41" s="28">
        <v>0</v>
      </c>
      <c r="EH41" s="28">
        <v>0</v>
      </c>
      <c r="EI41" s="28">
        <v>0</v>
      </c>
      <c r="EJ41" s="28">
        <v>0</v>
      </c>
      <c r="EK41" s="28">
        <v>0</v>
      </c>
      <c r="EL41" s="28">
        <v>0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f t="shared" si="3"/>
        <v>325670.33787493379</v>
      </c>
      <c r="ET41" s="28">
        <v>39162.536527100005</v>
      </c>
      <c r="EU41" s="28">
        <v>2034.6809802797459</v>
      </c>
      <c r="EV41" s="28">
        <v>63675.197079461461</v>
      </c>
      <c r="EW41" s="28">
        <v>0</v>
      </c>
      <c r="EX41" s="28">
        <f t="shared" si="1"/>
        <v>430542.75246177503</v>
      </c>
      <c r="EZ41" s="5">
        <f t="shared" si="2"/>
        <v>0</v>
      </c>
      <c r="AMD41"/>
      <c r="AME41"/>
      <c r="AMF41"/>
      <c r="AMG41"/>
      <c r="AMH41"/>
      <c r="AMI41"/>
      <c r="AMJ41"/>
      <c r="AMK41"/>
    </row>
    <row r="42" spans="1:1025" s="5" customFormat="1" x14ac:dyDescent="0.25">
      <c r="A42" s="9">
        <v>38</v>
      </c>
      <c r="B42" s="22"/>
      <c r="C42" s="24" t="s">
        <v>363</v>
      </c>
      <c r="D42" s="25" t="s">
        <v>364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54635.557176931252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383.1020636320178</v>
      </c>
      <c r="AO42" s="28">
        <v>0</v>
      </c>
      <c r="AP42" s="28">
        <v>471311.84074110596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6144.8131731530584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0</v>
      </c>
      <c r="EK42" s="28">
        <v>0</v>
      </c>
      <c r="EL42" s="28">
        <v>0</v>
      </c>
      <c r="EM42" s="28">
        <v>0</v>
      </c>
      <c r="EN42" s="28">
        <v>0</v>
      </c>
      <c r="EO42" s="28">
        <v>0</v>
      </c>
      <c r="EP42" s="28">
        <v>0</v>
      </c>
      <c r="EQ42" s="28">
        <v>0</v>
      </c>
      <c r="ER42" s="28">
        <v>0</v>
      </c>
      <c r="ES42" s="28">
        <f t="shared" si="3"/>
        <v>532475.31315482233</v>
      </c>
      <c r="ET42" s="28">
        <v>25555.617162880004</v>
      </c>
      <c r="EU42" s="28">
        <v>19990.24781327615</v>
      </c>
      <c r="EV42" s="28">
        <v>106411.19149781614</v>
      </c>
      <c r="EW42" s="28">
        <v>0</v>
      </c>
      <c r="EX42" s="28">
        <f t="shared" si="1"/>
        <v>684432.36962879461</v>
      </c>
      <c r="EZ42" s="5">
        <f t="shared" si="2"/>
        <v>0</v>
      </c>
      <c r="AMD42"/>
      <c r="AME42"/>
      <c r="AMF42"/>
      <c r="AMG42"/>
      <c r="AMH42"/>
      <c r="AMI42"/>
      <c r="AMJ42"/>
      <c r="AMK42"/>
    </row>
    <row r="43" spans="1:1025" s="5" customFormat="1" ht="25.5" x14ac:dyDescent="0.25">
      <c r="A43" s="9">
        <v>39</v>
      </c>
      <c r="B43" s="22"/>
      <c r="C43" s="24" t="s">
        <v>365</v>
      </c>
      <c r="D43" s="25" t="s">
        <v>366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140867.56932679846</v>
      </c>
      <c r="AR43" s="28">
        <v>27298.453594349026</v>
      </c>
      <c r="AS43" s="28">
        <v>0</v>
      </c>
      <c r="AT43" s="28">
        <v>733.13160540475144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0</v>
      </c>
      <c r="EE43" s="28">
        <v>0</v>
      </c>
      <c r="EF43" s="28">
        <v>0</v>
      </c>
      <c r="EG43" s="28">
        <v>0</v>
      </c>
      <c r="EH43" s="28">
        <v>0</v>
      </c>
      <c r="EI43" s="28">
        <v>0</v>
      </c>
      <c r="EJ43" s="28">
        <v>0</v>
      </c>
      <c r="EK43" s="28">
        <v>0</v>
      </c>
      <c r="EL43" s="28">
        <v>0</v>
      </c>
      <c r="EM43" s="28">
        <v>0</v>
      </c>
      <c r="EN43" s="28">
        <v>0</v>
      </c>
      <c r="EO43" s="28">
        <v>0</v>
      </c>
      <c r="EP43" s="28">
        <v>0</v>
      </c>
      <c r="EQ43" s="28">
        <v>0</v>
      </c>
      <c r="ER43" s="28">
        <v>0</v>
      </c>
      <c r="ES43" s="28">
        <f t="shared" si="3"/>
        <v>168899.15452655224</v>
      </c>
      <c r="ET43" s="28">
        <v>14206.194349639998</v>
      </c>
      <c r="EU43" s="28">
        <v>4078.0417855210153</v>
      </c>
      <c r="EV43" s="28">
        <v>35109.39702412366</v>
      </c>
      <c r="EW43" s="28">
        <v>0</v>
      </c>
      <c r="EX43" s="28">
        <f t="shared" si="1"/>
        <v>222292.78768583693</v>
      </c>
      <c r="EZ43" s="5">
        <f t="shared" si="2"/>
        <v>0</v>
      </c>
      <c r="AMD43"/>
      <c r="AME43"/>
      <c r="AMF43"/>
      <c r="AMG43"/>
      <c r="AMH43"/>
      <c r="AMI43"/>
      <c r="AMJ43"/>
      <c r="AMK43"/>
    </row>
    <row r="44" spans="1:1025" s="5" customFormat="1" ht="38.25" x14ac:dyDescent="0.25">
      <c r="A44" s="9">
        <v>40</v>
      </c>
      <c r="B44" s="22"/>
      <c r="C44" s="24" t="s">
        <v>367</v>
      </c>
      <c r="D44" s="25" t="s">
        <v>368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2920.5343504742395</v>
      </c>
      <c r="AO44" s="28">
        <v>0</v>
      </c>
      <c r="AP44" s="28">
        <v>0</v>
      </c>
      <c r="AQ44" s="28">
        <v>2173.3727338602616</v>
      </c>
      <c r="AR44" s="28">
        <v>200902.73330319297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1589.3269964063315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0</v>
      </c>
      <c r="EF44" s="28">
        <v>0</v>
      </c>
      <c r="EG44" s="28">
        <v>0</v>
      </c>
      <c r="EH44" s="28">
        <v>0</v>
      </c>
      <c r="EI44" s="28">
        <v>0</v>
      </c>
      <c r="EJ44" s="28">
        <v>0</v>
      </c>
      <c r="EK44" s="28">
        <v>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f t="shared" si="3"/>
        <v>207585.96738393381</v>
      </c>
      <c r="ET44" s="28">
        <v>44767.932701240024</v>
      </c>
      <c r="EU44" s="28">
        <v>8531.4236573481758</v>
      </c>
      <c r="EV44" s="28">
        <v>36198.970378848317</v>
      </c>
      <c r="EW44" s="28">
        <v>0</v>
      </c>
      <c r="EX44" s="28">
        <f t="shared" si="1"/>
        <v>297084.2941213703</v>
      </c>
      <c r="EZ44" s="5">
        <f t="shared" si="2"/>
        <v>0</v>
      </c>
      <c r="AMD44"/>
      <c r="AME44"/>
      <c r="AMF44"/>
      <c r="AMG44"/>
      <c r="AMH44"/>
      <c r="AMI44"/>
      <c r="AMJ44"/>
      <c r="AMK44"/>
    </row>
    <row r="45" spans="1:1025" s="5" customFormat="1" ht="25.5" x14ac:dyDescent="0.25">
      <c r="A45" s="9">
        <v>41</v>
      </c>
      <c r="B45" s="22"/>
      <c r="C45" s="24" t="s">
        <v>369</v>
      </c>
      <c r="D45" s="25" t="s">
        <v>370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5842.4109522865519</v>
      </c>
      <c r="AM45" s="28">
        <v>0</v>
      </c>
      <c r="AN45" s="28">
        <v>1979.7666257252904</v>
      </c>
      <c r="AO45" s="28">
        <v>0</v>
      </c>
      <c r="AP45" s="28">
        <v>76.026640138977967</v>
      </c>
      <c r="AQ45" s="28">
        <v>448.67385761427198</v>
      </c>
      <c r="AR45" s="28">
        <v>7148.138522761089</v>
      </c>
      <c r="AS45" s="28">
        <v>365895.6666934563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660.48477066957093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367.63389159469068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f t="shared" si="3"/>
        <v>382418.80195424671</v>
      </c>
      <c r="ET45" s="28">
        <v>35649.156668689997</v>
      </c>
      <c r="EU45" s="28">
        <v>23073.717878391275</v>
      </c>
      <c r="EV45" s="28">
        <v>48515.725932253976</v>
      </c>
      <c r="EW45" s="28">
        <v>0</v>
      </c>
      <c r="EX45" s="28">
        <f t="shared" si="1"/>
        <v>489657.40243358194</v>
      </c>
      <c r="EZ45" s="5">
        <f t="shared" si="2"/>
        <v>0</v>
      </c>
      <c r="AMD45"/>
      <c r="AME45"/>
      <c r="AMF45"/>
      <c r="AMG45"/>
      <c r="AMH45"/>
      <c r="AMI45"/>
      <c r="AMJ45"/>
      <c r="AMK45"/>
    </row>
    <row r="46" spans="1:1025" s="5" customFormat="1" ht="25.5" x14ac:dyDescent="0.25">
      <c r="A46" s="9">
        <v>42</v>
      </c>
      <c r="B46" s="22"/>
      <c r="C46" s="24" t="s">
        <v>371</v>
      </c>
      <c r="D46" s="25" t="s">
        <v>372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141413.0408026411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14978.588143350304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f t="shared" si="3"/>
        <v>156391.6289459914</v>
      </c>
      <c r="ET46" s="28">
        <v>1851.1067214100001</v>
      </c>
      <c r="EU46" s="28">
        <v>1349.857238365521</v>
      </c>
      <c r="EV46" s="28">
        <v>50092.524005499625</v>
      </c>
      <c r="EW46" s="28">
        <v>0</v>
      </c>
      <c r="EX46" s="28">
        <f t="shared" si="1"/>
        <v>209685.11691126652</v>
      </c>
      <c r="EZ46" s="5">
        <f t="shared" si="2"/>
        <v>0</v>
      </c>
      <c r="AMD46"/>
      <c r="AME46"/>
      <c r="AMF46"/>
      <c r="AMG46"/>
      <c r="AMH46"/>
      <c r="AMI46"/>
      <c r="AMJ46"/>
      <c r="AMK46"/>
    </row>
    <row r="47" spans="1:1025" s="5" customFormat="1" ht="25.5" x14ac:dyDescent="0.25">
      <c r="A47" s="9">
        <v>43</v>
      </c>
      <c r="B47" s="22"/>
      <c r="C47" s="24" t="s">
        <v>373</v>
      </c>
      <c r="D47" s="25" t="s">
        <v>374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1923.7418797202101</v>
      </c>
      <c r="AO47" s="28">
        <v>0</v>
      </c>
      <c r="AP47" s="28">
        <v>2814.4816735344425</v>
      </c>
      <c r="AQ47" s="28">
        <v>0</v>
      </c>
      <c r="AR47" s="28">
        <v>0</v>
      </c>
      <c r="AS47" s="28">
        <v>0</v>
      </c>
      <c r="AT47" s="28">
        <v>38.087608700521372</v>
      </c>
      <c r="AU47" s="28">
        <v>57844.690194888026</v>
      </c>
      <c r="AV47" s="28">
        <v>0</v>
      </c>
      <c r="AW47" s="28">
        <v>0</v>
      </c>
      <c r="AX47" s="28">
        <v>9137.1310727466807</v>
      </c>
      <c r="AY47" s="28">
        <v>0</v>
      </c>
      <c r="AZ47" s="28">
        <v>0</v>
      </c>
      <c r="BA47" s="28">
        <v>0</v>
      </c>
      <c r="BB47" s="28">
        <v>1626.1188512231829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f t="shared" si="3"/>
        <v>73384.25128081307</v>
      </c>
      <c r="ET47" s="28">
        <v>37650.898315944309</v>
      </c>
      <c r="EU47" s="28">
        <v>11033.27351414982</v>
      </c>
      <c r="EV47" s="28">
        <v>15972.489468408505</v>
      </c>
      <c r="EW47" s="28">
        <v>0</v>
      </c>
      <c r="EX47" s="28">
        <f t="shared" si="1"/>
        <v>138040.91257931571</v>
      </c>
      <c r="EZ47" s="5">
        <f t="shared" si="2"/>
        <v>0</v>
      </c>
      <c r="AMD47"/>
      <c r="AME47"/>
      <c r="AMF47"/>
      <c r="AMG47"/>
      <c r="AMH47"/>
      <c r="AMI47"/>
      <c r="AMJ47"/>
      <c r="AMK47"/>
    </row>
    <row r="48" spans="1:1025" s="5" customFormat="1" ht="25.5" x14ac:dyDescent="0.25">
      <c r="A48" s="9">
        <v>44</v>
      </c>
      <c r="B48" s="22"/>
      <c r="C48" s="24" t="s">
        <v>375</v>
      </c>
      <c r="D48" s="25" t="s">
        <v>376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43493.47568491986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f t="shared" si="3"/>
        <v>43493.47568491986</v>
      </c>
      <c r="ET48" s="28">
        <v>3683.6931441800002</v>
      </c>
      <c r="EU48" s="28">
        <v>489.29191987270531</v>
      </c>
      <c r="EV48" s="28">
        <v>7163.2135087591259</v>
      </c>
      <c r="EW48" s="28">
        <v>0</v>
      </c>
      <c r="EX48" s="28">
        <f t="shared" si="1"/>
        <v>54829.674257731684</v>
      </c>
      <c r="EZ48" s="5">
        <f t="shared" si="2"/>
        <v>0</v>
      </c>
      <c r="AMD48"/>
      <c r="AME48"/>
      <c r="AMF48"/>
      <c r="AMG48"/>
      <c r="AMH48"/>
      <c r="AMI48"/>
      <c r="AMJ48"/>
      <c r="AMK48"/>
    </row>
    <row r="49" spans="1:1025" s="5" customFormat="1" x14ac:dyDescent="0.25">
      <c r="A49" s="9">
        <v>45</v>
      </c>
      <c r="B49" s="22"/>
      <c r="C49" s="24" t="s">
        <v>377</v>
      </c>
      <c r="D49" s="25" t="s">
        <v>378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7662.4580438812945</v>
      </c>
      <c r="AU49" s="28">
        <v>0</v>
      </c>
      <c r="AV49" s="28">
        <v>0</v>
      </c>
      <c r="AW49" s="28">
        <v>238267.09996864866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f t="shared" si="3"/>
        <v>245929.55801252995</v>
      </c>
      <c r="ET49" s="28">
        <v>7003.8013490799985</v>
      </c>
      <c r="EU49" s="28">
        <v>3615.6762837076062</v>
      </c>
      <c r="EV49" s="28">
        <v>1763.3751667020015</v>
      </c>
      <c r="EW49" s="28">
        <v>0</v>
      </c>
      <c r="EX49" s="28">
        <f t="shared" si="1"/>
        <v>258312.41081201955</v>
      </c>
      <c r="EZ49" s="5">
        <f t="shared" si="2"/>
        <v>0</v>
      </c>
      <c r="AMD49"/>
      <c r="AME49"/>
      <c r="AMF49"/>
      <c r="AMG49"/>
      <c r="AMH49"/>
      <c r="AMI49"/>
      <c r="AMJ49"/>
      <c r="AMK49"/>
    </row>
    <row r="50" spans="1:1025" s="5" customFormat="1" ht="25.5" x14ac:dyDescent="0.25">
      <c r="A50" s="9">
        <v>46</v>
      </c>
      <c r="B50" s="22"/>
      <c r="C50" s="24" t="s">
        <v>379</v>
      </c>
      <c r="D50" s="25" t="s">
        <v>380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15687.347265920203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3986.1593217585842</v>
      </c>
      <c r="AX50" s="28">
        <v>37502.210291837451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f t="shared" si="3"/>
        <v>57175.716879516243</v>
      </c>
      <c r="ET50" s="28">
        <v>4890.1114299799992</v>
      </c>
      <c r="EU50" s="28">
        <v>893.4079603712928</v>
      </c>
      <c r="EV50" s="28">
        <v>12280.792053800726</v>
      </c>
      <c r="EW50" s="28">
        <v>0</v>
      </c>
      <c r="EX50" s="28">
        <f t="shared" si="1"/>
        <v>75240.028323668259</v>
      </c>
      <c r="EZ50" s="5">
        <f t="shared" si="2"/>
        <v>0</v>
      </c>
      <c r="AMD50"/>
      <c r="AME50"/>
      <c r="AMF50"/>
      <c r="AMG50"/>
      <c r="AMH50"/>
      <c r="AMI50"/>
      <c r="AMJ50"/>
      <c r="AMK50"/>
    </row>
    <row r="51" spans="1:1025" s="5" customFormat="1" ht="25.5" x14ac:dyDescent="0.25">
      <c r="A51" s="9">
        <v>47</v>
      </c>
      <c r="B51" s="22"/>
      <c r="C51" s="24" t="s">
        <v>381</v>
      </c>
      <c r="D51" s="25" t="s">
        <v>382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1915.891668150043</v>
      </c>
      <c r="AL51" s="28">
        <v>0</v>
      </c>
      <c r="AM51" s="28">
        <v>15508.973222536688</v>
      </c>
      <c r="AN51" s="28">
        <v>3574.0886276633823</v>
      </c>
      <c r="AO51" s="28">
        <v>0</v>
      </c>
      <c r="AP51" s="28">
        <v>4377.9572537792656</v>
      </c>
      <c r="AQ51" s="28">
        <v>0</v>
      </c>
      <c r="AR51" s="28">
        <v>223.42835886227894</v>
      </c>
      <c r="AS51" s="28">
        <v>0</v>
      </c>
      <c r="AT51" s="28">
        <v>0</v>
      </c>
      <c r="AU51" s="28">
        <v>0</v>
      </c>
      <c r="AV51" s="28">
        <v>689.29618076591282</v>
      </c>
      <c r="AW51" s="28">
        <v>0</v>
      </c>
      <c r="AX51" s="28">
        <v>142.88051574570804</v>
      </c>
      <c r="AY51" s="28">
        <v>381788.48774570995</v>
      </c>
      <c r="AZ51" s="28">
        <v>0</v>
      </c>
      <c r="BA51" s="28">
        <v>18.457217805276439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4487.6157858418137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1807.8506647018617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1.5834079667319307</v>
      </c>
      <c r="CZ51" s="28">
        <v>0</v>
      </c>
      <c r="DA51" s="28">
        <v>0</v>
      </c>
      <c r="DB51" s="28">
        <v>33.16084606531431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f t="shared" si="3"/>
        <v>414569.6714955942</v>
      </c>
      <c r="ET51" s="28">
        <v>211008.68390266882</v>
      </c>
      <c r="EU51" s="28">
        <v>28402.397603804315</v>
      </c>
      <c r="EV51" s="28">
        <v>57925.857821144004</v>
      </c>
      <c r="EW51" s="28">
        <v>0</v>
      </c>
      <c r="EX51" s="28">
        <f t="shared" si="1"/>
        <v>711906.61082321149</v>
      </c>
      <c r="EZ51" s="5">
        <f t="shared" si="2"/>
        <v>0</v>
      </c>
      <c r="AMD51"/>
      <c r="AME51"/>
      <c r="AMF51"/>
      <c r="AMG51"/>
      <c r="AMH51"/>
      <c r="AMI51"/>
      <c r="AMJ51"/>
      <c r="AMK51"/>
    </row>
    <row r="52" spans="1:1025" s="5" customFormat="1" ht="25.5" x14ac:dyDescent="0.25">
      <c r="A52" s="9">
        <v>48</v>
      </c>
      <c r="B52" s="22"/>
      <c r="C52" s="24" t="s">
        <v>383</v>
      </c>
      <c r="D52" s="25" t="s">
        <v>384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38578.541573489747</v>
      </c>
      <c r="AL52" s="28">
        <v>0</v>
      </c>
      <c r="AM52" s="28">
        <v>0</v>
      </c>
      <c r="AN52" s="28">
        <v>0</v>
      </c>
      <c r="AO52" s="28">
        <v>0</v>
      </c>
      <c r="AP52" s="28">
        <v>51833.046045337767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134393.60853452235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3173.0827315800339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f t="shared" si="3"/>
        <v>227978.27888492992</v>
      </c>
      <c r="ET52" s="28">
        <v>46189.857805590007</v>
      </c>
      <c r="EU52" s="28">
        <v>1146.3126112054031</v>
      </c>
      <c r="EV52" s="28">
        <v>33420.516906557568</v>
      </c>
      <c r="EW52" s="28">
        <v>0</v>
      </c>
      <c r="EX52" s="28">
        <f t="shared" si="1"/>
        <v>308734.96620828286</v>
      </c>
      <c r="EZ52" s="5">
        <f t="shared" si="2"/>
        <v>0</v>
      </c>
      <c r="AMD52"/>
      <c r="AME52"/>
      <c r="AMF52"/>
      <c r="AMG52"/>
      <c r="AMH52"/>
      <c r="AMI52"/>
      <c r="AMJ52"/>
      <c r="AMK52"/>
    </row>
    <row r="53" spans="1:1025" s="5" customFormat="1" ht="25.5" x14ac:dyDescent="0.25">
      <c r="A53" s="9">
        <v>49</v>
      </c>
      <c r="B53" s="22"/>
      <c r="C53" s="24" t="s">
        <v>385</v>
      </c>
      <c r="D53" s="25" t="s">
        <v>386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16024.562616691417</v>
      </c>
      <c r="BB53" s="28">
        <v>4791.1909847419802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26.106842550872368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f t="shared" si="3"/>
        <v>20841.860443984267</v>
      </c>
      <c r="ET53" s="28">
        <v>32088.257256239394</v>
      </c>
      <c r="EU53" s="28">
        <v>36349.914221057137</v>
      </c>
      <c r="EV53" s="28">
        <v>29532.027350476204</v>
      </c>
      <c r="EW53" s="28">
        <v>0</v>
      </c>
      <c r="EX53" s="28">
        <f t="shared" si="1"/>
        <v>118812.05927175701</v>
      </c>
      <c r="EZ53" s="5">
        <f t="shared" si="2"/>
        <v>0</v>
      </c>
      <c r="AMD53"/>
      <c r="AME53"/>
      <c r="AMF53"/>
      <c r="AMG53"/>
      <c r="AMH53"/>
      <c r="AMI53"/>
      <c r="AMJ53"/>
      <c r="AMK53"/>
    </row>
    <row r="54" spans="1:1025" s="5" customFormat="1" ht="25.5" x14ac:dyDescent="0.25">
      <c r="A54" s="9">
        <v>50</v>
      </c>
      <c r="B54" s="22"/>
      <c r="C54" s="24" t="s">
        <v>387</v>
      </c>
      <c r="D54" s="25" t="s">
        <v>388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3963.8426665624283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314150.04323766375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8"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8">
        <v>0</v>
      </c>
      <c r="EB54" s="28">
        <v>0</v>
      </c>
      <c r="EC54" s="28">
        <v>0</v>
      </c>
      <c r="ED54" s="28">
        <v>0</v>
      </c>
      <c r="EE54" s="28">
        <v>0</v>
      </c>
      <c r="EF54" s="28">
        <v>0</v>
      </c>
      <c r="EG54" s="28">
        <v>0</v>
      </c>
      <c r="EH54" s="28">
        <v>0</v>
      </c>
      <c r="EI54" s="28">
        <v>0</v>
      </c>
      <c r="EJ54" s="28">
        <v>0</v>
      </c>
      <c r="EK54" s="28">
        <v>0</v>
      </c>
      <c r="EL54" s="28">
        <v>0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f t="shared" si="3"/>
        <v>318113.88590422616</v>
      </c>
      <c r="ET54" s="28">
        <v>53738.061821835501</v>
      </c>
      <c r="EU54" s="28">
        <v>147518.02235014265</v>
      </c>
      <c r="EV54" s="28">
        <v>137033.65002980726</v>
      </c>
      <c r="EW54" s="28">
        <v>0</v>
      </c>
      <c r="EX54" s="28">
        <f t="shared" si="1"/>
        <v>656403.62010601163</v>
      </c>
      <c r="EZ54" s="5">
        <f t="shared" si="2"/>
        <v>0</v>
      </c>
      <c r="AMD54"/>
      <c r="AME54"/>
      <c r="AMF54"/>
      <c r="AMG54"/>
      <c r="AMH54"/>
      <c r="AMI54"/>
      <c r="AMJ54"/>
      <c r="AMK54"/>
    </row>
    <row r="55" spans="1:1025" s="5" customFormat="1" x14ac:dyDescent="0.25">
      <c r="A55" s="9">
        <v>51</v>
      </c>
      <c r="B55" s="22"/>
      <c r="C55" s="24" t="s">
        <v>389</v>
      </c>
      <c r="D55" s="25" t="s">
        <v>390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19830.035656758828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f t="shared" si="3"/>
        <v>19830.035656758828</v>
      </c>
      <c r="ET55" s="28">
        <v>16387.327093010001</v>
      </c>
      <c r="EU55" s="28">
        <v>68509.137230220585</v>
      </c>
      <c r="EV55" s="28">
        <v>19382.068722055315</v>
      </c>
      <c r="EW55" s="28">
        <v>0</v>
      </c>
      <c r="EX55" s="28">
        <f t="shared" si="1"/>
        <v>124108.56870204472</v>
      </c>
      <c r="EZ55" s="5">
        <f t="shared" si="2"/>
        <v>0</v>
      </c>
      <c r="AMD55"/>
      <c r="AME55"/>
      <c r="AMF55"/>
      <c r="AMG55"/>
      <c r="AMH55"/>
      <c r="AMI55"/>
      <c r="AMJ55"/>
      <c r="AMK55"/>
    </row>
    <row r="56" spans="1:1025" s="5" customFormat="1" ht="25.5" x14ac:dyDescent="0.25">
      <c r="A56" s="9">
        <v>52</v>
      </c>
      <c r="B56" s="22"/>
      <c r="C56" s="24" t="s">
        <v>391</v>
      </c>
      <c r="D56" s="25" t="s">
        <v>392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83512.240265918095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219.36359045839049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2662.5843490720172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950.25980549951146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0</v>
      </c>
      <c r="ER56" s="28">
        <v>0</v>
      </c>
      <c r="ES56" s="28">
        <f t="shared" si="3"/>
        <v>87344.448010948021</v>
      </c>
      <c r="ET56" s="28">
        <v>130951.85519954999</v>
      </c>
      <c r="EU56" s="28">
        <v>15219.532176209243</v>
      </c>
      <c r="EV56" s="28">
        <v>36580.400758460906</v>
      </c>
      <c r="EW56" s="28">
        <v>0</v>
      </c>
      <c r="EX56" s="28">
        <f t="shared" si="1"/>
        <v>270096.23614516814</v>
      </c>
      <c r="EZ56" s="5">
        <f t="shared" si="2"/>
        <v>0</v>
      </c>
      <c r="AMD56"/>
      <c r="AME56"/>
      <c r="AMF56"/>
      <c r="AMG56"/>
      <c r="AMH56"/>
      <c r="AMI56"/>
      <c r="AMJ56"/>
      <c r="AMK56"/>
    </row>
    <row r="57" spans="1:1025" s="5" customFormat="1" x14ac:dyDescent="0.25">
      <c r="A57" s="9">
        <v>53</v>
      </c>
      <c r="B57" s="22"/>
      <c r="C57" s="24" t="s">
        <v>393</v>
      </c>
      <c r="D57" s="25" t="s">
        <v>394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112042.29504778708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13013.659902062043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16.1891325788405</v>
      </c>
      <c r="EG57" s="28">
        <v>1135.3649288416116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295.23361746468527</v>
      </c>
      <c r="EO57" s="28">
        <v>0</v>
      </c>
      <c r="EP57" s="28">
        <v>0</v>
      </c>
      <c r="EQ57" s="28">
        <v>0</v>
      </c>
      <c r="ER57" s="28">
        <v>0</v>
      </c>
      <c r="ES57" s="28">
        <f t="shared" si="3"/>
        <v>126502.74262873427</v>
      </c>
      <c r="ET57" s="28">
        <v>165176.02926679514</v>
      </c>
      <c r="EU57" s="28">
        <v>56757.428746164631</v>
      </c>
      <c r="EV57" s="28">
        <v>163340.45384306321</v>
      </c>
      <c r="EW57" s="28">
        <v>0</v>
      </c>
      <c r="EX57" s="28">
        <f t="shared" si="1"/>
        <v>511776.65448475722</v>
      </c>
      <c r="EZ57" s="5">
        <f t="shared" si="2"/>
        <v>0</v>
      </c>
      <c r="AMD57"/>
      <c r="AME57"/>
      <c r="AMF57"/>
      <c r="AMG57"/>
      <c r="AMH57"/>
      <c r="AMI57"/>
      <c r="AMJ57"/>
      <c r="AMK57"/>
    </row>
    <row r="58" spans="1:1025" s="5" customFormat="1" ht="25.5" x14ac:dyDescent="0.25">
      <c r="A58" s="9">
        <v>54</v>
      </c>
      <c r="B58" s="22"/>
      <c r="C58" s="24" t="s">
        <v>395</v>
      </c>
      <c r="D58" s="25" t="s">
        <v>396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12670.026633395441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17668.209364173748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852.69022131349266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0</v>
      </c>
      <c r="DB58" s="28">
        <v>0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0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f t="shared" si="3"/>
        <v>31190.92621888268</v>
      </c>
      <c r="ET58" s="28">
        <v>25651.267260860001</v>
      </c>
      <c r="EU58" s="28">
        <v>7999.2709799703744</v>
      </c>
      <c r="EV58" s="28">
        <v>14805.60857414107</v>
      </c>
      <c r="EW58" s="28">
        <v>0</v>
      </c>
      <c r="EX58" s="28">
        <f t="shared" si="1"/>
        <v>79647.073033854118</v>
      </c>
      <c r="EZ58" s="5">
        <f t="shared" si="2"/>
        <v>0</v>
      </c>
      <c r="AMD58"/>
      <c r="AME58"/>
      <c r="AMF58"/>
      <c r="AMG58"/>
      <c r="AMH58"/>
      <c r="AMI58"/>
      <c r="AMJ58"/>
      <c r="AMK58"/>
    </row>
    <row r="59" spans="1:1025" s="5" customFormat="1" x14ac:dyDescent="0.25">
      <c r="A59" s="9">
        <v>55</v>
      </c>
      <c r="B59" s="22"/>
      <c r="C59" s="24" t="s">
        <v>397</v>
      </c>
      <c r="D59" s="25" t="s">
        <v>398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10077.541433351133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8">
        <v>0</v>
      </c>
      <c r="DY59" s="28">
        <v>0</v>
      </c>
      <c r="DZ59" s="28">
        <v>0</v>
      </c>
      <c r="EA59" s="28">
        <v>0</v>
      </c>
      <c r="EB59" s="28">
        <v>0</v>
      </c>
      <c r="EC59" s="28">
        <v>0</v>
      </c>
      <c r="ED59" s="28">
        <v>0</v>
      </c>
      <c r="EE59" s="28">
        <v>0</v>
      </c>
      <c r="EF59" s="28">
        <v>0</v>
      </c>
      <c r="EG59" s="28">
        <v>0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0</v>
      </c>
      <c r="EN59" s="28">
        <v>0</v>
      </c>
      <c r="EO59" s="28">
        <v>0</v>
      </c>
      <c r="EP59" s="28">
        <v>0</v>
      </c>
      <c r="EQ59" s="28">
        <v>0</v>
      </c>
      <c r="ER59" s="28">
        <v>0</v>
      </c>
      <c r="ES59" s="28">
        <f t="shared" si="3"/>
        <v>10077.541433351133</v>
      </c>
      <c r="ET59" s="28">
        <v>84405.425383096066</v>
      </c>
      <c r="EU59" s="28">
        <v>26844.528106370075</v>
      </c>
      <c r="EV59" s="28">
        <v>50300.503017530405</v>
      </c>
      <c r="EW59" s="28">
        <v>0</v>
      </c>
      <c r="EX59" s="28">
        <f t="shared" si="1"/>
        <v>171627.99794034768</v>
      </c>
      <c r="EZ59" s="5">
        <f t="shared" si="2"/>
        <v>0</v>
      </c>
      <c r="AMD59"/>
      <c r="AME59"/>
      <c r="AMF59"/>
      <c r="AMG59"/>
      <c r="AMH59"/>
      <c r="AMI59"/>
      <c r="AMJ59"/>
      <c r="AMK59"/>
    </row>
    <row r="60" spans="1:1025" s="5" customFormat="1" ht="51" x14ac:dyDescent="0.25">
      <c r="A60" s="9">
        <v>56</v>
      </c>
      <c r="B60" s="22"/>
      <c r="C60" s="24" t="s">
        <v>399</v>
      </c>
      <c r="D60" s="25" t="s">
        <v>400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17648.986769683128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108536.07034506115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66.623509331580948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8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28">
        <v>0</v>
      </c>
      <c r="EQ60" s="28">
        <v>0</v>
      </c>
      <c r="ER60" s="28">
        <v>0</v>
      </c>
      <c r="ES60" s="28">
        <f t="shared" si="3"/>
        <v>126251.68062407585</v>
      </c>
      <c r="ET60" s="28">
        <v>43027.379157399977</v>
      </c>
      <c r="EU60" s="28">
        <v>14066.817993488645</v>
      </c>
      <c r="EV60" s="28">
        <v>27869.001101637947</v>
      </c>
      <c r="EW60" s="28">
        <v>0</v>
      </c>
      <c r="EX60" s="28">
        <f t="shared" si="1"/>
        <v>211214.87887660242</v>
      </c>
      <c r="EZ60" s="5">
        <f t="shared" si="2"/>
        <v>0</v>
      </c>
      <c r="AMD60"/>
      <c r="AME60"/>
      <c r="AMF60"/>
      <c r="AMG60"/>
      <c r="AMH60"/>
      <c r="AMI60"/>
      <c r="AMJ60"/>
      <c r="AMK60"/>
    </row>
    <row r="61" spans="1:1025" s="5" customFormat="1" x14ac:dyDescent="0.25">
      <c r="A61" s="9">
        <v>57</v>
      </c>
      <c r="B61" s="22"/>
      <c r="C61" s="24" t="s">
        <v>401</v>
      </c>
      <c r="D61" s="25" t="s">
        <v>402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36454.55827359017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333525.60800312593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656.21317447484296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392.53578017528542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28">
        <v>0</v>
      </c>
      <c r="EQ61" s="28">
        <v>0</v>
      </c>
      <c r="ER61" s="28">
        <v>0</v>
      </c>
      <c r="ES61" s="28">
        <f t="shared" si="3"/>
        <v>371028.91523136623</v>
      </c>
      <c r="ET61" s="28">
        <v>337751.82211034338</v>
      </c>
      <c r="EU61" s="28">
        <v>9669.3736516432091</v>
      </c>
      <c r="EV61" s="28">
        <v>236493.32077310261</v>
      </c>
      <c r="EW61" s="28">
        <v>0</v>
      </c>
      <c r="EX61" s="28">
        <f t="shared" si="1"/>
        <v>954943.43176645541</v>
      </c>
      <c r="EZ61" s="5">
        <f t="shared" si="2"/>
        <v>0</v>
      </c>
      <c r="AMD61"/>
      <c r="AME61"/>
      <c r="AMF61"/>
      <c r="AMG61"/>
      <c r="AMH61"/>
      <c r="AMI61"/>
      <c r="AMJ61"/>
      <c r="AMK61"/>
    </row>
    <row r="62" spans="1:1025" s="5" customFormat="1" ht="38.25" x14ac:dyDescent="0.25">
      <c r="A62" s="9">
        <v>58</v>
      </c>
      <c r="B62" s="22"/>
      <c r="C62" s="24" t="s">
        <v>403</v>
      </c>
      <c r="D62" s="25" t="s">
        <v>404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203243.41945811073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139.96820633348935</v>
      </c>
      <c r="CB62" s="28">
        <v>0</v>
      </c>
      <c r="CC62" s="28">
        <v>0</v>
      </c>
      <c r="CD62" s="28">
        <v>0</v>
      </c>
      <c r="CE62" s="28">
        <v>0</v>
      </c>
      <c r="CF62" s="28">
        <v>113.26036988288401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2.5800700304732476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10782.366998191001</v>
      </c>
      <c r="DF62" s="28">
        <v>0</v>
      </c>
      <c r="DG62" s="28">
        <v>0</v>
      </c>
      <c r="DH62" s="28">
        <v>0</v>
      </c>
      <c r="DI62" s="28">
        <v>0</v>
      </c>
      <c r="DJ62" s="28">
        <v>0</v>
      </c>
      <c r="DK62" s="28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173.6413351559232</v>
      </c>
      <c r="ED62" s="28">
        <v>0</v>
      </c>
      <c r="EE62" s="28">
        <v>0</v>
      </c>
      <c r="EF62" s="28">
        <v>1672.7270965047819</v>
      </c>
      <c r="EG62" s="28">
        <v>1191.2059069607164</v>
      </c>
      <c r="EH62" s="28">
        <v>0</v>
      </c>
      <c r="EI62" s="28">
        <v>0</v>
      </c>
      <c r="EJ62" s="28">
        <v>0.40672847389892158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28">
        <v>0</v>
      </c>
      <c r="EQ62" s="28">
        <v>0</v>
      </c>
      <c r="ER62" s="28">
        <v>0</v>
      </c>
      <c r="ES62" s="28">
        <f t="shared" si="3"/>
        <v>217319.5761696439</v>
      </c>
      <c r="ET62" s="28">
        <v>42719.613262987994</v>
      </c>
      <c r="EU62" s="28">
        <v>5080.9142918566286</v>
      </c>
      <c r="EV62" s="28">
        <v>43957.256458863405</v>
      </c>
      <c r="EW62" s="28">
        <v>0</v>
      </c>
      <c r="EX62" s="28">
        <f t="shared" si="1"/>
        <v>309077.36018335191</v>
      </c>
      <c r="EZ62" s="5">
        <f t="shared" si="2"/>
        <v>0</v>
      </c>
      <c r="AMD62"/>
      <c r="AME62"/>
      <c r="AMF62"/>
      <c r="AMG62"/>
      <c r="AMH62"/>
      <c r="AMI62"/>
      <c r="AMJ62"/>
      <c r="AMK62"/>
    </row>
    <row r="63" spans="1:1025" s="5" customFormat="1" ht="51" x14ac:dyDescent="0.25">
      <c r="A63" s="9">
        <v>59</v>
      </c>
      <c r="B63" s="22"/>
      <c r="C63" s="24" t="s">
        <v>405</v>
      </c>
      <c r="D63" s="25" t="s">
        <v>406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123347.61687373595</v>
      </c>
      <c r="BM63" s="28">
        <v>0</v>
      </c>
      <c r="BN63" s="28">
        <v>0</v>
      </c>
      <c r="BO63" s="28">
        <v>0</v>
      </c>
      <c r="BP63" s="28">
        <v>0</v>
      </c>
      <c r="BQ63" s="28">
        <v>9204.1096823008229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f t="shared" si="3"/>
        <v>132551.72655603677</v>
      </c>
      <c r="ET63" s="28">
        <v>743257.23254484322</v>
      </c>
      <c r="EU63" s="28">
        <v>457441.77473809861</v>
      </c>
      <c r="EV63" s="28">
        <v>379069.97889097454</v>
      </c>
      <c r="EW63" s="28">
        <v>0</v>
      </c>
      <c r="EX63" s="28">
        <f t="shared" si="1"/>
        <v>1712320.7127299532</v>
      </c>
      <c r="EZ63" s="5">
        <f t="shared" si="2"/>
        <v>0</v>
      </c>
      <c r="AMD63"/>
      <c r="AME63"/>
      <c r="AMF63"/>
      <c r="AMG63"/>
      <c r="AMH63"/>
      <c r="AMI63"/>
      <c r="AMJ63"/>
      <c r="AMK63"/>
    </row>
    <row r="64" spans="1:1025" s="5" customFormat="1" ht="51" x14ac:dyDescent="0.25">
      <c r="A64" s="9">
        <v>60</v>
      </c>
      <c r="B64" s="22"/>
      <c r="C64" s="24" t="s">
        <v>407</v>
      </c>
      <c r="D64" s="25" t="s">
        <v>408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703.05957027040915</v>
      </c>
      <c r="AB64" s="28">
        <v>3845.7135425325264</v>
      </c>
      <c r="AC64" s="28">
        <v>112.73648078548948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6918.2259805857248</v>
      </c>
      <c r="AU64" s="28">
        <v>0</v>
      </c>
      <c r="AV64" s="28">
        <v>0</v>
      </c>
      <c r="AW64" s="28">
        <v>0</v>
      </c>
      <c r="AX64" s="28">
        <v>0</v>
      </c>
      <c r="AY64" s="28">
        <v>101.89689738713932</v>
      </c>
      <c r="AZ64" s="28">
        <v>168.67153818873112</v>
      </c>
      <c r="BA64" s="28">
        <v>2206.8303102200157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119074.21381641377</v>
      </c>
      <c r="BM64" s="28">
        <v>196.49746111658521</v>
      </c>
      <c r="BN64" s="28">
        <v>0</v>
      </c>
      <c r="BO64" s="28">
        <v>1002.1242673010654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28">
        <v>0</v>
      </c>
      <c r="CW64" s="28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8"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47.955963772412723</v>
      </c>
      <c r="EG64" s="28">
        <v>0</v>
      </c>
      <c r="EH64" s="28">
        <v>0</v>
      </c>
      <c r="EI64" s="28">
        <v>0</v>
      </c>
      <c r="EJ64" s="28">
        <v>0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0</v>
      </c>
      <c r="EQ64" s="28">
        <v>0</v>
      </c>
      <c r="ER64" s="28">
        <v>0</v>
      </c>
      <c r="ES64" s="28">
        <f t="shared" si="3"/>
        <v>134377.92582857385</v>
      </c>
      <c r="ET64" s="28">
        <v>349134.87835081993</v>
      </c>
      <c r="EU64" s="28">
        <v>11084.042523625343</v>
      </c>
      <c r="EV64" s="28">
        <v>115877.94788391881</v>
      </c>
      <c r="EW64" s="28">
        <v>0</v>
      </c>
      <c r="EX64" s="28">
        <f t="shared" si="1"/>
        <v>610474.79458693799</v>
      </c>
      <c r="EZ64" s="5">
        <f t="shared" si="2"/>
        <v>0</v>
      </c>
      <c r="AMD64"/>
      <c r="AME64"/>
      <c r="AMF64"/>
      <c r="AMG64"/>
      <c r="AMH64"/>
      <c r="AMI64"/>
      <c r="AMJ64"/>
      <c r="AMK64"/>
    </row>
    <row r="65" spans="1:1025" s="5" customFormat="1" ht="25.5" x14ac:dyDescent="0.25">
      <c r="A65" s="9">
        <v>61</v>
      </c>
      <c r="B65" s="22"/>
      <c r="C65" s="24" t="s">
        <v>409</v>
      </c>
      <c r="D65" s="25" t="s">
        <v>410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90.140450828825053</v>
      </c>
      <c r="BM65" s="28">
        <v>7750.3677076172135</v>
      </c>
      <c r="BN65" s="28">
        <v>1673.8788987106577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327.80716054842412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0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0</v>
      </c>
      <c r="EP65" s="28">
        <v>0</v>
      </c>
      <c r="EQ65" s="28">
        <v>0</v>
      </c>
      <c r="ER65" s="28">
        <v>0</v>
      </c>
      <c r="ES65" s="28">
        <f t="shared" si="3"/>
        <v>9842.1942177051205</v>
      </c>
      <c r="ET65" s="28">
        <v>238725.13299437991</v>
      </c>
      <c r="EU65" s="28">
        <v>8053.6077089869614</v>
      </c>
      <c r="EV65" s="28">
        <v>11311.833770593252</v>
      </c>
      <c r="EW65" s="28">
        <v>0</v>
      </c>
      <c r="EX65" s="28">
        <f t="shared" si="1"/>
        <v>267932.76869166526</v>
      </c>
      <c r="EZ65" s="5">
        <f t="shared" si="2"/>
        <v>0</v>
      </c>
      <c r="AMD65"/>
      <c r="AME65"/>
      <c r="AMF65"/>
      <c r="AMG65"/>
      <c r="AMH65"/>
      <c r="AMI65"/>
      <c r="AMJ65"/>
      <c r="AMK65"/>
    </row>
    <row r="66" spans="1:1025" s="5" customFormat="1" ht="25.5" x14ac:dyDescent="0.25">
      <c r="A66" s="9">
        <v>62</v>
      </c>
      <c r="B66" s="22"/>
      <c r="C66" s="24" t="s">
        <v>411</v>
      </c>
      <c r="D66" s="25" t="s">
        <v>412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119134.23482433593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185.87667299765999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596.18001700452317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0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28">
        <v>0</v>
      </c>
      <c r="EH66" s="28">
        <v>0</v>
      </c>
      <c r="EI66" s="28">
        <v>0</v>
      </c>
      <c r="EJ66" s="28">
        <v>0</v>
      </c>
      <c r="EK66" s="28">
        <v>0</v>
      </c>
      <c r="EL66" s="28">
        <v>0</v>
      </c>
      <c r="EM66" s="28">
        <v>0</v>
      </c>
      <c r="EN66" s="28">
        <v>0</v>
      </c>
      <c r="EO66" s="28">
        <v>0</v>
      </c>
      <c r="EP66" s="28">
        <v>0</v>
      </c>
      <c r="EQ66" s="28">
        <v>0</v>
      </c>
      <c r="ER66" s="28">
        <v>0</v>
      </c>
      <c r="ES66" s="28">
        <f t="shared" si="3"/>
        <v>119916.29151433811</v>
      </c>
      <c r="ET66" s="28">
        <v>35966.802713490011</v>
      </c>
      <c r="EU66" s="28">
        <v>18955.378650367995</v>
      </c>
      <c r="EV66" s="28">
        <v>70415.309179872405</v>
      </c>
      <c r="EW66" s="28">
        <v>0</v>
      </c>
      <c r="EX66" s="28">
        <f t="shared" si="1"/>
        <v>245253.78205806849</v>
      </c>
      <c r="EZ66" s="5">
        <f t="shared" si="2"/>
        <v>0</v>
      </c>
      <c r="AMD66"/>
      <c r="AME66"/>
      <c r="AMF66"/>
      <c r="AMG66"/>
      <c r="AMH66"/>
      <c r="AMI66"/>
      <c r="AMJ66"/>
      <c r="AMK66"/>
    </row>
    <row r="67" spans="1:1025" s="5" customFormat="1" ht="25.5" x14ac:dyDescent="0.25">
      <c r="A67" s="9">
        <v>63</v>
      </c>
      <c r="B67" s="22"/>
      <c r="C67" s="24" t="s">
        <v>413</v>
      </c>
      <c r="D67" s="25" t="s">
        <v>414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2136.9200218761453</v>
      </c>
      <c r="AZ67" s="28">
        <v>531.09255430389294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772.71753135827566</v>
      </c>
      <c r="BM67" s="28">
        <v>0</v>
      </c>
      <c r="BN67" s="28">
        <v>0</v>
      </c>
      <c r="BO67" s="28">
        <v>167149.66128646646</v>
      </c>
      <c r="BP67" s="28">
        <v>0</v>
      </c>
      <c r="BQ67" s="28">
        <v>724.38623082301524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f t="shared" si="3"/>
        <v>171314.77762482778</v>
      </c>
      <c r="ET67" s="28">
        <v>156410.10083863803</v>
      </c>
      <c r="EU67" s="28">
        <v>63951.905053407922</v>
      </c>
      <c r="EV67" s="28">
        <v>156217.29202467797</v>
      </c>
      <c r="EW67" s="28">
        <v>0</v>
      </c>
      <c r="EX67" s="28">
        <f t="shared" si="1"/>
        <v>547894.07554155169</v>
      </c>
      <c r="EZ67" s="5">
        <f t="shared" si="2"/>
        <v>0</v>
      </c>
      <c r="AMD67"/>
      <c r="AME67"/>
      <c r="AMF67"/>
      <c r="AMG67"/>
      <c r="AMH67"/>
      <c r="AMI67"/>
      <c r="AMJ67"/>
      <c r="AMK67"/>
    </row>
    <row r="68" spans="1:1025" s="5" customFormat="1" ht="25.5" x14ac:dyDescent="0.25">
      <c r="A68" s="9">
        <v>64</v>
      </c>
      <c r="B68" s="22"/>
      <c r="C68" s="24" t="s">
        <v>415</v>
      </c>
      <c r="D68" s="25" t="s">
        <v>416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8950.6079079715419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8382.8358419257365</v>
      </c>
      <c r="BO68" s="28">
        <v>3383.9155777369683</v>
      </c>
      <c r="BP68" s="28">
        <v>13455.63367106148</v>
      </c>
      <c r="BQ68" s="28">
        <v>0</v>
      </c>
      <c r="BR68" s="28">
        <v>0</v>
      </c>
      <c r="BS68" s="28">
        <v>7574.5601793771875</v>
      </c>
      <c r="BT68" s="28">
        <v>0</v>
      </c>
      <c r="BU68" s="28">
        <v>2046.3925849797542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0</v>
      </c>
      <c r="DN68" s="28">
        <v>0</v>
      </c>
      <c r="DO68" s="28">
        <v>0</v>
      </c>
      <c r="DP68" s="28">
        <v>0</v>
      </c>
      <c r="DQ68" s="28">
        <v>0</v>
      </c>
      <c r="DR68" s="28">
        <v>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28">
        <v>415.87755219679491</v>
      </c>
      <c r="EH68" s="28">
        <v>0</v>
      </c>
      <c r="EI68" s="28">
        <v>0</v>
      </c>
      <c r="EJ68" s="28">
        <v>0</v>
      </c>
      <c r="EK68" s="28">
        <v>0</v>
      </c>
      <c r="EL68" s="28">
        <v>0</v>
      </c>
      <c r="EM68" s="28">
        <v>0</v>
      </c>
      <c r="EN68" s="28">
        <v>0</v>
      </c>
      <c r="EO68" s="28">
        <v>0</v>
      </c>
      <c r="EP68" s="28">
        <v>0</v>
      </c>
      <c r="EQ68" s="28">
        <v>0</v>
      </c>
      <c r="ER68" s="28">
        <v>0</v>
      </c>
      <c r="ES68" s="28">
        <f t="shared" si="3"/>
        <v>44209.823315249458</v>
      </c>
      <c r="ET68" s="28">
        <v>111839.82318733995</v>
      </c>
      <c r="EU68" s="28">
        <v>10325.542567908849</v>
      </c>
      <c r="EV68" s="28">
        <v>18183.167954127541</v>
      </c>
      <c r="EW68" s="28">
        <v>0</v>
      </c>
      <c r="EX68" s="28">
        <f t="shared" si="1"/>
        <v>184558.35702462579</v>
      </c>
      <c r="EZ68" s="5">
        <f t="shared" si="2"/>
        <v>0</v>
      </c>
      <c r="AMD68"/>
      <c r="AME68"/>
      <c r="AMF68"/>
      <c r="AMG68"/>
      <c r="AMH68"/>
      <c r="AMI68"/>
      <c r="AMJ68"/>
      <c r="AMK68"/>
    </row>
    <row r="69" spans="1:1025" s="5" customFormat="1" ht="25.5" x14ac:dyDescent="0.25">
      <c r="A69" s="9">
        <v>65</v>
      </c>
      <c r="B69" s="22"/>
      <c r="C69" s="24" t="s">
        <v>417</v>
      </c>
      <c r="D69" s="25" t="s">
        <v>418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144672.68014267666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2013.6345014842154</v>
      </c>
      <c r="DO69" s="28">
        <v>0</v>
      </c>
      <c r="DP69" s="28">
        <v>0</v>
      </c>
      <c r="DQ69" s="28">
        <v>0</v>
      </c>
      <c r="DR69" s="28">
        <v>0</v>
      </c>
      <c r="DS69" s="28">
        <v>0</v>
      </c>
      <c r="DT69" s="28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504.6989258679107</v>
      </c>
      <c r="EG69" s="28">
        <v>7123.7780215028033</v>
      </c>
      <c r="EH69" s="28">
        <v>0</v>
      </c>
      <c r="EI69" s="28">
        <v>0</v>
      </c>
      <c r="EJ69" s="28">
        <v>0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28">
        <v>0</v>
      </c>
      <c r="ES69" s="28">
        <f t="shared" ref="ES69:ES100" si="4">SUM(E69:ER69)</f>
        <v>154314.7915915316</v>
      </c>
      <c r="ET69" s="28">
        <v>377552.96955972986</v>
      </c>
      <c r="EU69" s="28">
        <v>1916.5735862725323</v>
      </c>
      <c r="EV69" s="28">
        <v>225084.16081503208</v>
      </c>
      <c r="EW69" s="28">
        <v>0</v>
      </c>
      <c r="EX69" s="28">
        <f t="shared" si="1"/>
        <v>758868.49555256602</v>
      </c>
      <c r="EZ69" s="5">
        <f t="shared" si="2"/>
        <v>0</v>
      </c>
      <c r="AMD69"/>
      <c r="AME69"/>
      <c r="AMF69"/>
      <c r="AMG69"/>
      <c r="AMH69"/>
      <c r="AMI69"/>
      <c r="AMJ69"/>
      <c r="AMK69"/>
    </row>
    <row r="70" spans="1:1025" s="5" customFormat="1" x14ac:dyDescent="0.25">
      <c r="A70" s="9">
        <v>66</v>
      </c>
      <c r="B70" s="22"/>
      <c r="C70" s="24" t="s">
        <v>419</v>
      </c>
      <c r="D70" s="25" t="s">
        <v>420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140365.94654176073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28">
        <v>0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0</v>
      </c>
      <c r="EQ70" s="28">
        <v>0</v>
      </c>
      <c r="ER70" s="28">
        <v>0</v>
      </c>
      <c r="ES70" s="28">
        <f t="shared" si="4"/>
        <v>140365.94654176073</v>
      </c>
      <c r="ET70" s="28">
        <v>88294.094839120167</v>
      </c>
      <c r="EU70" s="28">
        <v>18571.398267536406</v>
      </c>
      <c r="EV70" s="28">
        <v>12149.183054016412</v>
      </c>
      <c r="EW70" s="28">
        <v>0</v>
      </c>
      <c r="EX70" s="28">
        <f t="shared" ref="EX70:EX133" si="5">+SUM(ES70:EW70)</f>
        <v>259380.6227024337</v>
      </c>
      <c r="EZ70" s="5">
        <f t="shared" ref="EZ70:EZ85" si="6">COUNTIF(E70:EX70,"&lt;0")</f>
        <v>0</v>
      </c>
      <c r="AMD70"/>
      <c r="AME70"/>
      <c r="AMF70"/>
      <c r="AMG70"/>
      <c r="AMH70"/>
      <c r="AMI70"/>
      <c r="AMJ70"/>
      <c r="AMK70"/>
    </row>
    <row r="71" spans="1:1025" s="5" customFormat="1" x14ac:dyDescent="0.25">
      <c r="A71" s="9">
        <v>67</v>
      </c>
      <c r="B71" s="22"/>
      <c r="C71" s="24" t="s">
        <v>421</v>
      </c>
      <c r="D71" s="25" t="s">
        <v>422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651.72819901828939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353339.44913095952</v>
      </c>
      <c r="BT71" s="28">
        <v>0</v>
      </c>
      <c r="BU71" s="28">
        <v>0</v>
      </c>
      <c r="BV71" s="28">
        <v>0</v>
      </c>
      <c r="BW71" s="28">
        <v>0</v>
      </c>
      <c r="BX71" s="28">
        <v>1036.6240354842662</v>
      </c>
      <c r="BY71" s="28">
        <v>0</v>
      </c>
      <c r="BZ71" s="28">
        <v>112.23782381768608</v>
      </c>
      <c r="CA71" s="28">
        <v>27707.610324911377</v>
      </c>
      <c r="CB71" s="28">
        <v>0</v>
      </c>
      <c r="CC71" s="28">
        <v>0</v>
      </c>
      <c r="CD71" s="28">
        <v>0</v>
      </c>
      <c r="CE71" s="28">
        <v>3427.5918906483403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28">
        <v>0</v>
      </c>
      <c r="DT71" s="28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28">
        <v>0</v>
      </c>
      <c r="EH71" s="28">
        <v>0</v>
      </c>
      <c r="EI71" s="28">
        <v>0</v>
      </c>
      <c r="EJ71" s="28">
        <v>0</v>
      </c>
      <c r="EK71" s="28">
        <v>0</v>
      </c>
      <c r="EL71" s="28">
        <v>0</v>
      </c>
      <c r="EM71" s="28">
        <v>0</v>
      </c>
      <c r="EN71" s="28">
        <v>0</v>
      </c>
      <c r="EO71" s="28">
        <v>0</v>
      </c>
      <c r="EP71" s="28">
        <v>0</v>
      </c>
      <c r="EQ71" s="28">
        <v>0</v>
      </c>
      <c r="ER71" s="28">
        <v>0</v>
      </c>
      <c r="ES71" s="28">
        <f t="shared" si="4"/>
        <v>386275.2414048395</v>
      </c>
      <c r="ET71" s="28">
        <v>412510.91300703026</v>
      </c>
      <c r="EU71" s="28">
        <v>41969.430901570646</v>
      </c>
      <c r="EV71" s="28">
        <v>101252.77638078385</v>
      </c>
      <c r="EW71" s="28">
        <v>10733.738399361759</v>
      </c>
      <c r="EX71" s="28">
        <f t="shared" si="5"/>
        <v>952742.10009358602</v>
      </c>
      <c r="EZ71" s="5">
        <f t="shared" si="6"/>
        <v>0</v>
      </c>
      <c r="AMD71"/>
      <c r="AME71"/>
      <c r="AMF71"/>
      <c r="AMG71"/>
      <c r="AMH71"/>
      <c r="AMI71"/>
      <c r="AMJ71"/>
      <c r="AMK71"/>
    </row>
    <row r="72" spans="1:1025" s="5" customFormat="1" x14ac:dyDescent="0.25">
      <c r="A72" s="9">
        <v>68</v>
      </c>
      <c r="B72" s="22"/>
      <c r="C72" s="24" t="s">
        <v>423</v>
      </c>
      <c r="D72" s="25" t="s">
        <v>424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54691.463214638345</v>
      </c>
      <c r="BU72" s="28">
        <v>0</v>
      </c>
      <c r="BV72" s="28">
        <v>0</v>
      </c>
      <c r="BW72" s="28">
        <v>10309.989489888298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88.254877282466879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0</v>
      </c>
      <c r="EF72" s="28">
        <v>0</v>
      </c>
      <c r="EG72" s="28">
        <v>0</v>
      </c>
      <c r="EH72" s="28">
        <v>0</v>
      </c>
      <c r="EI72" s="28">
        <v>0</v>
      </c>
      <c r="EJ72" s="28">
        <v>0</v>
      </c>
      <c r="EK72" s="28">
        <v>0</v>
      </c>
      <c r="EL72" s="28">
        <v>0</v>
      </c>
      <c r="EM72" s="28">
        <v>0</v>
      </c>
      <c r="EN72" s="28">
        <v>0</v>
      </c>
      <c r="EO72" s="28">
        <v>0</v>
      </c>
      <c r="EP72" s="28">
        <v>0</v>
      </c>
      <c r="EQ72" s="28">
        <v>0</v>
      </c>
      <c r="ER72" s="28">
        <v>0</v>
      </c>
      <c r="ES72" s="28">
        <f t="shared" si="4"/>
        <v>65089.707581809111</v>
      </c>
      <c r="ET72" s="28">
        <v>29661.616554940021</v>
      </c>
      <c r="EU72" s="28">
        <v>6573.8233266065554</v>
      </c>
      <c r="EV72" s="28">
        <v>9336.8826333101806</v>
      </c>
      <c r="EW72" s="28">
        <v>614.92859015641693</v>
      </c>
      <c r="EX72" s="28">
        <f t="shared" si="5"/>
        <v>111276.95868682227</v>
      </c>
      <c r="EZ72" s="5">
        <f t="shared" si="6"/>
        <v>0</v>
      </c>
      <c r="AMD72"/>
      <c r="AME72"/>
      <c r="AMF72"/>
      <c r="AMG72"/>
      <c r="AMH72"/>
      <c r="AMI72"/>
      <c r="AMJ72"/>
      <c r="AMK72"/>
    </row>
    <row r="73" spans="1:1025" s="5" customFormat="1" ht="38.25" x14ac:dyDescent="0.25">
      <c r="A73" s="9">
        <v>69</v>
      </c>
      <c r="B73" s="22"/>
      <c r="C73" s="24" t="s">
        <v>425</v>
      </c>
      <c r="D73" s="25" t="s">
        <v>426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41422.63154054957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0</v>
      </c>
      <c r="EG73" s="28">
        <v>0</v>
      </c>
      <c r="EH73" s="28">
        <v>0</v>
      </c>
      <c r="EI73" s="28">
        <v>0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0</v>
      </c>
      <c r="EQ73" s="28">
        <v>0</v>
      </c>
      <c r="ER73" s="28">
        <v>0</v>
      </c>
      <c r="ES73" s="28">
        <f t="shared" si="4"/>
        <v>41422.63154054957</v>
      </c>
      <c r="ET73" s="28">
        <v>54843.488329750086</v>
      </c>
      <c r="EU73" s="28">
        <v>14724.753423343167</v>
      </c>
      <c r="EV73" s="28">
        <v>20476.628705979925</v>
      </c>
      <c r="EW73" s="28">
        <v>2164.3597893895176</v>
      </c>
      <c r="EX73" s="28">
        <f t="shared" si="5"/>
        <v>133631.86178901224</v>
      </c>
      <c r="EZ73" s="5">
        <f t="shared" si="6"/>
        <v>0</v>
      </c>
      <c r="AMD73"/>
      <c r="AME73"/>
      <c r="AMF73"/>
      <c r="AMG73"/>
      <c r="AMH73"/>
      <c r="AMI73"/>
      <c r="AMJ73"/>
      <c r="AMK73"/>
    </row>
    <row r="74" spans="1:1025" s="5" customFormat="1" ht="51" x14ac:dyDescent="0.25">
      <c r="A74" s="9">
        <v>70</v>
      </c>
      <c r="B74" s="22"/>
      <c r="C74" s="24" t="s">
        <v>427</v>
      </c>
      <c r="D74" s="25" t="s">
        <v>428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253.28642631666369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303913.62313134177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129311.23924677056</v>
      </c>
      <c r="CP74" s="28">
        <v>0</v>
      </c>
      <c r="CQ74" s="28">
        <v>2418.63689778565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10.613927317051386</v>
      </c>
      <c r="ED74" s="28">
        <v>0</v>
      </c>
      <c r="EE74" s="28">
        <v>0</v>
      </c>
      <c r="EF74" s="28">
        <v>0</v>
      </c>
      <c r="EG74" s="28">
        <v>0</v>
      </c>
      <c r="EH74" s="28">
        <v>0</v>
      </c>
      <c r="EI74" s="28">
        <v>0</v>
      </c>
      <c r="EJ74" s="28">
        <v>0</v>
      </c>
      <c r="EK74" s="28">
        <v>0</v>
      </c>
      <c r="EL74" s="28">
        <v>0</v>
      </c>
      <c r="EM74" s="28">
        <v>0</v>
      </c>
      <c r="EN74" s="28">
        <v>0</v>
      </c>
      <c r="EO74" s="28">
        <v>0</v>
      </c>
      <c r="EP74" s="28">
        <v>0</v>
      </c>
      <c r="EQ74" s="28">
        <v>0</v>
      </c>
      <c r="ER74" s="28">
        <v>0</v>
      </c>
      <c r="ES74" s="28">
        <f t="shared" si="4"/>
        <v>435907.39962953166</v>
      </c>
      <c r="ET74" s="28">
        <v>41087.526998369998</v>
      </c>
      <c r="EU74" s="28">
        <v>52427.957886944991</v>
      </c>
      <c r="EV74" s="28">
        <v>88208.00787345921</v>
      </c>
      <c r="EW74" s="28">
        <v>8806.1358057451416</v>
      </c>
      <c r="EX74" s="28">
        <f t="shared" si="5"/>
        <v>626437.028194051</v>
      </c>
      <c r="EZ74" s="5">
        <f t="shared" si="6"/>
        <v>0</v>
      </c>
      <c r="AMD74"/>
      <c r="AME74"/>
      <c r="AMF74"/>
      <c r="AMG74"/>
      <c r="AMH74"/>
      <c r="AMI74"/>
      <c r="AMJ74"/>
      <c r="AMK74"/>
    </row>
    <row r="75" spans="1:1025" s="5" customFormat="1" ht="63.75" x14ac:dyDescent="0.25">
      <c r="A75" s="9">
        <v>71</v>
      </c>
      <c r="B75" s="22"/>
      <c r="C75" s="24" t="s">
        <v>429</v>
      </c>
      <c r="D75" s="25" t="s">
        <v>430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51.575604070969142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171003.10472232845</v>
      </c>
      <c r="BX75" s="28">
        <v>19328.514815194856</v>
      </c>
      <c r="BY75" s="28">
        <v>0</v>
      </c>
      <c r="BZ75" s="28">
        <v>0</v>
      </c>
      <c r="CA75" s="28">
        <v>95.286904075470218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6.0040857393055667E-2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f t="shared" si="4"/>
        <v>190478.54208652713</v>
      </c>
      <c r="ET75" s="28">
        <v>435935.76169114979</v>
      </c>
      <c r="EU75" s="28">
        <v>48544.391223480321</v>
      </c>
      <c r="EV75" s="28">
        <v>57976.626457093233</v>
      </c>
      <c r="EW75" s="28">
        <v>5401.1408081037662</v>
      </c>
      <c r="EX75" s="28">
        <f t="shared" si="5"/>
        <v>738336.46226635424</v>
      </c>
      <c r="EZ75" s="5">
        <f t="shared" si="6"/>
        <v>0</v>
      </c>
      <c r="AMD75"/>
      <c r="AME75"/>
      <c r="AMF75"/>
      <c r="AMG75"/>
      <c r="AMH75"/>
      <c r="AMI75"/>
      <c r="AMJ75"/>
      <c r="AMK75"/>
    </row>
    <row r="76" spans="1:1025" s="5" customFormat="1" x14ac:dyDescent="0.25">
      <c r="A76" s="9">
        <v>72</v>
      </c>
      <c r="B76" s="22"/>
      <c r="C76" s="24" t="s">
        <v>431</v>
      </c>
      <c r="D76" s="25" t="s">
        <v>432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679.18676075093504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3193.1484285302336</v>
      </c>
      <c r="BT76" s="28">
        <v>0</v>
      </c>
      <c r="BU76" s="28">
        <v>0</v>
      </c>
      <c r="BV76" s="28">
        <v>0</v>
      </c>
      <c r="BW76" s="28">
        <v>8475.604811912679</v>
      </c>
      <c r="BX76" s="28">
        <v>214466.25316112614</v>
      </c>
      <c r="BY76" s="28">
        <v>0</v>
      </c>
      <c r="BZ76" s="28">
        <v>0</v>
      </c>
      <c r="CA76" s="28">
        <v>1627.8217953533506</v>
      </c>
      <c r="CB76" s="28">
        <v>0</v>
      </c>
      <c r="CC76" s="28">
        <v>0</v>
      </c>
      <c r="CD76" s="28">
        <v>0</v>
      </c>
      <c r="CE76" s="28">
        <v>1824.2351230464888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0</v>
      </c>
      <c r="CU76" s="28">
        <v>0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28">
        <v>0</v>
      </c>
      <c r="EH76" s="28">
        <v>0</v>
      </c>
      <c r="EI76" s="28">
        <v>0</v>
      </c>
      <c r="EJ76" s="28">
        <v>0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f t="shared" si="4"/>
        <v>230266.25008071982</v>
      </c>
      <c r="ET76" s="28">
        <v>294447.79436758941</v>
      </c>
      <c r="EU76" s="28">
        <v>36790.526043611993</v>
      </c>
      <c r="EV76" s="28">
        <v>84281.548383088884</v>
      </c>
      <c r="EW76" s="28">
        <v>9934.4576837010518</v>
      </c>
      <c r="EX76" s="28">
        <f t="shared" si="5"/>
        <v>655720.57655871124</v>
      </c>
      <c r="EZ76" s="5">
        <f t="shared" si="6"/>
        <v>0</v>
      </c>
      <c r="AMD76"/>
      <c r="AME76"/>
      <c r="AMF76"/>
      <c r="AMG76"/>
      <c r="AMH76"/>
      <c r="AMI76"/>
      <c r="AMJ76"/>
      <c r="AMK76"/>
    </row>
    <row r="77" spans="1:1025" s="5" customFormat="1" ht="38.25" x14ac:dyDescent="0.25">
      <c r="A77" s="9">
        <v>73</v>
      </c>
      <c r="B77" s="22"/>
      <c r="C77" s="24" t="s">
        <v>433</v>
      </c>
      <c r="D77" s="25" t="s">
        <v>434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11659.308832559513</v>
      </c>
      <c r="BZ77" s="28">
        <v>0</v>
      </c>
      <c r="CA77" s="28">
        <v>2913.4755753625482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7.388437083878598</v>
      </c>
      <c r="EG77" s="28">
        <v>0</v>
      </c>
      <c r="EH77" s="28">
        <v>0</v>
      </c>
      <c r="EI77" s="28">
        <v>0</v>
      </c>
      <c r="EJ77" s="28">
        <v>0</v>
      </c>
      <c r="EK77" s="28">
        <v>0</v>
      </c>
      <c r="EL77" s="28">
        <v>0</v>
      </c>
      <c r="EM77" s="28">
        <v>0</v>
      </c>
      <c r="EN77" s="28">
        <v>0</v>
      </c>
      <c r="EO77" s="28">
        <v>0</v>
      </c>
      <c r="EP77" s="28">
        <v>0</v>
      </c>
      <c r="EQ77" s="28">
        <v>0</v>
      </c>
      <c r="ER77" s="28">
        <v>0</v>
      </c>
      <c r="ES77" s="28">
        <f t="shared" si="4"/>
        <v>14580.17284500594</v>
      </c>
      <c r="ET77" s="28">
        <v>228742.29723430995</v>
      </c>
      <c r="EU77" s="28">
        <v>19544.419712265135</v>
      </c>
      <c r="EV77" s="28">
        <v>81469.850642114849</v>
      </c>
      <c r="EW77" s="28">
        <v>0</v>
      </c>
      <c r="EX77" s="28">
        <f t="shared" si="5"/>
        <v>344336.74043369584</v>
      </c>
      <c r="EZ77" s="5">
        <f t="shared" si="6"/>
        <v>0</v>
      </c>
      <c r="AMD77"/>
      <c r="AME77"/>
      <c r="AMF77"/>
      <c r="AMG77"/>
      <c r="AMH77"/>
      <c r="AMI77"/>
      <c r="AMJ77"/>
      <c r="AMK77"/>
    </row>
    <row r="78" spans="1:1025" s="5" customFormat="1" ht="102" x14ac:dyDescent="0.25">
      <c r="A78" s="9">
        <v>74</v>
      </c>
      <c r="B78" s="22"/>
      <c r="C78" s="24" t="s">
        <v>435</v>
      </c>
      <c r="D78" s="25" t="s">
        <v>436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517.64913495231258</v>
      </c>
      <c r="BY78" s="28">
        <v>0</v>
      </c>
      <c r="BZ78" s="28">
        <v>24099.939999870367</v>
      </c>
      <c r="CA78" s="28">
        <v>164.6033272342215</v>
      </c>
      <c r="CB78" s="28">
        <v>0</v>
      </c>
      <c r="CC78" s="28">
        <v>0</v>
      </c>
      <c r="CD78" s="28">
        <v>0</v>
      </c>
      <c r="CE78" s="28">
        <v>441.90552665564638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8">
        <v>0</v>
      </c>
      <c r="DK78" s="28">
        <v>0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0</v>
      </c>
      <c r="EF78" s="28">
        <v>0</v>
      </c>
      <c r="EG78" s="28">
        <v>566.62026334734765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f t="shared" si="4"/>
        <v>25790.718252059894</v>
      </c>
      <c r="ET78" s="28">
        <v>488980.37209368037</v>
      </c>
      <c r="EU78" s="28">
        <v>56817.223829355928</v>
      </c>
      <c r="EV78" s="28">
        <v>167594.24776126089</v>
      </c>
      <c r="EW78" s="28">
        <v>0</v>
      </c>
      <c r="EX78" s="28">
        <f t="shared" si="5"/>
        <v>739182.56193635706</v>
      </c>
      <c r="EZ78" s="5">
        <f t="shared" si="6"/>
        <v>0</v>
      </c>
      <c r="AMD78"/>
      <c r="AME78"/>
      <c r="AMF78"/>
      <c r="AMG78"/>
      <c r="AMH78"/>
      <c r="AMI78"/>
      <c r="AMJ78"/>
      <c r="AMK78"/>
    </row>
    <row r="79" spans="1:1025" s="5" customFormat="1" ht="29.25" customHeight="1" x14ac:dyDescent="0.25">
      <c r="A79" s="9">
        <v>75</v>
      </c>
      <c r="B79" s="22"/>
      <c r="C79" s="24" t="s">
        <v>437</v>
      </c>
      <c r="D79" s="25" t="s">
        <v>438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8395.1670431370203</v>
      </c>
      <c r="AM79" s="28">
        <v>0</v>
      </c>
      <c r="AN79" s="28">
        <v>0.22932552659485955</v>
      </c>
      <c r="AO79" s="28">
        <v>518.53758702500136</v>
      </c>
      <c r="AP79" s="28">
        <v>0</v>
      </c>
      <c r="AQ79" s="28">
        <v>222.1167021486859</v>
      </c>
      <c r="AR79" s="28">
        <v>0</v>
      </c>
      <c r="AS79" s="28">
        <v>4852.9461044389436</v>
      </c>
      <c r="AT79" s="28">
        <v>9528.9523613694892</v>
      </c>
      <c r="AU79" s="28">
        <v>0</v>
      </c>
      <c r="AV79" s="28">
        <v>0</v>
      </c>
      <c r="AW79" s="28">
        <v>4.0554956355493735E-2</v>
      </c>
      <c r="AX79" s="28">
        <v>0</v>
      </c>
      <c r="AY79" s="28">
        <v>0</v>
      </c>
      <c r="AZ79" s="28">
        <v>2390.9758954945755</v>
      </c>
      <c r="BA79" s="28">
        <v>0</v>
      </c>
      <c r="BB79" s="28">
        <v>0</v>
      </c>
      <c r="BC79" s="28">
        <v>0</v>
      </c>
      <c r="BD79" s="28">
        <v>1823.4885598537949</v>
      </c>
      <c r="BE79" s="28">
        <v>7029.5755783508184</v>
      </c>
      <c r="BF79" s="28">
        <v>1.4468779705073636</v>
      </c>
      <c r="BG79" s="28">
        <v>163.57638272887101</v>
      </c>
      <c r="BH79" s="28">
        <v>0</v>
      </c>
      <c r="BI79" s="28">
        <v>150.58268721965982</v>
      </c>
      <c r="BJ79" s="28">
        <v>0</v>
      </c>
      <c r="BK79" s="28">
        <v>0</v>
      </c>
      <c r="BL79" s="28">
        <v>0</v>
      </c>
      <c r="BM79" s="28">
        <v>597.36930335344482</v>
      </c>
      <c r="BN79" s="28">
        <v>0</v>
      </c>
      <c r="BO79" s="28">
        <v>85.427957194419093</v>
      </c>
      <c r="BP79" s="28">
        <v>0</v>
      </c>
      <c r="BQ79" s="28">
        <v>2.7041979024454966E-3</v>
      </c>
      <c r="BR79" s="28">
        <v>0</v>
      </c>
      <c r="BS79" s="28">
        <v>722.96618741102031</v>
      </c>
      <c r="BT79" s="28">
        <v>1183.3895320179395</v>
      </c>
      <c r="BU79" s="28">
        <v>0</v>
      </c>
      <c r="BV79" s="28">
        <v>0</v>
      </c>
      <c r="BW79" s="28">
        <v>2348.3663894652154</v>
      </c>
      <c r="BX79" s="28">
        <v>1119.7236915862857</v>
      </c>
      <c r="BY79" s="28">
        <v>2856.8245516314678</v>
      </c>
      <c r="BZ79" s="28">
        <v>35253.346392366118</v>
      </c>
      <c r="CA79" s="28">
        <v>295371.08686908998</v>
      </c>
      <c r="CB79" s="28">
        <v>11800.761798629117</v>
      </c>
      <c r="CC79" s="28">
        <v>0</v>
      </c>
      <c r="CD79" s="28">
        <v>0</v>
      </c>
      <c r="CE79" s="28">
        <v>2103.8667443434351</v>
      </c>
      <c r="CF79" s="28">
        <v>3997.1295679291475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8">
        <v>0</v>
      </c>
      <c r="DK79" s="28">
        <v>0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149.07995299575472</v>
      </c>
      <c r="DS79" s="28">
        <v>0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0</v>
      </c>
      <c r="EF79" s="28">
        <v>11.04170442963022</v>
      </c>
      <c r="EG79" s="28">
        <v>0</v>
      </c>
      <c r="EH79" s="28">
        <v>0</v>
      </c>
      <c r="EI79" s="28">
        <v>0</v>
      </c>
      <c r="EJ79" s="28">
        <v>0</v>
      </c>
      <c r="EK79" s="28">
        <v>0</v>
      </c>
      <c r="EL79" s="28">
        <v>0</v>
      </c>
      <c r="EM79" s="28">
        <v>0</v>
      </c>
      <c r="EN79" s="28">
        <v>0</v>
      </c>
      <c r="EO79" s="28">
        <v>0</v>
      </c>
      <c r="EP79" s="28">
        <v>0</v>
      </c>
      <c r="EQ79" s="28">
        <v>0</v>
      </c>
      <c r="ER79" s="28">
        <v>0</v>
      </c>
      <c r="ES79" s="28">
        <f t="shared" si="4"/>
        <v>392678.0190068612</v>
      </c>
      <c r="ET79" s="28">
        <v>952399.57941838866</v>
      </c>
      <c r="EU79" s="28">
        <v>93483.791645567966</v>
      </c>
      <c r="EV79" s="28">
        <v>344065.44455707131</v>
      </c>
      <c r="EW79" s="28">
        <v>78.772950115259121</v>
      </c>
      <c r="EX79" s="28">
        <f t="shared" si="5"/>
        <v>1782705.6075780042</v>
      </c>
      <c r="EZ79" s="5">
        <f t="shared" si="6"/>
        <v>0</v>
      </c>
      <c r="AMD79"/>
      <c r="AME79"/>
      <c r="AMF79"/>
      <c r="AMG79"/>
      <c r="AMH79"/>
      <c r="AMI79"/>
      <c r="AMJ79"/>
      <c r="AMK79"/>
    </row>
    <row r="80" spans="1:1025" s="5" customFormat="1" ht="38.25" x14ac:dyDescent="0.25">
      <c r="A80" s="9">
        <v>76</v>
      </c>
      <c r="B80" s="22"/>
      <c r="C80" s="24" t="s">
        <v>439</v>
      </c>
      <c r="D80" s="25" t="s">
        <v>440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18174.97053720897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0</v>
      </c>
      <c r="DJ80" s="28">
        <v>0</v>
      </c>
      <c r="DK80" s="28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28">
        <v>0</v>
      </c>
      <c r="EH80" s="28">
        <v>0</v>
      </c>
      <c r="EI80" s="28">
        <v>0</v>
      </c>
      <c r="EJ80" s="28">
        <v>0</v>
      </c>
      <c r="EK80" s="28">
        <v>0</v>
      </c>
      <c r="EL80" s="28">
        <v>0</v>
      </c>
      <c r="EM80" s="28">
        <v>0</v>
      </c>
      <c r="EN80" s="28">
        <v>0</v>
      </c>
      <c r="EO80" s="28">
        <v>0</v>
      </c>
      <c r="EP80" s="28">
        <v>0</v>
      </c>
      <c r="EQ80" s="28">
        <v>0</v>
      </c>
      <c r="ER80" s="28">
        <v>0</v>
      </c>
      <c r="ES80" s="28">
        <f t="shared" si="4"/>
        <v>18174.97053720897</v>
      </c>
      <c r="ET80" s="28">
        <v>639579.01663006912</v>
      </c>
      <c r="EU80" s="28">
        <v>257579.40148026028</v>
      </c>
      <c r="EV80" s="28">
        <v>252710.23950367092</v>
      </c>
      <c r="EW80" s="28">
        <v>0</v>
      </c>
      <c r="EX80" s="28">
        <f t="shared" si="5"/>
        <v>1168043.6281512093</v>
      </c>
      <c r="EZ80" s="5">
        <f t="shared" si="6"/>
        <v>0</v>
      </c>
      <c r="AMD80"/>
      <c r="AME80"/>
      <c r="AMF80"/>
      <c r="AMG80"/>
      <c r="AMH80"/>
      <c r="AMI80"/>
      <c r="AMJ80"/>
      <c r="AMK80"/>
    </row>
    <row r="81" spans="1:1025" s="5" customFormat="1" x14ac:dyDescent="0.25">
      <c r="A81" s="9">
        <v>77</v>
      </c>
      <c r="B81" s="22"/>
      <c r="C81" s="24" t="s">
        <v>441</v>
      </c>
      <c r="D81" s="25" t="s">
        <v>442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3915.957355655175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f t="shared" si="4"/>
        <v>3915.957355655175</v>
      </c>
      <c r="ET81" s="28">
        <v>67396.693822289861</v>
      </c>
      <c r="EU81" s="28">
        <v>9526.4096755036462</v>
      </c>
      <c r="EV81" s="28">
        <v>17195.295608496355</v>
      </c>
      <c r="EW81" s="28">
        <v>0</v>
      </c>
      <c r="EX81" s="28">
        <f t="shared" si="5"/>
        <v>98034.356461945034</v>
      </c>
      <c r="EZ81" s="5">
        <f t="shared" si="6"/>
        <v>0</v>
      </c>
      <c r="AMD81"/>
      <c r="AME81"/>
      <c r="AMF81"/>
      <c r="AMG81"/>
      <c r="AMH81"/>
      <c r="AMI81"/>
      <c r="AMJ81"/>
      <c r="AMK81"/>
    </row>
    <row r="82" spans="1:1025" s="5" customFormat="1" ht="38.25" x14ac:dyDescent="0.25">
      <c r="A82" s="9">
        <v>78</v>
      </c>
      <c r="B82" s="22"/>
      <c r="C82" s="24" t="s">
        <v>443</v>
      </c>
      <c r="D82" s="25" t="s">
        <v>444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147028.01689194652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  <c r="DC82" s="28">
        <v>0</v>
      </c>
      <c r="DD82" s="28">
        <v>0</v>
      </c>
      <c r="DE82" s="28">
        <v>0</v>
      </c>
      <c r="DF82" s="28">
        <v>0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28">
        <v>0</v>
      </c>
      <c r="DT82" s="28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1212.3863060045703</v>
      </c>
      <c r="ED82" s="28">
        <v>0</v>
      </c>
      <c r="EE82" s="28">
        <v>0</v>
      </c>
      <c r="EF82" s="28">
        <v>0</v>
      </c>
      <c r="EG82" s="28">
        <v>0</v>
      </c>
      <c r="EH82" s="28">
        <v>0</v>
      </c>
      <c r="EI82" s="28">
        <v>0</v>
      </c>
      <c r="EJ82" s="28">
        <v>0</v>
      </c>
      <c r="EK82" s="28">
        <v>0</v>
      </c>
      <c r="EL82" s="28">
        <v>0</v>
      </c>
      <c r="EM82" s="28">
        <v>0</v>
      </c>
      <c r="EN82" s="28">
        <v>0</v>
      </c>
      <c r="EO82" s="28">
        <v>0</v>
      </c>
      <c r="EP82" s="28">
        <v>0</v>
      </c>
      <c r="EQ82" s="28">
        <v>0</v>
      </c>
      <c r="ER82" s="28">
        <v>0</v>
      </c>
      <c r="ES82" s="28">
        <f t="shared" si="4"/>
        <v>148240.40319795109</v>
      </c>
      <c r="ET82" s="28">
        <v>75103.511873109906</v>
      </c>
      <c r="EU82" s="28">
        <v>24201.446652476701</v>
      </c>
      <c r="EV82" s="28">
        <v>44477.224795788214</v>
      </c>
      <c r="EW82" s="28">
        <v>247.80291820466817</v>
      </c>
      <c r="EX82" s="28">
        <f t="shared" si="5"/>
        <v>292270.3894375306</v>
      </c>
      <c r="EZ82" s="5">
        <f t="shared" si="6"/>
        <v>0</v>
      </c>
      <c r="AMD82"/>
      <c r="AME82"/>
      <c r="AMF82"/>
      <c r="AMG82"/>
      <c r="AMH82"/>
      <c r="AMI82"/>
      <c r="AMJ82"/>
      <c r="AMK82"/>
    </row>
    <row r="83" spans="1:1025" s="5" customFormat="1" ht="25.5" x14ac:dyDescent="0.25">
      <c r="A83" s="9">
        <v>79</v>
      </c>
      <c r="B83" s="22"/>
      <c r="C83" s="24" t="s">
        <v>445</v>
      </c>
      <c r="D83" s="25" t="s">
        <v>446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215.83708827049537</v>
      </c>
      <c r="BT83" s="28">
        <v>0</v>
      </c>
      <c r="BU83" s="28">
        <v>0</v>
      </c>
      <c r="BV83" s="28">
        <v>0</v>
      </c>
      <c r="BW83" s="28">
        <v>0</v>
      </c>
      <c r="BX83" s="28">
        <v>180.3879635536525</v>
      </c>
      <c r="BY83" s="28">
        <v>0</v>
      </c>
      <c r="BZ83" s="28">
        <v>316.42373672267695</v>
      </c>
      <c r="CA83" s="28">
        <v>499.10061931369142</v>
      </c>
      <c r="CB83" s="28">
        <v>0</v>
      </c>
      <c r="CC83" s="28">
        <v>0</v>
      </c>
      <c r="CD83" s="28">
        <v>0</v>
      </c>
      <c r="CE83" s="28">
        <v>1052191.0836259108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</v>
      </c>
      <c r="DB83" s="28">
        <v>0</v>
      </c>
      <c r="DC83" s="28">
        <v>0</v>
      </c>
      <c r="DD83" s="28">
        <v>0</v>
      </c>
      <c r="DE83" s="28">
        <v>0</v>
      </c>
      <c r="DF83" s="28">
        <v>0</v>
      </c>
      <c r="DG83" s="28">
        <v>0</v>
      </c>
      <c r="DH83" s="28">
        <v>0</v>
      </c>
      <c r="DI83" s="28">
        <v>0</v>
      </c>
      <c r="DJ83" s="28">
        <v>0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28">
        <v>0</v>
      </c>
      <c r="EH83" s="28">
        <v>0</v>
      </c>
      <c r="EI83" s="28">
        <v>0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0</v>
      </c>
      <c r="ER83" s="28">
        <v>0</v>
      </c>
      <c r="ES83" s="28">
        <f t="shared" si="4"/>
        <v>1053402.8330337713</v>
      </c>
      <c r="ET83" s="28">
        <v>173395.59271240004</v>
      </c>
      <c r="EU83" s="28">
        <v>5295.3608705692823</v>
      </c>
      <c r="EV83" s="28">
        <v>47325.102343124905</v>
      </c>
      <c r="EW83" s="28">
        <v>0</v>
      </c>
      <c r="EX83" s="28">
        <f t="shared" si="5"/>
        <v>1279418.8889598653</v>
      </c>
      <c r="EZ83" s="5">
        <f t="shared" si="6"/>
        <v>0</v>
      </c>
      <c r="AMD83"/>
      <c r="AME83"/>
      <c r="AMF83"/>
      <c r="AMG83"/>
      <c r="AMH83"/>
      <c r="AMI83"/>
      <c r="AMJ83"/>
      <c r="AMK83"/>
    </row>
    <row r="84" spans="1:1025" s="5" customFormat="1" x14ac:dyDescent="0.25">
      <c r="A84" s="9">
        <v>80</v>
      </c>
      <c r="B84" s="22"/>
      <c r="C84" s="24" t="s">
        <v>447</v>
      </c>
      <c r="D84" s="25" t="s">
        <v>448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354.41063479331547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0</v>
      </c>
      <c r="BW84" s="28">
        <v>73.624345761032913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8">
        <v>0</v>
      </c>
      <c r="CF84" s="28">
        <v>157453.74591181989</v>
      </c>
      <c r="CG84" s="28">
        <v>0</v>
      </c>
      <c r="CH84" s="28">
        <v>12.374455988439401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918.35016320530042</v>
      </c>
      <c r="ED84" s="28">
        <v>0</v>
      </c>
      <c r="EE84" s="28">
        <v>0</v>
      </c>
      <c r="EF84" s="28">
        <v>2121.5036674438575</v>
      </c>
      <c r="EG84" s="28">
        <v>0</v>
      </c>
      <c r="EH84" s="28">
        <v>0</v>
      </c>
      <c r="EI84" s="28">
        <v>0</v>
      </c>
      <c r="EJ84" s="28">
        <v>2.4554998294006123</v>
      </c>
      <c r="EK84" s="28">
        <v>0</v>
      </c>
      <c r="EL84" s="28">
        <v>0</v>
      </c>
      <c r="EM84" s="28">
        <v>0</v>
      </c>
      <c r="EN84" s="28">
        <v>0</v>
      </c>
      <c r="EO84" s="28">
        <v>0</v>
      </c>
      <c r="EP84" s="28">
        <v>0</v>
      </c>
      <c r="EQ84" s="28">
        <v>0</v>
      </c>
      <c r="ER84" s="28">
        <v>0</v>
      </c>
      <c r="ES84" s="28">
        <f t="shared" si="4"/>
        <v>160936.46467884121</v>
      </c>
      <c r="ET84" s="28">
        <v>106129.53798453719</v>
      </c>
      <c r="EU84" s="28">
        <v>36948.651791866512</v>
      </c>
      <c r="EV84" s="28">
        <v>72645.82791800065</v>
      </c>
      <c r="EW84" s="28">
        <v>0</v>
      </c>
      <c r="EX84" s="28">
        <f t="shared" si="5"/>
        <v>376660.48237324553</v>
      </c>
      <c r="EZ84" s="5">
        <f t="shared" si="6"/>
        <v>0</v>
      </c>
      <c r="AMD84"/>
      <c r="AME84"/>
      <c r="AMF84"/>
      <c r="AMG84"/>
      <c r="AMH84"/>
      <c r="AMI84"/>
      <c r="AMJ84"/>
      <c r="AMK84"/>
    </row>
    <row r="85" spans="1:1025" s="5" customFormat="1" ht="25.5" x14ac:dyDescent="0.25">
      <c r="A85" s="9">
        <v>81</v>
      </c>
      <c r="B85" s="22"/>
      <c r="C85" s="24" t="s">
        <v>449</v>
      </c>
      <c r="D85" s="25" t="s">
        <v>450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424.2424455843975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1382.2217726714889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8">
        <v>385.41028333076167</v>
      </c>
      <c r="BS85" s="28">
        <v>262.29197777194656</v>
      </c>
      <c r="BT85" s="28">
        <v>0</v>
      </c>
      <c r="BU85" s="28">
        <v>0</v>
      </c>
      <c r="BV85" s="28">
        <v>0</v>
      </c>
      <c r="BW85" s="28">
        <v>333.14892238769573</v>
      </c>
      <c r="BX85" s="28">
        <v>0</v>
      </c>
      <c r="BY85" s="28">
        <v>0</v>
      </c>
      <c r="BZ85" s="28">
        <v>0</v>
      </c>
      <c r="CA85" s="28">
        <v>506.77612059858893</v>
      </c>
      <c r="CB85" s="28">
        <v>453.53755709029366</v>
      </c>
      <c r="CC85" s="28">
        <v>58.685052946048636</v>
      </c>
      <c r="CD85" s="28">
        <v>0</v>
      </c>
      <c r="CE85" s="28">
        <v>318.49209315016793</v>
      </c>
      <c r="CF85" s="28">
        <v>0</v>
      </c>
      <c r="CG85" s="28">
        <v>259183.17214408278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159.62334237483225</v>
      </c>
      <c r="CQ85" s="28">
        <v>995.9997495210232</v>
      </c>
      <c r="CR85" s="28">
        <v>0</v>
      </c>
      <c r="CS85" s="28">
        <v>0</v>
      </c>
      <c r="CT85" s="28">
        <v>0</v>
      </c>
      <c r="CU85" s="28">
        <v>0</v>
      </c>
      <c r="CV85" s="28">
        <v>0</v>
      </c>
      <c r="CW85" s="28">
        <v>14720.099077323755</v>
      </c>
      <c r="CX85" s="28">
        <v>4520.6676488570765</v>
      </c>
      <c r="CY85" s="28">
        <v>0</v>
      </c>
      <c r="CZ85" s="28">
        <v>0</v>
      </c>
      <c r="DA85" s="28">
        <v>0</v>
      </c>
      <c r="DB85" s="28">
        <v>0</v>
      </c>
      <c r="DC85" s="28">
        <v>0</v>
      </c>
      <c r="DD85" s="28">
        <v>194.5180807925797</v>
      </c>
      <c r="DE85" s="28">
        <v>0</v>
      </c>
      <c r="DF85" s="28">
        <v>0</v>
      </c>
      <c r="DG85" s="28">
        <v>0</v>
      </c>
      <c r="DH85" s="28">
        <v>0</v>
      </c>
      <c r="DI85" s="28">
        <v>0</v>
      </c>
      <c r="DJ85" s="28">
        <v>0</v>
      </c>
      <c r="DK85" s="28">
        <v>0</v>
      </c>
      <c r="DL85" s="28">
        <v>0</v>
      </c>
      <c r="DM85" s="28">
        <v>0</v>
      </c>
      <c r="DN85" s="28">
        <v>0</v>
      </c>
      <c r="DO85" s="28">
        <v>416.4638891604759</v>
      </c>
      <c r="DP85" s="28">
        <v>0</v>
      </c>
      <c r="DQ85" s="28">
        <v>0</v>
      </c>
      <c r="DR85" s="28"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28">
        <v>0</v>
      </c>
      <c r="EH85" s="28">
        <v>0</v>
      </c>
      <c r="EI85" s="28">
        <v>0</v>
      </c>
      <c r="EJ85" s="28">
        <v>0</v>
      </c>
      <c r="EK85" s="28">
        <v>0</v>
      </c>
      <c r="EL85" s="28">
        <v>0</v>
      </c>
      <c r="EM85" s="28">
        <v>0</v>
      </c>
      <c r="EN85" s="28">
        <v>0</v>
      </c>
      <c r="EO85" s="28">
        <v>0</v>
      </c>
      <c r="EP85" s="28">
        <v>0</v>
      </c>
      <c r="EQ85" s="28">
        <v>0</v>
      </c>
      <c r="ER85" s="28">
        <v>0</v>
      </c>
      <c r="ES85" s="28">
        <f t="shared" si="4"/>
        <v>284315.35015764384</v>
      </c>
      <c r="ET85" s="28">
        <v>706.27803957419064</v>
      </c>
      <c r="EU85" s="28">
        <v>19987.06925250974</v>
      </c>
      <c r="EV85" s="28">
        <v>0</v>
      </c>
      <c r="EW85" s="28">
        <v>0</v>
      </c>
      <c r="EX85" s="28">
        <f t="shared" si="5"/>
        <v>305008.6974497278</v>
      </c>
      <c r="EZ85" s="5">
        <f t="shared" si="6"/>
        <v>0</v>
      </c>
      <c r="AMD85"/>
      <c r="AME85"/>
      <c r="AMF85"/>
      <c r="AMG85"/>
      <c r="AMH85"/>
      <c r="AMI85"/>
      <c r="AMJ85"/>
      <c r="AMK85"/>
    </row>
    <row r="86" spans="1:1025" s="5" customFormat="1" ht="25.5" x14ac:dyDescent="0.25">
      <c r="A86" s="9">
        <v>82</v>
      </c>
      <c r="B86" s="22"/>
      <c r="C86" s="24" t="s">
        <v>451</v>
      </c>
      <c r="D86" s="25" t="s">
        <v>452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2581.753918337899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75.720020905331779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83.384817778364493</v>
      </c>
      <c r="CG86" s="28">
        <v>0</v>
      </c>
      <c r="CH86" s="28">
        <v>858622.35720670235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193.34128217469416</v>
      </c>
      <c r="CZ86" s="28">
        <v>0</v>
      </c>
      <c r="DA86" s="28">
        <v>0</v>
      </c>
      <c r="DB86" s="28">
        <v>0</v>
      </c>
      <c r="DC86" s="28">
        <v>0</v>
      </c>
      <c r="DD86" s="28">
        <v>3882.7069865732606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23.171586409092679</v>
      </c>
      <c r="ED86" s="28">
        <v>0</v>
      </c>
      <c r="EE86" s="28">
        <v>0</v>
      </c>
      <c r="EF86" s="28">
        <v>0</v>
      </c>
      <c r="EG86" s="28">
        <v>0</v>
      </c>
      <c r="EH86" s="28">
        <v>0</v>
      </c>
      <c r="EI86" s="28">
        <v>0</v>
      </c>
      <c r="EJ86" s="28">
        <v>0</v>
      </c>
      <c r="EK86" s="28">
        <v>0</v>
      </c>
      <c r="EL86" s="28">
        <v>0</v>
      </c>
      <c r="EM86" s="28">
        <v>0</v>
      </c>
      <c r="EN86" s="28">
        <v>0</v>
      </c>
      <c r="EO86" s="28">
        <v>0</v>
      </c>
      <c r="EP86" s="28">
        <v>0</v>
      </c>
      <c r="EQ86" s="28">
        <v>0</v>
      </c>
      <c r="ER86" s="28">
        <v>0</v>
      </c>
      <c r="ES86" s="28">
        <f t="shared" si="4"/>
        <v>865462.43581888103</v>
      </c>
      <c r="ET86" s="28">
        <v>12509.632381833779</v>
      </c>
      <c r="EU86" s="28">
        <v>45451.015445599223</v>
      </c>
      <c r="EV86" s="28">
        <v>0</v>
      </c>
      <c r="EW86" s="28">
        <v>0</v>
      </c>
      <c r="EX86" s="28">
        <f t="shared" si="5"/>
        <v>923423.08364631399</v>
      </c>
      <c r="EZ86" s="5">
        <f>COUNTIF(E86:ET86,"&lt;0")</f>
        <v>0</v>
      </c>
      <c r="AMD86"/>
      <c r="AME86"/>
      <c r="AMF86"/>
      <c r="AMG86"/>
      <c r="AMH86"/>
      <c r="AMI86"/>
      <c r="AMJ86"/>
      <c r="AMK86"/>
    </row>
    <row r="87" spans="1:1025" s="5" customFormat="1" x14ac:dyDescent="0.25">
      <c r="A87" s="9">
        <v>83</v>
      </c>
      <c r="B87" s="22"/>
      <c r="C87" s="24" t="s">
        <v>453</v>
      </c>
      <c r="D87" s="25" t="s">
        <v>454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193122.39643124954</v>
      </c>
      <c r="CJ87" s="28">
        <v>71.977129265643654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8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22146.768381481361</v>
      </c>
      <c r="ED87" s="28">
        <v>0</v>
      </c>
      <c r="EE87" s="28">
        <v>0</v>
      </c>
      <c r="EF87" s="28">
        <v>0</v>
      </c>
      <c r="EG87" s="28">
        <v>0</v>
      </c>
      <c r="EH87" s="28">
        <v>0</v>
      </c>
      <c r="EI87" s="28">
        <v>0</v>
      </c>
      <c r="EJ87" s="28">
        <v>0</v>
      </c>
      <c r="EK87" s="28">
        <v>0</v>
      </c>
      <c r="EL87" s="28">
        <v>0</v>
      </c>
      <c r="EM87" s="28">
        <v>0</v>
      </c>
      <c r="EN87" s="28">
        <v>0</v>
      </c>
      <c r="EO87" s="28">
        <v>0</v>
      </c>
      <c r="EP87" s="28">
        <v>0</v>
      </c>
      <c r="EQ87" s="28">
        <v>0</v>
      </c>
      <c r="ER87" s="28">
        <v>0</v>
      </c>
      <c r="ES87" s="28">
        <f t="shared" si="4"/>
        <v>215341.14194199652</v>
      </c>
      <c r="ET87" s="28">
        <v>0</v>
      </c>
      <c r="EU87" s="28">
        <v>-1009.40565065595</v>
      </c>
      <c r="EV87" s="28">
        <v>0</v>
      </c>
      <c r="EW87" s="28">
        <v>0</v>
      </c>
      <c r="EX87" s="28">
        <f t="shared" si="5"/>
        <v>214331.73629134058</v>
      </c>
      <c r="EZ87" s="5">
        <f t="shared" ref="EZ87:EZ148" si="7">COUNTIF(E87:ET87,"&lt;0")</f>
        <v>0</v>
      </c>
      <c r="AMD87"/>
      <c r="AME87"/>
      <c r="AMF87"/>
      <c r="AMG87"/>
      <c r="AMH87"/>
      <c r="AMI87"/>
      <c r="AMJ87"/>
      <c r="AMK87"/>
    </row>
    <row r="88" spans="1:1025" s="5" customFormat="1" ht="25.5" x14ac:dyDescent="0.25">
      <c r="A88" s="9">
        <v>84</v>
      </c>
      <c r="B88" s="22"/>
      <c r="C88" s="24" t="s">
        <v>455</v>
      </c>
      <c r="D88" s="25" t="s">
        <v>456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189.99637309523376</v>
      </c>
      <c r="CI88" s="28">
        <v>21902.837691815257</v>
      </c>
      <c r="CJ88" s="28">
        <v>28951.248800762798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6651.4600633991677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8">
        <v>0</v>
      </c>
      <c r="EL88" s="28">
        <v>0</v>
      </c>
      <c r="EM88" s="28">
        <v>0</v>
      </c>
      <c r="EN88" s="28">
        <v>0</v>
      </c>
      <c r="EO88" s="28">
        <v>0</v>
      </c>
      <c r="EP88" s="28">
        <v>0</v>
      </c>
      <c r="EQ88" s="28">
        <v>0</v>
      </c>
      <c r="ER88" s="28">
        <v>0</v>
      </c>
      <c r="ES88" s="28">
        <f t="shared" si="4"/>
        <v>57695.542929072457</v>
      </c>
      <c r="ET88" s="28">
        <v>245.24759790332828</v>
      </c>
      <c r="EU88" s="28">
        <v>0</v>
      </c>
      <c r="EV88" s="28">
        <v>0</v>
      </c>
      <c r="EW88" s="28">
        <v>0</v>
      </c>
      <c r="EX88" s="28">
        <f t="shared" si="5"/>
        <v>57940.790526975783</v>
      </c>
      <c r="EZ88" s="5">
        <f t="shared" si="7"/>
        <v>0</v>
      </c>
      <c r="AMD88"/>
      <c r="AME88"/>
      <c r="AMF88"/>
      <c r="AMG88"/>
      <c r="AMH88"/>
      <c r="AMI88"/>
      <c r="AMJ88"/>
      <c r="AMK88"/>
    </row>
    <row r="89" spans="1:1025" s="5" customFormat="1" ht="63.75" x14ac:dyDescent="0.25">
      <c r="A89" s="9">
        <v>85</v>
      </c>
      <c r="B89" s="22"/>
      <c r="C89" s="24" t="s">
        <v>457</v>
      </c>
      <c r="D89" s="25" t="s">
        <v>458</v>
      </c>
      <c r="E89" s="28">
        <v>0</v>
      </c>
      <c r="F89" s="28">
        <v>0</v>
      </c>
      <c r="G89" s="28">
        <v>0</v>
      </c>
      <c r="H89" s="28">
        <v>61.358137210978128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45.785005939156243</v>
      </c>
      <c r="Q89" s="28">
        <v>0</v>
      </c>
      <c r="R89" s="28">
        <v>1100.5261888364635</v>
      </c>
      <c r="S89" s="28">
        <v>48.333336510908914</v>
      </c>
      <c r="T89" s="28">
        <v>58.215196172483211</v>
      </c>
      <c r="U89" s="28">
        <v>0</v>
      </c>
      <c r="V89" s="28">
        <v>30.926292064429298</v>
      </c>
      <c r="W89" s="28">
        <v>79.757437873834022</v>
      </c>
      <c r="X89" s="28">
        <v>0</v>
      </c>
      <c r="Y89" s="28">
        <v>458.55907928293232</v>
      </c>
      <c r="Z89" s="28">
        <v>1063.2236834514908</v>
      </c>
      <c r="AA89" s="28">
        <v>2.8314784130585151</v>
      </c>
      <c r="AB89" s="28">
        <v>0</v>
      </c>
      <c r="AC89" s="28">
        <v>79.741794105136307</v>
      </c>
      <c r="AD89" s="28">
        <v>93.261820230115063</v>
      </c>
      <c r="AE89" s="28">
        <v>894.81032755103524</v>
      </c>
      <c r="AF89" s="28">
        <v>0</v>
      </c>
      <c r="AG89" s="28">
        <v>0</v>
      </c>
      <c r="AH89" s="28">
        <v>41.233404390164729</v>
      </c>
      <c r="AI89" s="28">
        <v>0</v>
      </c>
      <c r="AJ89" s="28">
        <v>0</v>
      </c>
      <c r="AK89" s="28">
        <v>0</v>
      </c>
      <c r="AL89" s="28">
        <v>228.86120537235684</v>
      </c>
      <c r="AM89" s="28">
        <v>0</v>
      </c>
      <c r="AN89" s="28">
        <v>12.067385182042747</v>
      </c>
      <c r="AO89" s="28">
        <v>67.427445041525559</v>
      </c>
      <c r="AP89" s="28">
        <v>319.39194566387908</v>
      </c>
      <c r="AQ89" s="28">
        <v>3337.9693447829486</v>
      </c>
      <c r="AR89" s="28">
        <v>0</v>
      </c>
      <c r="AS89" s="28">
        <v>0</v>
      </c>
      <c r="AT89" s="28">
        <v>5353.8156265167781</v>
      </c>
      <c r="AU89" s="28">
        <v>0</v>
      </c>
      <c r="AV89" s="28">
        <v>0</v>
      </c>
      <c r="AW89" s="28">
        <v>167.23960164295923</v>
      </c>
      <c r="AX89" s="28">
        <v>0</v>
      </c>
      <c r="AY89" s="28">
        <v>0</v>
      </c>
      <c r="AZ89" s="28">
        <v>0</v>
      </c>
      <c r="BA89" s="28">
        <v>0</v>
      </c>
      <c r="BB89" s="28">
        <v>232.88449931776793</v>
      </c>
      <c r="BC89" s="28">
        <v>0</v>
      </c>
      <c r="BD89" s="28">
        <v>1522.9888745017299</v>
      </c>
      <c r="BE89" s="28">
        <v>0</v>
      </c>
      <c r="BF89" s="28">
        <v>0</v>
      </c>
      <c r="BG89" s="28">
        <v>0</v>
      </c>
      <c r="BH89" s="28">
        <v>200.75536132140888</v>
      </c>
      <c r="BI89" s="28">
        <v>2676.6666239729493</v>
      </c>
      <c r="BJ89" s="28">
        <v>0</v>
      </c>
      <c r="BK89" s="28">
        <v>0</v>
      </c>
      <c r="BL89" s="28">
        <v>292.52055810440254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93.887359520193712</v>
      </c>
      <c r="BT89" s="28">
        <v>0</v>
      </c>
      <c r="BU89" s="28">
        <v>0</v>
      </c>
      <c r="BV89" s="28">
        <v>0</v>
      </c>
      <c r="BW89" s="28">
        <v>2461.2874782966746</v>
      </c>
      <c r="BX89" s="28">
        <v>275.43138194403787</v>
      </c>
      <c r="BY89" s="28">
        <v>0</v>
      </c>
      <c r="BZ89" s="28">
        <v>0</v>
      </c>
      <c r="CA89" s="28">
        <v>5.6397014703390065</v>
      </c>
      <c r="CB89" s="28">
        <v>0</v>
      </c>
      <c r="CC89" s="28">
        <v>0</v>
      </c>
      <c r="CD89" s="28">
        <v>75.938974289235404</v>
      </c>
      <c r="CE89" s="28">
        <v>0</v>
      </c>
      <c r="CF89" s="28">
        <v>0</v>
      </c>
      <c r="CG89" s="28">
        <v>0</v>
      </c>
      <c r="CH89" s="28">
        <v>289.79375750709119</v>
      </c>
      <c r="CI89" s="28">
        <v>443.6722043391149</v>
      </c>
      <c r="CJ89" s="28">
        <v>0.12477618855825115</v>
      </c>
      <c r="CK89" s="28">
        <v>152012.37335520695</v>
      </c>
      <c r="CL89" s="28">
        <v>91.743646673179455</v>
      </c>
      <c r="CM89" s="28">
        <v>0</v>
      </c>
      <c r="CN89" s="28">
        <v>0</v>
      </c>
      <c r="CO89" s="28">
        <v>0</v>
      </c>
      <c r="CP89" s="28">
        <v>1112.9444504259441</v>
      </c>
      <c r="CQ89" s="28">
        <v>15143.356584873716</v>
      </c>
      <c r="CR89" s="28">
        <v>7.977690428792382</v>
      </c>
      <c r="CS89" s="28">
        <v>0</v>
      </c>
      <c r="CT89" s="28">
        <v>0</v>
      </c>
      <c r="CU89" s="28">
        <v>0</v>
      </c>
      <c r="CV89" s="28">
        <v>0</v>
      </c>
      <c r="CW89" s="28">
        <v>7.2397363673890052</v>
      </c>
      <c r="CX89" s="28">
        <v>0</v>
      </c>
      <c r="CY89" s="28">
        <v>99.144747305847375</v>
      </c>
      <c r="CZ89" s="28">
        <v>0.15944820654015343</v>
      </c>
      <c r="DA89" s="28">
        <v>416.33527683410034</v>
      </c>
      <c r="DB89" s="28">
        <v>70.479895216442515</v>
      </c>
      <c r="DC89" s="28">
        <v>0</v>
      </c>
      <c r="DD89" s="28">
        <v>0</v>
      </c>
      <c r="DE89" s="28">
        <v>0</v>
      </c>
      <c r="DF89" s="28">
        <v>0</v>
      </c>
      <c r="DG89" s="28">
        <v>225.17332079847881</v>
      </c>
      <c r="DH89" s="28">
        <v>6.1159933722064048</v>
      </c>
      <c r="DI89" s="28">
        <v>0</v>
      </c>
      <c r="DJ89" s="28">
        <v>34.066224657110325</v>
      </c>
      <c r="DK89" s="28">
        <v>65.946901914141108</v>
      </c>
      <c r="DL89" s="28">
        <v>45.262952106748607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54978.666542212406</v>
      </c>
      <c r="ED89" s="28">
        <v>0.29405245869899316</v>
      </c>
      <c r="EE89" s="28">
        <v>0</v>
      </c>
      <c r="EF89" s="28">
        <v>174.47236027818025</v>
      </c>
      <c r="EG89" s="28">
        <v>156.20186926741226</v>
      </c>
      <c r="EH89" s="28">
        <v>0</v>
      </c>
      <c r="EI89" s="28">
        <v>281.5055838262781</v>
      </c>
      <c r="EJ89" s="28">
        <v>0</v>
      </c>
      <c r="EK89" s="28">
        <v>0</v>
      </c>
      <c r="EL89" s="28">
        <v>3468.146739639089</v>
      </c>
      <c r="EM89" s="28">
        <v>0</v>
      </c>
      <c r="EN89" s="28">
        <v>0</v>
      </c>
      <c r="EO89" s="28">
        <v>0</v>
      </c>
      <c r="EP89" s="28">
        <v>0</v>
      </c>
      <c r="EQ89" s="28">
        <v>0</v>
      </c>
      <c r="ER89" s="28">
        <v>0</v>
      </c>
      <c r="ES89" s="28">
        <f t="shared" si="4"/>
        <v>250514.53465907779</v>
      </c>
      <c r="ET89" s="28">
        <v>21634.868376369981</v>
      </c>
      <c r="EU89" s="28">
        <v>344.48785130322443</v>
      </c>
      <c r="EV89" s="28">
        <v>4270.559770331015</v>
      </c>
      <c r="EW89" s="28">
        <v>0</v>
      </c>
      <c r="EX89" s="28">
        <f t="shared" si="5"/>
        <v>276764.45065708202</v>
      </c>
      <c r="EZ89" s="5">
        <f t="shared" si="7"/>
        <v>0</v>
      </c>
      <c r="AMD89"/>
      <c r="AME89"/>
      <c r="AMF89"/>
      <c r="AMG89"/>
      <c r="AMH89"/>
      <c r="AMI89"/>
      <c r="AMJ89"/>
      <c r="AMK89"/>
    </row>
    <row r="90" spans="1:1025" s="5" customFormat="1" x14ac:dyDescent="0.25">
      <c r="A90" s="9">
        <v>86</v>
      </c>
      <c r="B90" s="22"/>
      <c r="C90" s="24" t="s">
        <v>459</v>
      </c>
      <c r="D90" s="25" t="s">
        <v>460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1185065.8352308429</v>
      </c>
      <c r="CM90" s="28">
        <v>0</v>
      </c>
      <c r="CN90" s="28">
        <v>0</v>
      </c>
      <c r="CO90" s="28">
        <v>0</v>
      </c>
      <c r="CP90" s="28">
        <v>48311.666113361556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f t="shared" si="4"/>
        <v>1233377.5013442044</v>
      </c>
      <c r="ET90" s="28">
        <v>0</v>
      </c>
      <c r="EU90" s="28">
        <v>0</v>
      </c>
      <c r="EV90" s="28">
        <v>0</v>
      </c>
      <c r="EW90" s="28">
        <v>0</v>
      </c>
      <c r="EX90" s="28">
        <f t="shared" si="5"/>
        <v>1233377.5013442044</v>
      </c>
      <c r="EZ90" s="5">
        <f t="shared" si="7"/>
        <v>0</v>
      </c>
      <c r="AMD90"/>
      <c r="AME90"/>
      <c r="AMF90"/>
      <c r="AMG90"/>
      <c r="AMH90"/>
      <c r="AMI90"/>
      <c r="AMJ90"/>
      <c r="AMK90"/>
    </row>
    <row r="91" spans="1:1025" s="5" customFormat="1" x14ac:dyDescent="0.25">
      <c r="A91" s="9">
        <v>87</v>
      </c>
      <c r="B91" s="22"/>
      <c r="C91" s="24" t="s">
        <v>461</v>
      </c>
      <c r="D91" s="25" t="s">
        <v>462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1132212.3787233541</v>
      </c>
      <c r="CN91" s="28">
        <v>0</v>
      </c>
      <c r="CO91" s="28">
        <v>0</v>
      </c>
      <c r="CP91" s="28">
        <v>29249.861432605074</v>
      </c>
      <c r="CQ91" s="28">
        <v>10499.246560425208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2099.8493120850421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38847.212273573277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39692.099240730262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f t="shared" si="4"/>
        <v>1252600.6475427728</v>
      </c>
      <c r="ET91" s="28">
        <v>0</v>
      </c>
      <c r="EU91" s="28">
        <v>0</v>
      </c>
      <c r="EV91" s="28">
        <v>0</v>
      </c>
      <c r="EW91" s="28">
        <v>0</v>
      </c>
      <c r="EX91" s="28">
        <f t="shared" si="5"/>
        <v>1252600.6475427728</v>
      </c>
      <c r="EZ91" s="5">
        <f t="shared" si="7"/>
        <v>0</v>
      </c>
      <c r="AMD91"/>
      <c r="AME91"/>
      <c r="AMF91"/>
      <c r="AMG91"/>
      <c r="AMH91"/>
      <c r="AMI91"/>
      <c r="AMJ91"/>
      <c r="AMK91"/>
    </row>
    <row r="92" spans="1:1025" s="5" customFormat="1" x14ac:dyDescent="0.25">
      <c r="A92" s="9">
        <v>88</v>
      </c>
      <c r="B92" s="22"/>
      <c r="C92" s="24" t="s">
        <v>463</v>
      </c>
      <c r="D92" s="25" t="s">
        <v>464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289505.48324746871</v>
      </c>
      <c r="CO92" s="28">
        <v>5716.1058787283109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7163.9730367636839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f t="shared" si="4"/>
        <v>302385.5621629607</v>
      </c>
      <c r="ET92" s="28">
        <v>0</v>
      </c>
      <c r="EU92" s="28">
        <v>0</v>
      </c>
      <c r="EV92" s="28">
        <v>0</v>
      </c>
      <c r="EW92" s="28">
        <v>0</v>
      </c>
      <c r="EX92" s="28">
        <f t="shared" si="5"/>
        <v>302385.5621629607</v>
      </c>
      <c r="EZ92" s="5">
        <f t="shared" si="7"/>
        <v>0</v>
      </c>
      <c r="AMD92"/>
      <c r="AME92"/>
      <c r="AMF92"/>
      <c r="AMG92"/>
      <c r="AMH92"/>
      <c r="AMI92"/>
      <c r="AMJ92"/>
      <c r="AMK92"/>
    </row>
    <row r="93" spans="1:1025" s="5" customFormat="1" ht="38.25" x14ac:dyDescent="0.25">
      <c r="A93" s="9">
        <v>89</v>
      </c>
      <c r="B93" s="22"/>
      <c r="C93" s="24" t="s">
        <v>465</v>
      </c>
      <c r="D93" s="25" t="s">
        <v>466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632543.7456497316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f t="shared" si="4"/>
        <v>632543.7456497316</v>
      </c>
      <c r="ET93" s="28">
        <v>0</v>
      </c>
      <c r="EU93" s="28">
        <v>0</v>
      </c>
      <c r="EV93" s="28">
        <v>0</v>
      </c>
      <c r="EW93" s="28">
        <v>0</v>
      </c>
      <c r="EX93" s="28">
        <f t="shared" si="5"/>
        <v>632543.7456497316</v>
      </c>
      <c r="EZ93" s="5">
        <f t="shared" si="7"/>
        <v>0</v>
      </c>
      <c r="AMD93"/>
      <c r="AME93"/>
      <c r="AMF93"/>
      <c r="AMG93"/>
      <c r="AMH93"/>
      <c r="AMI93"/>
      <c r="AMJ93"/>
      <c r="AMK93"/>
    </row>
    <row r="94" spans="1:1025" s="5" customFormat="1" ht="25.5" x14ac:dyDescent="0.25">
      <c r="A94" s="9">
        <v>90</v>
      </c>
      <c r="B94" s="22"/>
      <c r="C94" s="24" t="s">
        <v>467</v>
      </c>
      <c r="D94" s="25" t="s">
        <v>468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5634.2560087915626</v>
      </c>
      <c r="BW94" s="28">
        <v>0</v>
      </c>
      <c r="BX94" s="28">
        <v>0</v>
      </c>
      <c r="BY94" s="28">
        <v>0</v>
      </c>
      <c r="BZ94" s="28">
        <v>0</v>
      </c>
      <c r="CA94" s="28">
        <v>1323.9840851093618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477.80934266901636</v>
      </c>
      <c r="CJ94" s="28">
        <v>2985.7954679853228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930000.25906455272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1019.3900961857652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173.94091256749243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28">
        <v>0</v>
      </c>
      <c r="EH94" s="28">
        <v>0</v>
      </c>
      <c r="EI94" s="28">
        <v>0</v>
      </c>
      <c r="EJ94" s="28">
        <v>0</v>
      </c>
      <c r="EK94" s="28">
        <v>0</v>
      </c>
      <c r="EL94" s="28">
        <v>0</v>
      </c>
      <c r="EM94" s="28">
        <v>0</v>
      </c>
      <c r="EN94" s="28">
        <v>0</v>
      </c>
      <c r="EO94" s="28">
        <v>0</v>
      </c>
      <c r="EP94" s="28">
        <v>0</v>
      </c>
      <c r="EQ94" s="28">
        <v>0</v>
      </c>
      <c r="ER94" s="28">
        <v>0</v>
      </c>
      <c r="ES94" s="28">
        <f t="shared" si="4"/>
        <v>941615.43497786124</v>
      </c>
      <c r="ET94" s="28">
        <v>0</v>
      </c>
      <c r="EU94" s="28">
        <v>0</v>
      </c>
      <c r="EV94" s="28">
        <v>0</v>
      </c>
      <c r="EW94" s="28">
        <v>0</v>
      </c>
      <c r="EX94" s="28">
        <f t="shared" si="5"/>
        <v>941615.43497786124</v>
      </c>
      <c r="EZ94" s="5">
        <f t="shared" si="7"/>
        <v>0</v>
      </c>
      <c r="AMD94"/>
      <c r="AME94"/>
      <c r="AMF94"/>
      <c r="AMG94"/>
      <c r="AMH94"/>
      <c r="AMI94"/>
      <c r="AMJ94"/>
      <c r="AMK94"/>
    </row>
    <row r="95" spans="1:1025" s="5" customFormat="1" x14ac:dyDescent="0.25">
      <c r="A95" s="9">
        <v>91</v>
      </c>
      <c r="B95" s="22"/>
      <c r="C95" s="24" t="s">
        <v>469</v>
      </c>
      <c r="D95" s="25" t="s">
        <v>470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136.29911746756136</v>
      </c>
      <c r="Q95" s="28">
        <v>736.33748193512145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934.11620601193283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2680.628161922386</v>
      </c>
      <c r="AL95" s="28">
        <v>34329.250660642807</v>
      </c>
      <c r="AM95" s="28">
        <v>79.389232522466173</v>
      </c>
      <c r="AN95" s="28">
        <v>660.58027628490981</v>
      </c>
      <c r="AO95" s="28">
        <v>3151.4905186072397</v>
      </c>
      <c r="AP95" s="28">
        <v>11205.111963978152</v>
      </c>
      <c r="AQ95" s="28">
        <v>2655.0562782845891</v>
      </c>
      <c r="AR95" s="28">
        <v>1240.1913854024181</v>
      </c>
      <c r="AS95" s="28">
        <v>4053.6976590501854</v>
      </c>
      <c r="AT95" s="28">
        <v>1324.9252955001098</v>
      </c>
      <c r="AU95" s="28">
        <v>64.359099036461316</v>
      </c>
      <c r="AV95" s="28">
        <v>3065.4337521955281</v>
      </c>
      <c r="AW95" s="28">
        <v>3461.106749916074</v>
      </c>
      <c r="AX95" s="28">
        <v>949.71535721213229</v>
      </c>
      <c r="AY95" s="28">
        <v>2329.157553569285</v>
      </c>
      <c r="AZ95" s="28">
        <v>799.44691637235314</v>
      </c>
      <c r="BA95" s="28">
        <v>717.88048297710634</v>
      </c>
      <c r="BB95" s="28">
        <v>415.43172713601524</v>
      </c>
      <c r="BC95" s="28">
        <v>0</v>
      </c>
      <c r="BD95" s="28">
        <v>123.36901792913183</v>
      </c>
      <c r="BE95" s="28">
        <v>332.62893956108337</v>
      </c>
      <c r="BF95" s="28">
        <v>0</v>
      </c>
      <c r="BG95" s="28">
        <v>0</v>
      </c>
      <c r="BH95" s="28">
        <v>2503.9509338706052</v>
      </c>
      <c r="BI95" s="28">
        <v>230.55836532627623</v>
      </c>
      <c r="BJ95" s="28">
        <v>485.25434146690043</v>
      </c>
      <c r="BK95" s="28">
        <v>0</v>
      </c>
      <c r="BL95" s="28">
        <v>19879.597135065771</v>
      </c>
      <c r="BM95" s="28">
        <v>0</v>
      </c>
      <c r="BN95" s="28">
        <v>1057.7040699510571</v>
      </c>
      <c r="BO95" s="28">
        <v>11014.952846774922</v>
      </c>
      <c r="BP95" s="28">
        <v>57.445443797735997</v>
      </c>
      <c r="BQ95" s="28">
        <v>779.67469965047542</v>
      </c>
      <c r="BR95" s="28">
        <v>6990.4827003583778</v>
      </c>
      <c r="BS95" s="28">
        <v>8064.8830092409698</v>
      </c>
      <c r="BT95" s="28">
        <v>0</v>
      </c>
      <c r="BU95" s="28">
        <v>721.4384517605771</v>
      </c>
      <c r="BV95" s="28">
        <v>682.7577083125924</v>
      </c>
      <c r="BW95" s="28">
        <v>2776.4065482275546</v>
      </c>
      <c r="BX95" s="28">
        <v>216.71871840800915</v>
      </c>
      <c r="BY95" s="28">
        <v>138.20581721037107</v>
      </c>
      <c r="BZ95" s="28">
        <v>0</v>
      </c>
      <c r="CA95" s="28">
        <v>5232.0964310592699</v>
      </c>
      <c r="CB95" s="28">
        <v>184.62347295293443</v>
      </c>
      <c r="CC95" s="28">
        <v>68.01208293286858</v>
      </c>
      <c r="CD95" s="28">
        <v>0</v>
      </c>
      <c r="CE95" s="28">
        <v>27043.457834392801</v>
      </c>
      <c r="CF95" s="28">
        <v>257.98732417097091</v>
      </c>
      <c r="CG95" s="28">
        <v>1806.0846104409702</v>
      </c>
      <c r="CH95" s="28">
        <v>8434.8948611217111</v>
      </c>
      <c r="CI95" s="28">
        <v>0</v>
      </c>
      <c r="CJ95" s="28">
        <v>0</v>
      </c>
      <c r="CK95" s="28">
        <v>576.4381763259521</v>
      </c>
      <c r="CL95" s="28">
        <v>0</v>
      </c>
      <c r="CM95" s="28">
        <v>0</v>
      </c>
      <c r="CN95" s="28">
        <v>0</v>
      </c>
      <c r="CO95" s="28">
        <v>4202.427891481083</v>
      </c>
      <c r="CP95" s="28">
        <v>12499.247893533528</v>
      </c>
      <c r="CQ95" s="28">
        <v>3829761.8228530777</v>
      </c>
      <c r="CR95" s="28">
        <v>13983.864200685937</v>
      </c>
      <c r="CS95" s="28">
        <v>0</v>
      </c>
      <c r="CT95" s="28">
        <v>82.394638772693554</v>
      </c>
      <c r="CU95" s="28">
        <v>0</v>
      </c>
      <c r="CV95" s="28">
        <v>196.18293271603051</v>
      </c>
      <c r="CW95" s="28">
        <v>122.26510030933929</v>
      </c>
      <c r="CX95" s="28">
        <v>92.942888023496167</v>
      </c>
      <c r="CY95" s="28">
        <v>0</v>
      </c>
      <c r="CZ95" s="28">
        <v>0</v>
      </c>
      <c r="DA95" s="28">
        <v>1042.4266427124307</v>
      </c>
      <c r="DB95" s="28">
        <v>2753.5972234195851</v>
      </c>
      <c r="DC95" s="28">
        <v>1004.0552913173692</v>
      </c>
      <c r="DD95" s="28">
        <v>9209.3256181767174</v>
      </c>
      <c r="DE95" s="28">
        <v>10307.586068413821</v>
      </c>
      <c r="DF95" s="28">
        <v>0</v>
      </c>
      <c r="DG95" s="28">
        <v>12942.055620455601</v>
      </c>
      <c r="DH95" s="28">
        <v>657.54155932052186</v>
      </c>
      <c r="DI95" s="28">
        <v>0</v>
      </c>
      <c r="DJ95" s="28">
        <v>0</v>
      </c>
      <c r="DK95" s="28">
        <v>78.050925338644689</v>
      </c>
      <c r="DL95" s="28">
        <v>0</v>
      </c>
      <c r="DM95" s="28">
        <v>0</v>
      </c>
      <c r="DN95" s="28">
        <v>40428.657638903205</v>
      </c>
      <c r="DO95" s="28">
        <v>0</v>
      </c>
      <c r="DP95" s="28">
        <v>94.873929788838637</v>
      </c>
      <c r="DQ95" s="28">
        <v>516.8314069209481</v>
      </c>
      <c r="DR95" s="28">
        <v>0</v>
      </c>
      <c r="DS95" s="28">
        <v>10058.119137182915</v>
      </c>
      <c r="DT95" s="28">
        <v>1369.1950616369897</v>
      </c>
      <c r="DU95" s="28">
        <v>167.77880739345747</v>
      </c>
      <c r="DV95" s="28">
        <v>3684.2828608622426</v>
      </c>
      <c r="DW95" s="28">
        <v>10.219082281400174</v>
      </c>
      <c r="DX95" s="28">
        <v>0</v>
      </c>
      <c r="DY95" s="28">
        <v>71.243997189581989</v>
      </c>
      <c r="DZ95" s="28">
        <v>0</v>
      </c>
      <c r="EA95" s="28">
        <v>81.959724592606008</v>
      </c>
      <c r="EB95" s="28">
        <v>2153.228985450774</v>
      </c>
      <c r="EC95" s="28">
        <v>10824.285125741053</v>
      </c>
      <c r="ED95" s="28">
        <v>0</v>
      </c>
      <c r="EE95" s="28">
        <v>0</v>
      </c>
      <c r="EF95" s="28">
        <v>2084.5142059691584</v>
      </c>
      <c r="EG95" s="28">
        <v>7015.288544703536</v>
      </c>
      <c r="EH95" s="28">
        <v>0</v>
      </c>
      <c r="EI95" s="28">
        <v>171.12633915921063</v>
      </c>
      <c r="EJ95" s="28">
        <v>0</v>
      </c>
      <c r="EK95" s="28">
        <v>67.589808752149807</v>
      </c>
      <c r="EL95" s="28">
        <v>6274.2536582592174</v>
      </c>
      <c r="EM95" s="28">
        <v>997.89672000586813</v>
      </c>
      <c r="EN95" s="28">
        <v>462.09788749928276</v>
      </c>
      <c r="EO95" s="28">
        <v>4252.7490474090091</v>
      </c>
      <c r="EP95" s="28">
        <v>605.54255627328723</v>
      </c>
      <c r="EQ95" s="28">
        <v>10.384918706346197</v>
      </c>
      <c r="ER95" s="28">
        <v>0</v>
      </c>
      <c r="ES95" s="28">
        <f t="shared" si="4"/>
        <v>4164987.1362087699</v>
      </c>
      <c r="ET95" s="28">
        <v>0</v>
      </c>
      <c r="EU95" s="28">
        <v>0</v>
      </c>
      <c r="EV95" s="28">
        <v>-4164987.1362087699</v>
      </c>
      <c r="EW95" s="28">
        <v>0</v>
      </c>
      <c r="EX95" s="28">
        <f t="shared" si="5"/>
        <v>0</v>
      </c>
      <c r="EZ95" s="5">
        <f t="shared" si="7"/>
        <v>0</v>
      </c>
      <c r="AMD95"/>
      <c r="AME95"/>
      <c r="AMF95"/>
      <c r="AMG95"/>
      <c r="AMH95"/>
      <c r="AMI95"/>
      <c r="AMJ95"/>
      <c r="AMK95"/>
    </row>
    <row r="96" spans="1:1025" s="5" customFormat="1" ht="25.5" x14ac:dyDescent="0.25">
      <c r="A96" s="9">
        <v>92</v>
      </c>
      <c r="B96" s="22"/>
      <c r="C96" s="24" t="s">
        <v>92</v>
      </c>
      <c r="D96" s="25" t="s">
        <v>471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561.15260177142898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3536.546412105648</v>
      </c>
      <c r="CQ96" s="28">
        <v>54506.634361912103</v>
      </c>
      <c r="CR96" s="28">
        <v>437004.64258819027</v>
      </c>
      <c r="CS96" s="28">
        <v>0</v>
      </c>
      <c r="CT96" s="28">
        <v>0</v>
      </c>
      <c r="CU96" s="28">
        <v>0</v>
      </c>
      <c r="CV96" s="28">
        <v>70.37306168865608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8">
        <v>0</v>
      </c>
      <c r="EL96" s="28">
        <v>0</v>
      </c>
      <c r="EM96" s="28">
        <v>0</v>
      </c>
      <c r="EN96" s="28">
        <v>0</v>
      </c>
      <c r="EO96" s="28">
        <v>0</v>
      </c>
      <c r="EP96" s="28">
        <v>0</v>
      </c>
      <c r="EQ96" s="28">
        <v>0</v>
      </c>
      <c r="ER96" s="28">
        <v>0</v>
      </c>
      <c r="ES96" s="28">
        <f t="shared" si="4"/>
        <v>495679.34902566811</v>
      </c>
      <c r="ET96" s="28">
        <v>113.63864166564942</v>
      </c>
      <c r="EU96" s="28">
        <v>44822.453362523396</v>
      </c>
      <c r="EV96" s="28">
        <v>0</v>
      </c>
      <c r="EW96" s="28">
        <v>0</v>
      </c>
      <c r="EX96" s="28">
        <f t="shared" si="5"/>
        <v>540615.44102985715</v>
      </c>
      <c r="EZ96" s="5">
        <f t="shared" si="7"/>
        <v>0</v>
      </c>
      <c r="AMD96"/>
      <c r="AME96"/>
      <c r="AMF96"/>
      <c r="AMG96"/>
      <c r="AMH96"/>
      <c r="AMI96"/>
      <c r="AMJ96"/>
      <c r="AMK96"/>
    </row>
    <row r="97" spans="1:1025" s="5" customFormat="1" x14ac:dyDescent="0.25">
      <c r="A97" s="9">
        <v>93</v>
      </c>
      <c r="B97" s="22"/>
      <c r="C97" s="24" t="s">
        <v>93</v>
      </c>
      <c r="D97" s="25" t="s">
        <v>472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3163.5636023430716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f t="shared" si="4"/>
        <v>3163.5636023430716</v>
      </c>
      <c r="ET97" s="28">
        <v>0</v>
      </c>
      <c r="EU97" s="28">
        <v>-1292.56392576587</v>
      </c>
      <c r="EV97" s="28">
        <v>0</v>
      </c>
      <c r="EW97" s="28">
        <v>0</v>
      </c>
      <c r="EX97" s="28">
        <f t="shared" si="5"/>
        <v>1870.9996765772016</v>
      </c>
      <c r="EZ97" s="5">
        <f t="shared" si="7"/>
        <v>0</v>
      </c>
      <c r="AMD97"/>
      <c r="AME97"/>
      <c r="AMF97"/>
      <c r="AMG97"/>
      <c r="AMH97"/>
      <c r="AMI97"/>
      <c r="AMJ97"/>
      <c r="AMK97"/>
    </row>
    <row r="98" spans="1:1025" s="5" customFormat="1" ht="25.5" x14ac:dyDescent="0.25">
      <c r="A98" s="9">
        <v>94</v>
      </c>
      <c r="B98" s="22"/>
      <c r="C98" s="24" t="s">
        <v>473</v>
      </c>
      <c r="D98" s="25" t="s">
        <v>474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243.62270238213182</v>
      </c>
      <c r="CS98" s="28">
        <v>0</v>
      </c>
      <c r="CT98" s="28">
        <v>516672.09255322436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265.23592166398822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622.50930328211427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735.05741428507815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f t="shared" si="4"/>
        <v>518538.51789483771</v>
      </c>
      <c r="ET98" s="28">
        <v>15475.612228028196</v>
      </c>
      <c r="EU98" s="28">
        <v>0</v>
      </c>
      <c r="EV98" s="28">
        <v>0</v>
      </c>
      <c r="EW98" s="28">
        <v>0</v>
      </c>
      <c r="EX98" s="28">
        <f t="shared" si="5"/>
        <v>534014.1301228659</v>
      </c>
      <c r="EZ98" s="5">
        <f t="shared" si="7"/>
        <v>0</v>
      </c>
      <c r="AMD98"/>
      <c r="AME98"/>
      <c r="AMF98"/>
      <c r="AMG98"/>
      <c r="AMH98"/>
      <c r="AMI98"/>
      <c r="AMJ98"/>
      <c r="AMK98"/>
    </row>
    <row r="99" spans="1:1025" s="5" customFormat="1" x14ac:dyDescent="0.25">
      <c r="A99" s="9">
        <v>95</v>
      </c>
      <c r="B99" s="22"/>
      <c r="C99" s="24" t="s">
        <v>475</v>
      </c>
      <c r="D99" s="25" t="s">
        <v>476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415408.45714275609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8">
        <v>0</v>
      </c>
      <c r="EG99" s="28">
        <v>0</v>
      </c>
      <c r="EH99" s="28">
        <v>0</v>
      </c>
      <c r="EI99" s="28">
        <v>0</v>
      </c>
      <c r="EJ99" s="28">
        <v>0</v>
      </c>
      <c r="EK99" s="28">
        <v>0</v>
      </c>
      <c r="EL99" s="28">
        <v>0</v>
      </c>
      <c r="EM99" s="28">
        <v>0</v>
      </c>
      <c r="EN99" s="28">
        <v>0</v>
      </c>
      <c r="EO99" s="28">
        <v>0</v>
      </c>
      <c r="EP99" s="28">
        <v>0</v>
      </c>
      <c r="EQ99" s="28">
        <v>0</v>
      </c>
      <c r="ER99" s="28">
        <v>0</v>
      </c>
      <c r="ES99" s="28">
        <f t="shared" si="4"/>
        <v>415408.45714275609</v>
      </c>
      <c r="ET99" s="28">
        <v>26344.334983660956</v>
      </c>
      <c r="EU99" s="28">
        <v>0</v>
      </c>
      <c r="EV99" s="28">
        <v>0</v>
      </c>
      <c r="EW99" s="28">
        <v>0</v>
      </c>
      <c r="EX99" s="28">
        <f t="shared" si="5"/>
        <v>441752.79212641704</v>
      </c>
      <c r="EZ99" s="5">
        <f t="shared" si="7"/>
        <v>0</v>
      </c>
      <c r="AMD99"/>
      <c r="AME99"/>
      <c r="AMF99"/>
      <c r="AMG99"/>
      <c r="AMH99"/>
      <c r="AMI99"/>
      <c r="AMJ99"/>
      <c r="AMK99"/>
    </row>
    <row r="100" spans="1:1025" s="5" customFormat="1" x14ac:dyDescent="0.25">
      <c r="A100" s="9">
        <v>96</v>
      </c>
      <c r="B100" s="22"/>
      <c r="C100" s="24" t="s">
        <v>477</v>
      </c>
      <c r="D100" s="25" t="s">
        <v>478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406.59903369718785</v>
      </c>
      <c r="AI100" s="28">
        <v>0</v>
      </c>
      <c r="AJ100" s="28">
        <v>0</v>
      </c>
      <c r="AK100" s="28">
        <v>662.57905740132958</v>
      </c>
      <c r="AL100" s="28">
        <v>454.8034780808199</v>
      </c>
      <c r="AM100" s="28">
        <v>0</v>
      </c>
      <c r="AN100" s="28">
        <v>0</v>
      </c>
      <c r="AO100" s="28">
        <v>120.23354107641799</v>
      </c>
      <c r="AP100" s="28">
        <v>1184.3665321044909</v>
      </c>
      <c r="AQ100" s="28">
        <v>564.28648755421159</v>
      </c>
      <c r="AR100" s="28">
        <v>433.93666575157545</v>
      </c>
      <c r="AS100" s="28">
        <v>0</v>
      </c>
      <c r="AT100" s="28">
        <v>1697.7863199378614</v>
      </c>
      <c r="AU100" s="28">
        <v>0</v>
      </c>
      <c r="AV100" s="28">
        <v>0</v>
      </c>
      <c r="AW100" s="28">
        <v>260.19005408304042</v>
      </c>
      <c r="AX100" s="28">
        <v>0</v>
      </c>
      <c r="AY100" s="28">
        <v>250.96746049045498</v>
      </c>
      <c r="AZ100" s="28">
        <v>986.82967796605158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3247.8730724666457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2270.5082490785044</v>
      </c>
      <c r="BT100" s="28">
        <v>0</v>
      </c>
      <c r="BU100" s="28">
        <v>605.22796940274679</v>
      </c>
      <c r="BV100" s="28">
        <v>11689.157971630983</v>
      </c>
      <c r="BW100" s="28">
        <v>183.68667711729213</v>
      </c>
      <c r="BX100" s="28">
        <v>268.19864771622196</v>
      </c>
      <c r="BY100" s="28">
        <v>0</v>
      </c>
      <c r="BZ100" s="28">
        <v>0</v>
      </c>
      <c r="CA100" s="28">
        <v>255.54569228125283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50.225029856394585</v>
      </c>
      <c r="CL100" s="28">
        <v>0</v>
      </c>
      <c r="CM100" s="28">
        <v>0</v>
      </c>
      <c r="CN100" s="28">
        <v>0</v>
      </c>
      <c r="CO100" s="28">
        <v>0</v>
      </c>
      <c r="CP100" s="28">
        <v>333.08681256502757</v>
      </c>
      <c r="CQ100" s="28">
        <v>8481.9233626426812</v>
      </c>
      <c r="CR100" s="28">
        <v>0</v>
      </c>
      <c r="CS100" s="28">
        <v>0</v>
      </c>
      <c r="CT100" s="28">
        <v>189.80557951635859</v>
      </c>
      <c r="CU100" s="28">
        <v>0</v>
      </c>
      <c r="CV100" s="28">
        <v>658721.40937972162</v>
      </c>
      <c r="CW100" s="28">
        <v>4698.4135738756677</v>
      </c>
      <c r="CX100" s="28">
        <v>5045.6393403391112</v>
      </c>
      <c r="CY100" s="28">
        <v>3087.165297116263</v>
      </c>
      <c r="CZ100" s="28">
        <v>757.83715626900664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154.79863075606053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168.2897124304821</v>
      </c>
      <c r="EC100" s="28">
        <v>3.1054604710874689</v>
      </c>
      <c r="ED100" s="28">
        <v>0</v>
      </c>
      <c r="EE100" s="28">
        <v>0</v>
      </c>
      <c r="EF100" s="28">
        <v>3.1662540411952246E-2</v>
      </c>
      <c r="EG100" s="28">
        <v>0</v>
      </c>
      <c r="EH100" s="28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8">
        <v>0</v>
      </c>
      <c r="EQ100" s="28">
        <v>0</v>
      </c>
      <c r="ER100" s="28">
        <v>0</v>
      </c>
      <c r="ES100" s="28">
        <f t="shared" si="4"/>
        <v>707234.50758593727</v>
      </c>
      <c r="ET100" s="28">
        <v>0</v>
      </c>
      <c r="EU100" s="28">
        <v>0</v>
      </c>
      <c r="EV100" s="28">
        <v>0</v>
      </c>
      <c r="EW100" s="28">
        <v>-39740.547482780559</v>
      </c>
      <c r="EX100" s="28">
        <f t="shared" si="5"/>
        <v>667493.96010315674</v>
      </c>
      <c r="EZ100" s="5">
        <f t="shared" si="7"/>
        <v>0</v>
      </c>
      <c r="AMD100"/>
      <c r="AME100"/>
      <c r="AMF100"/>
      <c r="AMG100"/>
      <c r="AMH100"/>
      <c r="AMI100"/>
      <c r="AMJ100"/>
      <c r="AMK100"/>
    </row>
    <row r="101" spans="1:1025" s="5" customFormat="1" ht="38.25" x14ac:dyDescent="0.25">
      <c r="A101" s="9">
        <v>97</v>
      </c>
      <c r="B101" s="22"/>
      <c r="C101" s="24" t="s">
        <v>479</v>
      </c>
      <c r="D101" s="25" t="s">
        <v>480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28">
        <v>0</v>
      </c>
      <c r="CV101" s="28">
        <v>0</v>
      </c>
      <c r="CW101" s="28">
        <v>162688.09501183493</v>
      </c>
      <c r="CX101" s="28">
        <v>0</v>
      </c>
      <c r="CY101" s="28">
        <v>4.3394177137429732</v>
      </c>
      <c r="CZ101" s="28">
        <v>0</v>
      </c>
      <c r="DA101" s="28">
        <v>0</v>
      </c>
      <c r="DB101" s="28">
        <v>0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0</v>
      </c>
      <c r="DQ101" s="28">
        <v>0</v>
      </c>
      <c r="DR101" s="28"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20.723108005452186</v>
      </c>
      <c r="ED101" s="28">
        <v>0</v>
      </c>
      <c r="EE101" s="28">
        <v>0</v>
      </c>
      <c r="EF101" s="28">
        <v>0</v>
      </c>
      <c r="EG101" s="28">
        <v>0</v>
      </c>
      <c r="EH101" s="28">
        <v>0</v>
      </c>
      <c r="EI101" s="28">
        <v>0</v>
      </c>
      <c r="EJ101" s="28">
        <v>0</v>
      </c>
      <c r="EK101" s="28">
        <v>0</v>
      </c>
      <c r="EL101" s="28">
        <v>0</v>
      </c>
      <c r="EM101" s="28">
        <v>0</v>
      </c>
      <c r="EN101" s="28">
        <v>0</v>
      </c>
      <c r="EO101" s="28">
        <v>0</v>
      </c>
      <c r="EP101" s="28">
        <v>0</v>
      </c>
      <c r="EQ101" s="28">
        <v>0</v>
      </c>
      <c r="ER101" s="28">
        <v>0</v>
      </c>
      <c r="ES101" s="28">
        <f t="shared" ref="ES101:ES132" si="8">SUM(E101:ER101)</f>
        <v>162713.15753755413</v>
      </c>
      <c r="ET101" s="28">
        <v>120918.01262995432</v>
      </c>
      <c r="EU101" s="28">
        <v>23952.599130219998</v>
      </c>
      <c r="EV101" s="28">
        <v>0</v>
      </c>
      <c r="EW101" s="28">
        <v>0</v>
      </c>
      <c r="EX101" s="28">
        <f t="shared" si="5"/>
        <v>307583.76929772843</v>
      </c>
      <c r="EZ101" s="5">
        <f t="shared" si="7"/>
        <v>0</v>
      </c>
      <c r="AMD101"/>
      <c r="AME101"/>
      <c r="AMF101"/>
      <c r="AMG101"/>
      <c r="AMH101"/>
      <c r="AMI101"/>
      <c r="AMJ101"/>
      <c r="AMK101"/>
    </row>
    <row r="102" spans="1:1025" s="5" customFormat="1" ht="25.5" x14ac:dyDescent="0.25">
      <c r="A102" s="9">
        <v>98</v>
      </c>
      <c r="B102" s="22"/>
      <c r="C102" s="24" t="s">
        <v>481</v>
      </c>
      <c r="D102" s="25" t="s">
        <v>482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238.7375294035441</v>
      </c>
      <c r="CR102" s="28">
        <v>0</v>
      </c>
      <c r="CS102" s="28">
        <v>0</v>
      </c>
      <c r="CT102" s="28">
        <v>0</v>
      </c>
      <c r="CU102" s="28">
        <v>0</v>
      </c>
      <c r="CV102" s="28">
        <v>543.76290375218696</v>
      </c>
      <c r="CW102" s="28">
        <v>0</v>
      </c>
      <c r="CX102" s="28">
        <v>53391.440082406967</v>
      </c>
      <c r="CY102" s="28">
        <v>2935.3047505833451</v>
      </c>
      <c r="CZ102" s="28">
        <v>139.06987140769857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8">
        <v>0</v>
      </c>
      <c r="EG102" s="28">
        <v>0</v>
      </c>
      <c r="EH102" s="28">
        <v>0</v>
      </c>
      <c r="EI102" s="28">
        <v>0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f t="shared" si="8"/>
        <v>57248.315137553742</v>
      </c>
      <c r="ET102" s="28">
        <v>20076.60013802924</v>
      </c>
      <c r="EU102" s="28">
        <v>3645.1821778334734</v>
      </c>
      <c r="EV102" s="28">
        <v>0</v>
      </c>
      <c r="EW102" s="28">
        <v>0</v>
      </c>
      <c r="EX102" s="28">
        <f t="shared" si="5"/>
        <v>80970.097453416456</v>
      </c>
      <c r="EZ102" s="5">
        <f t="shared" si="7"/>
        <v>0</v>
      </c>
      <c r="AMD102"/>
      <c r="AME102"/>
      <c r="AMF102"/>
      <c r="AMG102"/>
      <c r="AMH102"/>
      <c r="AMI102"/>
      <c r="AMJ102"/>
      <c r="AMK102"/>
    </row>
    <row r="103" spans="1:1025" s="5" customFormat="1" ht="51" x14ac:dyDescent="0.25">
      <c r="A103" s="9">
        <v>99</v>
      </c>
      <c r="B103" s="22"/>
      <c r="C103" s="24" t="s">
        <v>483</v>
      </c>
      <c r="D103" s="25" t="s">
        <v>484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3018.5676454466484</v>
      </c>
      <c r="CR103" s="28">
        <v>0</v>
      </c>
      <c r="CS103" s="28">
        <v>0</v>
      </c>
      <c r="CT103" s="28">
        <v>51.957063584098442</v>
      </c>
      <c r="CU103" s="28">
        <v>0</v>
      </c>
      <c r="CV103" s="28">
        <v>4108.611673658861</v>
      </c>
      <c r="CW103" s="28">
        <v>0</v>
      </c>
      <c r="CX103" s="28">
        <v>299.44832349665029</v>
      </c>
      <c r="CY103" s="28">
        <v>430010.60257548449</v>
      </c>
      <c r="CZ103" s="28">
        <v>1604.2601598745418</v>
      </c>
      <c r="DA103" s="28">
        <v>0</v>
      </c>
      <c r="DB103" s="28">
        <v>0</v>
      </c>
      <c r="DC103" s="28">
        <v>0</v>
      </c>
      <c r="DD103" s="28">
        <v>0</v>
      </c>
      <c r="DE103" s="28">
        <v>0</v>
      </c>
      <c r="DF103" s="28">
        <v>0</v>
      </c>
      <c r="DG103" s="28">
        <v>0</v>
      </c>
      <c r="DH103" s="28">
        <v>0</v>
      </c>
      <c r="DI103" s="28">
        <v>0</v>
      </c>
      <c r="DJ103" s="28">
        <v>0</v>
      </c>
      <c r="DK103" s="28">
        <v>0</v>
      </c>
      <c r="DL103" s="28">
        <v>0</v>
      </c>
      <c r="DM103" s="28">
        <v>0</v>
      </c>
      <c r="DN103" s="28">
        <v>1167.4986407573645</v>
      </c>
      <c r="DO103" s="28">
        <v>0</v>
      </c>
      <c r="DP103" s="28">
        <v>0</v>
      </c>
      <c r="DQ103" s="28">
        <v>0</v>
      </c>
      <c r="DR103" s="28">
        <v>0</v>
      </c>
      <c r="DS103" s="28">
        <v>0</v>
      </c>
      <c r="DT103" s="28">
        <v>0</v>
      </c>
      <c r="DU103" s="28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5907.3491838683376</v>
      </c>
      <c r="ED103" s="28">
        <v>0</v>
      </c>
      <c r="EE103" s="28">
        <v>0</v>
      </c>
      <c r="EF103" s="28">
        <v>187.40810941709526</v>
      </c>
      <c r="EG103" s="28">
        <v>214.43514214886181</v>
      </c>
      <c r="EH103" s="28">
        <v>0</v>
      </c>
      <c r="EI103" s="28">
        <v>0</v>
      </c>
      <c r="EJ103" s="28">
        <v>0</v>
      </c>
      <c r="EK103" s="28">
        <v>0</v>
      </c>
      <c r="EL103" s="28">
        <v>0</v>
      </c>
      <c r="EM103" s="28">
        <v>0</v>
      </c>
      <c r="EN103" s="28">
        <v>0</v>
      </c>
      <c r="EO103" s="28">
        <v>0</v>
      </c>
      <c r="EP103" s="28">
        <v>0</v>
      </c>
      <c r="EQ103" s="28">
        <v>0</v>
      </c>
      <c r="ER103" s="28">
        <v>0</v>
      </c>
      <c r="ES103" s="28">
        <f t="shared" si="8"/>
        <v>446570.13851773692</v>
      </c>
      <c r="ET103" s="28">
        <v>882.16759408742791</v>
      </c>
      <c r="EU103" s="28">
        <v>8342.5936477060332</v>
      </c>
      <c r="EV103" s="28">
        <v>0</v>
      </c>
      <c r="EW103" s="28">
        <v>0</v>
      </c>
      <c r="EX103" s="28">
        <f t="shared" si="5"/>
        <v>455794.89975953038</v>
      </c>
      <c r="EZ103" s="5">
        <f t="shared" si="7"/>
        <v>0</v>
      </c>
      <c r="AMD103"/>
      <c r="AME103"/>
      <c r="AMF103"/>
      <c r="AMG103"/>
      <c r="AMH103"/>
      <c r="AMI103"/>
      <c r="AMJ103"/>
      <c r="AMK103"/>
    </row>
    <row r="104" spans="1:1025" s="5" customFormat="1" x14ac:dyDescent="0.25">
      <c r="A104" s="9">
        <v>100</v>
      </c>
      <c r="B104" s="22"/>
      <c r="C104" s="24" t="s">
        <v>485</v>
      </c>
      <c r="D104" s="25" t="s">
        <v>486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121508.5119104305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f t="shared" si="8"/>
        <v>121508.5119104305</v>
      </c>
      <c r="ET104" s="28">
        <v>12494.359593709136</v>
      </c>
      <c r="EU104" s="28">
        <v>0</v>
      </c>
      <c r="EV104" s="28">
        <v>0</v>
      </c>
      <c r="EW104" s="28">
        <v>0</v>
      </c>
      <c r="EX104" s="28">
        <f t="shared" si="5"/>
        <v>134002.87150413965</v>
      </c>
      <c r="EZ104" s="5">
        <f t="shared" si="7"/>
        <v>0</v>
      </c>
      <c r="AMD104"/>
      <c r="AME104"/>
      <c r="AMF104"/>
      <c r="AMG104"/>
      <c r="AMH104"/>
      <c r="AMI104"/>
      <c r="AMJ104"/>
      <c r="AMK104"/>
    </row>
    <row r="105" spans="1:1025" s="5" customFormat="1" x14ac:dyDescent="0.25">
      <c r="A105" s="9">
        <v>101</v>
      </c>
      <c r="B105" s="22"/>
      <c r="C105" s="24" t="s">
        <v>487</v>
      </c>
      <c r="D105" s="25" t="s">
        <v>488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516859.59047573578</v>
      </c>
      <c r="DB105" s="28">
        <v>1015.3634440728705</v>
      </c>
      <c r="DC105" s="28">
        <v>0</v>
      </c>
      <c r="DD105" s="28">
        <v>0</v>
      </c>
      <c r="DE105" s="28">
        <v>0</v>
      </c>
      <c r="DF105" s="28">
        <v>0</v>
      </c>
      <c r="DG105" s="28">
        <v>7743.1684382595186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8">
        <v>0</v>
      </c>
      <c r="EB105" s="28">
        <v>0</v>
      </c>
      <c r="EC105" s="28">
        <v>0</v>
      </c>
      <c r="ED105" s="28">
        <v>0</v>
      </c>
      <c r="EE105" s="28">
        <v>0</v>
      </c>
      <c r="EF105" s="28">
        <v>917.42643998939741</v>
      </c>
      <c r="EG105" s="28">
        <v>0</v>
      </c>
      <c r="EH105" s="28">
        <v>0</v>
      </c>
      <c r="EI105" s="28">
        <v>0</v>
      </c>
      <c r="EJ105" s="28">
        <v>665.1374106470663</v>
      </c>
      <c r="EK105" s="28">
        <v>0</v>
      </c>
      <c r="EL105" s="28">
        <v>50.862406246811574</v>
      </c>
      <c r="EM105" s="28">
        <v>0</v>
      </c>
      <c r="EN105" s="28">
        <v>0</v>
      </c>
      <c r="EO105" s="28">
        <v>0</v>
      </c>
      <c r="EP105" s="28">
        <v>0</v>
      </c>
      <c r="EQ105" s="28">
        <v>249.89301087827454</v>
      </c>
      <c r="ER105" s="28">
        <v>0</v>
      </c>
      <c r="ES105" s="28">
        <f t="shared" si="8"/>
        <v>527501.44162582979</v>
      </c>
      <c r="ET105" s="28">
        <v>112712.75094844129</v>
      </c>
      <c r="EU105" s="28">
        <v>48843.530430781233</v>
      </c>
      <c r="EV105" s="28">
        <v>0</v>
      </c>
      <c r="EW105" s="28">
        <v>0</v>
      </c>
      <c r="EX105" s="28">
        <f t="shared" si="5"/>
        <v>689057.72300505231</v>
      </c>
      <c r="EZ105" s="5">
        <f t="shared" si="7"/>
        <v>0</v>
      </c>
      <c r="AMD105"/>
      <c r="AME105"/>
      <c r="AMF105"/>
      <c r="AMG105"/>
      <c r="AMH105"/>
      <c r="AMI105"/>
      <c r="AMJ105"/>
      <c r="AMK105"/>
    </row>
    <row r="106" spans="1:1025" s="5" customFormat="1" ht="25.5" x14ac:dyDescent="0.25">
      <c r="A106" s="9">
        <v>102</v>
      </c>
      <c r="B106" s="22"/>
      <c r="C106" s="24" t="s">
        <v>489</v>
      </c>
      <c r="D106" s="25" t="s">
        <v>490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2214.1040139007782</v>
      </c>
      <c r="AM106" s="28">
        <v>0</v>
      </c>
      <c r="AN106" s="28">
        <v>0</v>
      </c>
      <c r="AO106" s="28">
        <v>86.118573320413105</v>
      </c>
      <c r="AP106" s="28">
        <v>1583.8707664797735</v>
      </c>
      <c r="AQ106" s="28">
        <v>0</v>
      </c>
      <c r="AR106" s="28">
        <v>0</v>
      </c>
      <c r="AS106" s="28">
        <v>0</v>
      </c>
      <c r="AT106" s="28">
        <v>161.54243578133003</v>
      </c>
      <c r="AU106" s="28">
        <v>0</v>
      </c>
      <c r="AV106" s="28">
        <v>0</v>
      </c>
      <c r="AW106" s="28">
        <v>144.25801626305585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236.46969712358811</v>
      </c>
      <c r="BX106" s="28">
        <v>0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18465.617972974866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80750.402165401421</v>
      </c>
      <c r="DB106" s="28">
        <v>1466085.1488212664</v>
      </c>
      <c r="DC106" s="28">
        <v>11445.81964094567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0</v>
      </c>
      <c r="EF106" s="28">
        <v>74293.362347027563</v>
      </c>
      <c r="EG106" s="28">
        <v>395.36523928951544</v>
      </c>
      <c r="EH106" s="28">
        <v>0</v>
      </c>
      <c r="EI106" s="28">
        <v>0</v>
      </c>
      <c r="EJ106" s="28">
        <v>866.69745580671747</v>
      </c>
      <c r="EK106" s="28">
        <v>1284.0538630062777</v>
      </c>
      <c r="EL106" s="28">
        <v>4264.1785732100243</v>
      </c>
      <c r="EM106" s="28">
        <v>0</v>
      </c>
      <c r="EN106" s="28">
        <v>0</v>
      </c>
      <c r="EO106" s="28">
        <v>0</v>
      </c>
      <c r="EP106" s="28">
        <v>0</v>
      </c>
      <c r="EQ106" s="28">
        <v>0</v>
      </c>
      <c r="ER106" s="28">
        <v>0</v>
      </c>
      <c r="ES106" s="28">
        <f t="shared" si="8"/>
        <v>1662277.0095817973</v>
      </c>
      <c r="ET106" s="28">
        <v>128440.52772294151</v>
      </c>
      <c r="EU106" s="28">
        <v>153878.67256655774</v>
      </c>
      <c r="EV106" s="28">
        <v>0</v>
      </c>
      <c r="EW106" s="28">
        <v>0</v>
      </c>
      <c r="EX106" s="28">
        <f t="shared" si="5"/>
        <v>1944596.2098712965</v>
      </c>
      <c r="EZ106" s="5">
        <f t="shared" si="7"/>
        <v>0</v>
      </c>
      <c r="AMD106"/>
      <c r="AME106"/>
      <c r="AMF106"/>
      <c r="AMG106"/>
      <c r="AMH106"/>
      <c r="AMI106"/>
      <c r="AMJ106"/>
      <c r="AMK106"/>
    </row>
    <row r="107" spans="1:1025" s="5" customFormat="1" ht="25.5" x14ac:dyDescent="0.25">
      <c r="A107" s="9">
        <v>103</v>
      </c>
      <c r="B107" s="22"/>
      <c r="C107" s="24" t="s">
        <v>491</v>
      </c>
      <c r="D107" s="25" t="s">
        <v>492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154.23388339709388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41652.230890256345</v>
      </c>
      <c r="DD107" s="28">
        <v>6.6598720249850557E-2</v>
      </c>
      <c r="DE107" s="28">
        <v>499.40188787672531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0.6266557443120061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f t="shared" si="8"/>
        <v>42306.559915994723</v>
      </c>
      <c r="ET107" s="28">
        <v>26717.853762435254</v>
      </c>
      <c r="EU107" s="28">
        <v>5310.1289536232607</v>
      </c>
      <c r="EV107" s="28">
        <v>0</v>
      </c>
      <c r="EW107" s="28">
        <v>0</v>
      </c>
      <c r="EX107" s="28">
        <f t="shared" si="5"/>
        <v>74334.542632053242</v>
      </c>
      <c r="EZ107" s="5">
        <f t="shared" si="7"/>
        <v>0</v>
      </c>
      <c r="AMD107"/>
      <c r="AME107"/>
      <c r="AMF107"/>
      <c r="AMG107"/>
      <c r="AMH107"/>
      <c r="AMI107"/>
      <c r="AMJ107"/>
      <c r="AMK107"/>
    </row>
    <row r="108" spans="1:1025" s="5" customFormat="1" ht="38.25" x14ac:dyDescent="0.25">
      <c r="A108" s="9">
        <v>104</v>
      </c>
      <c r="B108" s="22"/>
      <c r="C108" s="24" t="s">
        <v>493</v>
      </c>
      <c r="D108" s="25" t="s">
        <v>494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7302.1532674549571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1944.7087018031027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51941.871987986618</v>
      </c>
      <c r="DD108" s="28">
        <v>939462.66311616194</v>
      </c>
      <c r="DE108" s="28">
        <v>0</v>
      </c>
      <c r="DF108" s="28">
        <v>0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232.46063924733431</v>
      </c>
      <c r="DU108" s="28">
        <v>0</v>
      </c>
      <c r="DV108" s="28">
        <v>3276.1002487246587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3.3794406231209391</v>
      </c>
      <c r="ED108" s="28">
        <v>0</v>
      </c>
      <c r="EE108" s="28">
        <v>0</v>
      </c>
      <c r="EF108" s="28">
        <v>1.1410021073048853</v>
      </c>
      <c r="EG108" s="28">
        <v>0</v>
      </c>
      <c r="EH108" s="28">
        <v>0</v>
      </c>
      <c r="EI108" s="28">
        <v>0</v>
      </c>
      <c r="EJ108" s="28">
        <v>0</v>
      </c>
      <c r="EK108" s="28">
        <v>348.47684362228381</v>
      </c>
      <c r="EL108" s="28">
        <v>0</v>
      </c>
      <c r="EM108" s="28">
        <v>0</v>
      </c>
      <c r="EN108" s="28">
        <v>0</v>
      </c>
      <c r="EO108" s="28">
        <v>0</v>
      </c>
      <c r="EP108" s="28">
        <v>0</v>
      </c>
      <c r="EQ108" s="28">
        <v>0</v>
      </c>
      <c r="ER108" s="28">
        <v>0</v>
      </c>
      <c r="ES108" s="28">
        <f t="shared" si="8"/>
        <v>1004512.9552477313</v>
      </c>
      <c r="ET108" s="28">
        <v>43964.531742020321</v>
      </c>
      <c r="EU108" s="28">
        <v>94104.606237789922</v>
      </c>
      <c r="EV108" s="28">
        <v>0</v>
      </c>
      <c r="EW108" s="28">
        <v>0</v>
      </c>
      <c r="EX108" s="28">
        <f t="shared" si="5"/>
        <v>1142582.0932275415</v>
      </c>
      <c r="EZ108" s="5">
        <f t="shared" si="7"/>
        <v>0</v>
      </c>
      <c r="AMD108"/>
      <c r="AME108"/>
      <c r="AMF108"/>
      <c r="AMG108"/>
      <c r="AMH108"/>
      <c r="AMI108"/>
      <c r="AMJ108"/>
      <c r="AMK108"/>
    </row>
    <row r="109" spans="1:1025" s="5" customFormat="1" ht="51" x14ac:dyDescent="0.25">
      <c r="A109" s="9">
        <v>105</v>
      </c>
      <c r="B109" s="22"/>
      <c r="C109" s="24" t="s">
        <v>105</v>
      </c>
      <c r="D109" s="25" t="s">
        <v>495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124.33694862730827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1375.6438602784335</v>
      </c>
      <c r="CB109" s="28">
        <v>0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978.44354439421113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6980.0465639561635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0.91592116751769481</v>
      </c>
      <c r="DE109" s="28">
        <v>662451.58235141891</v>
      </c>
      <c r="DF109" s="28">
        <v>1540.0459725845981</v>
      </c>
      <c r="DG109" s="28">
        <v>1039.5500981054213</v>
      </c>
      <c r="DH109" s="28">
        <v>0</v>
      </c>
      <c r="DI109" s="28">
        <v>0</v>
      </c>
      <c r="DJ109" s="28">
        <v>651.97314516965321</v>
      </c>
      <c r="DK109" s="28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18305.015850864133</v>
      </c>
      <c r="DQ109" s="28">
        <v>0</v>
      </c>
      <c r="DR109" s="28">
        <v>0</v>
      </c>
      <c r="DS109" s="28">
        <v>0</v>
      </c>
      <c r="DT109" s="28">
        <v>129.61031022776788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1183.6520212663179</v>
      </c>
      <c r="EC109" s="28">
        <v>0</v>
      </c>
      <c r="ED109" s="28">
        <v>6.4122417868646098</v>
      </c>
      <c r="EE109" s="28">
        <v>0</v>
      </c>
      <c r="EF109" s="28">
        <v>0</v>
      </c>
      <c r="EG109" s="28">
        <v>0</v>
      </c>
      <c r="EH109" s="28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8">
        <v>0</v>
      </c>
      <c r="EQ109" s="28">
        <v>0</v>
      </c>
      <c r="ER109" s="28">
        <v>0</v>
      </c>
      <c r="ES109" s="28">
        <f t="shared" si="8"/>
        <v>694767.2288298473</v>
      </c>
      <c r="ET109" s="28">
        <v>51433.678790323254</v>
      </c>
      <c r="EU109" s="28">
        <v>0</v>
      </c>
      <c r="EV109" s="28">
        <v>0</v>
      </c>
      <c r="EW109" s="28">
        <v>0</v>
      </c>
      <c r="EX109" s="28">
        <f t="shared" si="5"/>
        <v>746200.9076201705</v>
      </c>
      <c r="EZ109" s="5">
        <f t="shared" si="7"/>
        <v>0</v>
      </c>
      <c r="AMD109"/>
      <c r="AME109"/>
      <c r="AMF109"/>
      <c r="AMG109"/>
      <c r="AMH109"/>
      <c r="AMI109"/>
      <c r="AMJ109"/>
      <c r="AMK109"/>
    </row>
    <row r="110" spans="1:1025" s="5" customFormat="1" x14ac:dyDescent="0.25">
      <c r="A110" s="9">
        <v>106</v>
      </c>
      <c r="B110" s="22"/>
      <c r="C110" s="24" t="s">
        <v>496</v>
      </c>
      <c r="D110" s="25" t="s">
        <v>497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49706.506331093195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f t="shared" si="8"/>
        <v>49706.506331093195</v>
      </c>
      <c r="ET110" s="28">
        <v>0</v>
      </c>
      <c r="EU110" s="28">
        <v>0</v>
      </c>
      <c r="EV110" s="28">
        <v>0</v>
      </c>
      <c r="EW110" s="28">
        <v>0</v>
      </c>
      <c r="EX110" s="28">
        <f t="shared" si="5"/>
        <v>49706.506331093195</v>
      </c>
      <c r="EZ110" s="5">
        <f t="shared" si="7"/>
        <v>0</v>
      </c>
      <c r="AMD110"/>
      <c r="AME110"/>
      <c r="AMF110"/>
      <c r="AMG110"/>
      <c r="AMH110"/>
      <c r="AMI110"/>
      <c r="AMJ110"/>
      <c r="AMK110"/>
    </row>
    <row r="111" spans="1:1025" s="5" customFormat="1" ht="63.75" x14ac:dyDescent="0.25">
      <c r="A111" s="9">
        <v>107</v>
      </c>
      <c r="B111" s="22"/>
      <c r="C111" s="24" t="s">
        <v>498</v>
      </c>
      <c r="D111" s="25" t="s">
        <v>499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1080403.5005693238</v>
      </c>
      <c r="DH111" s="28">
        <v>168590.41456770507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8">
        <v>0</v>
      </c>
      <c r="EG111" s="28">
        <v>0</v>
      </c>
      <c r="EH111" s="28">
        <v>0</v>
      </c>
      <c r="EI111" s="28">
        <v>0</v>
      </c>
      <c r="EJ111" s="28">
        <v>0</v>
      </c>
      <c r="EK111" s="28">
        <v>0</v>
      </c>
      <c r="EL111" s="28">
        <v>0</v>
      </c>
      <c r="EM111" s="28">
        <v>0</v>
      </c>
      <c r="EN111" s="28">
        <v>0</v>
      </c>
      <c r="EO111" s="28">
        <v>0</v>
      </c>
      <c r="EP111" s="28">
        <v>0</v>
      </c>
      <c r="EQ111" s="28">
        <v>0</v>
      </c>
      <c r="ER111" s="28">
        <v>0</v>
      </c>
      <c r="ES111" s="28">
        <f t="shared" si="8"/>
        <v>1248993.9151370288</v>
      </c>
      <c r="ET111" s="28">
        <v>85413.762443874584</v>
      </c>
      <c r="EU111" s="28">
        <v>0</v>
      </c>
      <c r="EV111" s="28">
        <v>0</v>
      </c>
      <c r="EW111" s="28">
        <v>0</v>
      </c>
      <c r="EX111" s="28">
        <f t="shared" si="5"/>
        <v>1334407.6775809033</v>
      </c>
      <c r="EZ111" s="5">
        <f t="shared" si="7"/>
        <v>0</v>
      </c>
      <c r="AMD111"/>
      <c r="AME111"/>
      <c r="AMF111"/>
      <c r="AMG111"/>
      <c r="AMH111"/>
      <c r="AMI111"/>
      <c r="AMJ111"/>
      <c r="AMK111"/>
    </row>
    <row r="112" spans="1:1025" s="5" customFormat="1" ht="25.5" x14ac:dyDescent="0.25">
      <c r="A112" s="9">
        <v>108</v>
      </c>
      <c r="B112" s="22"/>
      <c r="C112" s="24" t="s">
        <v>500</v>
      </c>
      <c r="D112" s="25" t="s">
        <v>501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  <c r="CA112" s="28">
        <v>0</v>
      </c>
      <c r="CB112" s="28">
        <v>0</v>
      </c>
      <c r="CC112" s="28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1727.6389213593959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214535.29166101248</v>
      </c>
      <c r="DH112" s="28">
        <v>196068.17936512403</v>
      </c>
      <c r="DI112" s="28">
        <v>0</v>
      </c>
      <c r="DJ112" s="28">
        <v>260.00197199742382</v>
      </c>
      <c r="DK112" s="28">
        <v>0</v>
      </c>
      <c r="DL112" s="28">
        <v>0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</v>
      </c>
      <c r="DZ112" s="28">
        <v>0</v>
      </c>
      <c r="EA112" s="28">
        <v>0</v>
      </c>
      <c r="EB112" s="28">
        <v>0</v>
      </c>
      <c r="EC112" s="28">
        <v>0</v>
      </c>
      <c r="ED112" s="28">
        <v>0</v>
      </c>
      <c r="EE112" s="28">
        <v>0</v>
      </c>
      <c r="EF112" s="28">
        <v>0</v>
      </c>
      <c r="EG112" s="28">
        <v>0</v>
      </c>
      <c r="EH112" s="28">
        <v>0</v>
      </c>
      <c r="EI112" s="28">
        <v>0</v>
      </c>
      <c r="EJ112" s="28">
        <v>0</v>
      </c>
      <c r="EK112" s="28">
        <v>0</v>
      </c>
      <c r="EL112" s="28">
        <v>0</v>
      </c>
      <c r="EM112" s="28">
        <v>0</v>
      </c>
      <c r="EN112" s="28">
        <v>0</v>
      </c>
      <c r="EO112" s="28">
        <v>0</v>
      </c>
      <c r="EP112" s="28">
        <v>0</v>
      </c>
      <c r="EQ112" s="28">
        <v>0</v>
      </c>
      <c r="ER112" s="28">
        <v>0</v>
      </c>
      <c r="ES112" s="28">
        <f t="shared" si="8"/>
        <v>412591.11191949336</v>
      </c>
      <c r="ET112" s="28">
        <v>10249.488567821099</v>
      </c>
      <c r="EU112" s="28">
        <v>0</v>
      </c>
      <c r="EV112" s="28">
        <v>0</v>
      </c>
      <c r="EW112" s="28">
        <v>0</v>
      </c>
      <c r="EX112" s="28">
        <f t="shared" si="5"/>
        <v>422840.60048731446</v>
      </c>
      <c r="EZ112" s="5">
        <f t="shared" si="7"/>
        <v>0</v>
      </c>
      <c r="AMD112"/>
      <c r="AME112"/>
      <c r="AMF112"/>
      <c r="AMG112"/>
      <c r="AMH112"/>
      <c r="AMI112"/>
      <c r="AMJ112"/>
      <c r="AMK112"/>
    </row>
    <row r="113" spans="1:1025" s="5" customFormat="1" ht="25.5" x14ac:dyDescent="0.25">
      <c r="A113" s="9">
        <v>109</v>
      </c>
      <c r="B113" s="22"/>
      <c r="C113" s="24" t="s">
        <v>502</v>
      </c>
      <c r="D113" s="25" t="s">
        <v>503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150.43346695597847</v>
      </c>
      <c r="DH113" s="28">
        <v>0</v>
      </c>
      <c r="DI113" s="28">
        <v>422823.95129138866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f t="shared" si="8"/>
        <v>422974.38475834462</v>
      </c>
      <c r="ET113" s="28">
        <v>82384.053300974061</v>
      </c>
      <c r="EU113" s="28">
        <v>49201.572091037655</v>
      </c>
      <c r="EV113" s="28">
        <v>0</v>
      </c>
      <c r="EW113" s="28">
        <v>0</v>
      </c>
      <c r="EX113" s="28">
        <f t="shared" si="5"/>
        <v>554560.01015035633</v>
      </c>
      <c r="EZ113" s="5">
        <f t="shared" si="7"/>
        <v>0</v>
      </c>
      <c r="AMD113"/>
      <c r="AME113"/>
      <c r="AMF113"/>
      <c r="AMG113"/>
      <c r="AMH113"/>
      <c r="AMI113"/>
      <c r="AMJ113"/>
      <c r="AMK113"/>
    </row>
    <row r="114" spans="1:1025" s="5" customFormat="1" ht="51" x14ac:dyDescent="0.25">
      <c r="A114" s="9">
        <v>110</v>
      </c>
      <c r="B114" s="22"/>
      <c r="C114" s="24" t="s">
        <v>504</v>
      </c>
      <c r="D114" s="25" t="s">
        <v>505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3.7724418001366611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84.31937067055209</v>
      </c>
      <c r="DG114" s="28">
        <v>94621.503856667769</v>
      </c>
      <c r="DH114" s="28">
        <v>1589.676071411802</v>
      </c>
      <c r="DI114" s="28">
        <v>0</v>
      </c>
      <c r="DJ114" s="28">
        <v>203936.89710558593</v>
      </c>
      <c r="DK114" s="28">
        <v>0</v>
      </c>
      <c r="DL114" s="28">
        <v>0</v>
      </c>
      <c r="DM114" s="28">
        <v>0</v>
      </c>
      <c r="DN114" s="28">
        <v>0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4.6229082782101357E-3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f t="shared" si="8"/>
        <v>300236.17346904444</v>
      </c>
      <c r="ET114" s="28">
        <v>0</v>
      </c>
      <c r="EU114" s="28">
        <v>0</v>
      </c>
      <c r="EV114" s="28">
        <v>0</v>
      </c>
      <c r="EW114" s="28">
        <v>0</v>
      </c>
      <c r="EX114" s="28">
        <f t="shared" si="5"/>
        <v>300236.17346904444</v>
      </c>
      <c r="EZ114" s="5">
        <f t="shared" si="7"/>
        <v>0</v>
      </c>
      <c r="AMD114"/>
      <c r="AME114"/>
      <c r="AMF114"/>
      <c r="AMG114"/>
      <c r="AMH114"/>
      <c r="AMI114"/>
      <c r="AMJ114"/>
      <c r="AMK114"/>
    </row>
    <row r="115" spans="1:1025" s="5" customFormat="1" ht="51" x14ac:dyDescent="0.25">
      <c r="A115" s="9">
        <v>111</v>
      </c>
      <c r="B115" s="22"/>
      <c r="C115" s="24" t="s">
        <v>506</v>
      </c>
      <c r="D115" s="25" t="s">
        <v>507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96.407071955188044</v>
      </c>
      <c r="AK115" s="28">
        <v>123.98619722509794</v>
      </c>
      <c r="AL115" s="28">
        <v>0</v>
      </c>
      <c r="AM115" s="28">
        <v>0</v>
      </c>
      <c r="AN115" s="28">
        <v>288.24238995405631</v>
      </c>
      <c r="AO115" s="28">
        <v>0</v>
      </c>
      <c r="AP115" s="28">
        <v>0</v>
      </c>
      <c r="AQ115" s="28">
        <v>0</v>
      </c>
      <c r="AR115" s="28">
        <v>105.9052011967143</v>
      </c>
      <c r="AS115" s="28">
        <v>62.990734202682219</v>
      </c>
      <c r="AT115" s="28">
        <v>206.52242496402698</v>
      </c>
      <c r="AU115" s="28">
        <v>0</v>
      </c>
      <c r="AV115" s="28">
        <v>0</v>
      </c>
      <c r="AW115" s="28">
        <v>250.33468389536898</v>
      </c>
      <c r="AX115" s="28">
        <v>0</v>
      </c>
      <c r="AY115" s="28">
        <v>0</v>
      </c>
      <c r="AZ115" s="28">
        <v>45.095623448548501</v>
      </c>
      <c r="BA115" s="28">
        <v>0</v>
      </c>
      <c r="BB115" s="28">
        <v>0</v>
      </c>
      <c r="BC115" s="28">
        <v>329.53258488268779</v>
      </c>
      <c r="BD115" s="28">
        <v>0</v>
      </c>
      <c r="BE115" s="28">
        <v>66.344353136275856</v>
      </c>
      <c r="BF115" s="28">
        <v>0</v>
      </c>
      <c r="BG115" s="28">
        <v>0</v>
      </c>
      <c r="BH115" s="28">
        <v>69.544200679382143</v>
      </c>
      <c r="BI115" s="28">
        <v>0</v>
      </c>
      <c r="BJ115" s="28">
        <v>0</v>
      </c>
      <c r="BK115" s="28">
        <v>0</v>
      </c>
      <c r="BL115" s="28">
        <v>46.64797675694097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928.2010244694992</v>
      </c>
      <c r="BT115" s="28">
        <v>50.814372971889171</v>
      </c>
      <c r="BU115" s="28">
        <v>0</v>
      </c>
      <c r="BV115" s="28">
        <v>421.40258788610737</v>
      </c>
      <c r="BW115" s="28">
        <v>89.973107029618419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3935.5985533424487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1164.3652474020182</v>
      </c>
      <c r="CQ115" s="28">
        <v>22927.699143647944</v>
      </c>
      <c r="CR115" s="28">
        <v>1077.2836610028971</v>
      </c>
      <c r="CS115" s="28">
        <v>390.76978032303208</v>
      </c>
      <c r="CT115" s="28">
        <v>346.34538826907539</v>
      </c>
      <c r="CU115" s="28">
        <v>0</v>
      </c>
      <c r="CV115" s="28">
        <v>0</v>
      </c>
      <c r="CW115" s="28">
        <v>63.833432504660109</v>
      </c>
      <c r="CX115" s="28">
        <v>0</v>
      </c>
      <c r="CY115" s="28">
        <v>3939.3164172377974</v>
      </c>
      <c r="CZ115" s="28">
        <v>32.567104572544721</v>
      </c>
      <c r="DA115" s="28">
        <v>6649.4090668621475</v>
      </c>
      <c r="DB115" s="28">
        <v>1966.6991750692118</v>
      </c>
      <c r="DC115" s="28">
        <v>148.34588679795229</v>
      </c>
      <c r="DD115" s="28">
        <v>0</v>
      </c>
      <c r="DE115" s="28">
        <v>0</v>
      </c>
      <c r="DF115" s="28">
        <v>0</v>
      </c>
      <c r="DG115" s="28">
        <v>1459.7128671769678</v>
      </c>
      <c r="DH115" s="28">
        <v>14703.775726774624</v>
      </c>
      <c r="DI115" s="28">
        <v>104.88772795052836</v>
      </c>
      <c r="DJ115" s="28">
        <v>0</v>
      </c>
      <c r="DK115" s="28">
        <v>3150055.4981893101</v>
      </c>
      <c r="DL115" s="28">
        <v>6707.4887816522287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14.382151859214735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9650.6885002100244</v>
      </c>
      <c r="ED115" s="28">
        <v>68.057605241757358</v>
      </c>
      <c r="EE115" s="28">
        <v>1441.1603677319447</v>
      </c>
      <c r="EF115" s="28">
        <v>6799.7718980516238</v>
      </c>
      <c r="EG115" s="28">
        <v>2358.6293323975001</v>
      </c>
      <c r="EH115" s="28">
        <v>0</v>
      </c>
      <c r="EI115" s="28">
        <v>428.12979190037362</v>
      </c>
      <c r="EJ115" s="28">
        <v>190.06071838842755</v>
      </c>
      <c r="EK115" s="28">
        <v>70.569750600451712</v>
      </c>
      <c r="EL115" s="28">
        <v>1015.1171811239968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f t="shared" si="8"/>
        <v>3240892.1079820567</v>
      </c>
      <c r="ET115" s="28">
        <v>1342.9809384411203</v>
      </c>
      <c r="EU115" s="28">
        <v>0</v>
      </c>
      <c r="EV115" s="28">
        <v>0</v>
      </c>
      <c r="EW115" s="28">
        <v>0</v>
      </c>
      <c r="EX115" s="28">
        <f t="shared" si="5"/>
        <v>3242235.0889204978</v>
      </c>
      <c r="EZ115" s="5">
        <f t="shared" si="7"/>
        <v>0</v>
      </c>
      <c r="AMD115"/>
      <c r="AME115"/>
      <c r="AMF115"/>
      <c r="AMG115"/>
      <c r="AMH115"/>
      <c r="AMI115"/>
      <c r="AMJ115"/>
      <c r="AMK115"/>
    </row>
    <row r="116" spans="1:1025" s="5" customFormat="1" x14ac:dyDescent="0.25">
      <c r="A116" s="9">
        <v>112</v>
      </c>
      <c r="B116" s="22"/>
      <c r="C116" s="24" t="s">
        <v>508</v>
      </c>
      <c r="D116" s="25" t="s">
        <v>509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6862.3143084971898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159.16117386901692</v>
      </c>
      <c r="DH116" s="28">
        <v>0</v>
      </c>
      <c r="DI116" s="28">
        <v>0</v>
      </c>
      <c r="DJ116" s="28">
        <v>0</v>
      </c>
      <c r="DK116" s="28">
        <v>0</v>
      </c>
      <c r="DL116" s="28">
        <v>233142.73846596628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8">
        <v>0</v>
      </c>
      <c r="EL116" s="28">
        <v>104.17765032166615</v>
      </c>
      <c r="EM116" s="28">
        <v>0</v>
      </c>
      <c r="EN116" s="28">
        <v>0</v>
      </c>
      <c r="EO116" s="28">
        <v>0</v>
      </c>
      <c r="EP116" s="28">
        <v>0</v>
      </c>
      <c r="EQ116" s="28">
        <v>0</v>
      </c>
      <c r="ER116" s="28">
        <v>0</v>
      </c>
      <c r="ES116" s="28">
        <f t="shared" si="8"/>
        <v>240268.39159865413</v>
      </c>
      <c r="ET116" s="28">
        <v>1668.502499261843</v>
      </c>
      <c r="EU116" s="28">
        <v>0</v>
      </c>
      <c r="EV116" s="28">
        <v>0</v>
      </c>
      <c r="EW116" s="28">
        <v>0</v>
      </c>
      <c r="EX116" s="28">
        <f t="shared" si="5"/>
        <v>241936.89409791597</v>
      </c>
      <c r="EZ116" s="5">
        <f t="shared" si="7"/>
        <v>0</v>
      </c>
      <c r="AMD116"/>
      <c r="AME116"/>
      <c r="AMF116"/>
      <c r="AMG116"/>
      <c r="AMH116"/>
      <c r="AMI116"/>
      <c r="AMJ116"/>
      <c r="AMK116"/>
    </row>
    <row r="117" spans="1:1025" s="5" customFormat="1" ht="25.5" x14ac:dyDescent="0.25">
      <c r="A117" s="9">
        <v>113</v>
      </c>
      <c r="B117" s="22"/>
      <c r="C117" s="24" t="s">
        <v>510</v>
      </c>
      <c r="D117" s="25" t="s">
        <v>511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94.700163318335498</v>
      </c>
      <c r="CR117" s="28">
        <v>0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58.493822828815127</v>
      </c>
      <c r="DK117" s="28">
        <v>0</v>
      </c>
      <c r="DL117" s="28">
        <v>0</v>
      </c>
      <c r="DM117" s="28">
        <v>187997.7332421639</v>
      </c>
      <c r="DN117" s="28">
        <v>577.1848334830147</v>
      </c>
      <c r="DO117" s="28">
        <v>0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</v>
      </c>
      <c r="DZ117" s="28">
        <v>0</v>
      </c>
      <c r="EA117" s="28">
        <v>0</v>
      </c>
      <c r="EB117" s="28">
        <v>0</v>
      </c>
      <c r="EC117" s="28">
        <v>231.30108385816004</v>
      </c>
      <c r="ED117" s="28">
        <v>0</v>
      </c>
      <c r="EE117" s="28">
        <v>0</v>
      </c>
      <c r="EF117" s="28">
        <v>0</v>
      </c>
      <c r="EG117" s="28">
        <v>0</v>
      </c>
      <c r="EH117" s="28">
        <v>0</v>
      </c>
      <c r="EI117" s="28">
        <v>0</v>
      </c>
      <c r="EJ117" s="28">
        <v>0</v>
      </c>
      <c r="EK117" s="28">
        <v>0</v>
      </c>
      <c r="EL117" s="28">
        <v>0</v>
      </c>
      <c r="EM117" s="28">
        <v>0</v>
      </c>
      <c r="EN117" s="28">
        <v>0</v>
      </c>
      <c r="EO117" s="28">
        <v>0</v>
      </c>
      <c r="EP117" s="28">
        <v>0</v>
      </c>
      <c r="EQ117" s="28">
        <v>0</v>
      </c>
      <c r="ER117" s="28">
        <v>0</v>
      </c>
      <c r="ES117" s="28">
        <f t="shared" si="8"/>
        <v>188959.41314565222</v>
      </c>
      <c r="ET117" s="28">
        <v>6060.653652580766</v>
      </c>
      <c r="EU117" s="28">
        <v>0</v>
      </c>
      <c r="EV117" s="28">
        <v>0</v>
      </c>
      <c r="EW117" s="28">
        <v>0</v>
      </c>
      <c r="EX117" s="28">
        <f t="shared" si="5"/>
        <v>195020.06679823299</v>
      </c>
      <c r="EZ117" s="5">
        <f t="shared" si="7"/>
        <v>0</v>
      </c>
      <c r="AMD117"/>
      <c r="AME117"/>
      <c r="AMF117"/>
      <c r="AMG117"/>
      <c r="AMH117"/>
      <c r="AMI117"/>
      <c r="AMJ117"/>
      <c r="AMK117"/>
    </row>
    <row r="118" spans="1:1025" s="5" customFormat="1" ht="51" x14ac:dyDescent="0.25">
      <c r="A118" s="9">
        <v>114</v>
      </c>
      <c r="B118" s="22"/>
      <c r="C118" s="24" t="s">
        <v>512</v>
      </c>
      <c r="D118" s="25" t="s">
        <v>513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2163.9740189545582</v>
      </c>
      <c r="AL118" s="28">
        <v>0</v>
      </c>
      <c r="AM118" s="28">
        <v>0</v>
      </c>
      <c r="AN118" s="28">
        <v>0</v>
      </c>
      <c r="AO118" s="28">
        <v>0</v>
      </c>
      <c r="AP118" s="28">
        <v>444.15188650035071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5230.9788144381364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39.741178626743412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</v>
      </c>
      <c r="BY118" s="28">
        <v>0</v>
      </c>
      <c r="BZ118" s="28">
        <v>0</v>
      </c>
      <c r="CA118" s="28">
        <v>0</v>
      </c>
      <c r="CB118" s="28">
        <v>0</v>
      </c>
      <c r="CC118" s="28">
        <v>0</v>
      </c>
      <c r="CD118" s="28">
        <v>0</v>
      </c>
      <c r="CE118" s="28">
        <v>8212.990430308897</v>
      </c>
      <c r="CF118" s="28">
        <v>0</v>
      </c>
      <c r="CG118" s="28">
        <v>0</v>
      </c>
      <c r="CH118" s="28">
        <v>3495.6656409832158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1927.4569307030506</v>
      </c>
      <c r="CR118" s="28">
        <v>0</v>
      </c>
      <c r="CS118" s="28">
        <v>0</v>
      </c>
      <c r="CT118" s="28">
        <v>0</v>
      </c>
      <c r="CU118" s="28">
        <v>0</v>
      </c>
      <c r="CV118" s="28">
        <v>2691.9674164244311</v>
      </c>
      <c r="CW118" s="28">
        <v>1155.2786978772447</v>
      </c>
      <c r="CX118" s="28">
        <v>0</v>
      </c>
      <c r="CY118" s="28">
        <v>896.53264305260529</v>
      </c>
      <c r="CZ118" s="28">
        <v>0</v>
      </c>
      <c r="DA118" s="28">
        <v>669.92956048270639</v>
      </c>
      <c r="DB118" s="28">
        <v>0</v>
      </c>
      <c r="DC118" s="28">
        <v>456.74398656072242</v>
      </c>
      <c r="DD118" s="28">
        <v>4908.1221857185164</v>
      </c>
      <c r="DE118" s="28">
        <v>38558.863483718131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818.81691845417083</v>
      </c>
      <c r="DM118" s="28">
        <v>3543.6758595418305</v>
      </c>
      <c r="DN118" s="28">
        <v>780456.07393277786</v>
      </c>
      <c r="DO118" s="28">
        <v>0</v>
      </c>
      <c r="DP118" s="28">
        <v>24754.32748867591</v>
      </c>
      <c r="DQ118" s="28">
        <v>420.17161071192578</v>
      </c>
      <c r="DR118" s="28">
        <v>92.942568064169734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221.22766628222269</v>
      </c>
      <c r="DZ118" s="28">
        <v>415.04908380392106</v>
      </c>
      <c r="EA118" s="28">
        <v>0</v>
      </c>
      <c r="EB118" s="28">
        <v>43.563492472946344</v>
      </c>
      <c r="EC118" s="28">
        <v>0</v>
      </c>
      <c r="ED118" s="28">
        <v>0</v>
      </c>
      <c r="EE118" s="28">
        <v>0</v>
      </c>
      <c r="EF118" s="28">
        <v>5468.4880482021481</v>
      </c>
      <c r="EG118" s="28">
        <v>0</v>
      </c>
      <c r="EH118" s="28">
        <v>0</v>
      </c>
      <c r="EI118" s="28">
        <v>0</v>
      </c>
      <c r="EJ118" s="28">
        <v>0</v>
      </c>
      <c r="EK118" s="28">
        <v>0</v>
      </c>
      <c r="EL118" s="28">
        <v>78.744866538163265</v>
      </c>
      <c r="EM118" s="28">
        <v>0</v>
      </c>
      <c r="EN118" s="28">
        <v>0</v>
      </c>
      <c r="EO118" s="28">
        <v>0</v>
      </c>
      <c r="EP118" s="28">
        <v>0</v>
      </c>
      <c r="EQ118" s="28">
        <v>0</v>
      </c>
      <c r="ER118" s="28">
        <v>0</v>
      </c>
      <c r="ES118" s="28">
        <f t="shared" si="8"/>
        <v>887165.47840987472</v>
      </c>
      <c r="ET118" s="28">
        <v>21968.064837633989</v>
      </c>
      <c r="EU118" s="28">
        <v>0</v>
      </c>
      <c r="EV118" s="28">
        <v>0</v>
      </c>
      <c r="EW118" s="28">
        <v>0</v>
      </c>
      <c r="EX118" s="28">
        <f t="shared" si="5"/>
        <v>909133.5432475087</v>
      </c>
      <c r="EZ118" s="5">
        <f t="shared" si="7"/>
        <v>0</v>
      </c>
      <c r="AMD118"/>
      <c r="AME118"/>
      <c r="AMF118"/>
      <c r="AMG118"/>
      <c r="AMH118"/>
      <c r="AMI118"/>
      <c r="AMJ118"/>
      <c r="AMK118"/>
    </row>
    <row r="119" spans="1:1025" s="5" customFormat="1" ht="25.5" x14ac:dyDescent="0.25">
      <c r="A119" s="9">
        <v>115</v>
      </c>
      <c r="B119" s="22"/>
      <c r="C119" s="24" t="s">
        <v>514</v>
      </c>
      <c r="D119" s="25" t="s">
        <v>515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390.01950160183077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16.577651568754245</v>
      </c>
      <c r="CI119" s="28">
        <v>199.48472240645978</v>
      </c>
      <c r="CJ119" s="28">
        <v>30.636780956192709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3.2432718287796627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5097.0819457617508</v>
      </c>
      <c r="DL119" s="28">
        <v>0</v>
      </c>
      <c r="DM119" s="28">
        <v>0</v>
      </c>
      <c r="DN119" s="28">
        <v>0</v>
      </c>
      <c r="DO119" s="28">
        <v>356827.65165009827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1177.4390557775505</v>
      </c>
      <c r="ED119" s="28">
        <v>563.76519628983738</v>
      </c>
      <c r="EE119" s="28">
        <v>14.453301523515403</v>
      </c>
      <c r="EF119" s="28">
        <v>4082.7384601870076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1467.9671200979838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f t="shared" si="8"/>
        <v>369871.05865809793</v>
      </c>
      <c r="ET119" s="28">
        <v>136.71939168657292</v>
      </c>
      <c r="EU119" s="28">
        <v>0</v>
      </c>
      <c r="EV119" s="28">
        <v>0</v>
      </c>
      <c r="EW119" s="28">
        <v>0</v>
      </c>
      <c r="EX119" s="28">
        <f t="shared" si="5"/>
        <v>370007.77804978448</v>
      </c>
      <c r="EZ119" s="5">
        <f t="shared" si="7"/>
        <v>0</v>
      </c>
      <c r="AMD119"/>
      <c r="AME119"/>
      <c r="AMF119"/>
      <c r="AMG119"/>
      <c r="AMH119"/>
      <c r="AMI119"/>
      <c r="AMJ119"/>
      <c r="AMK119"/>
    </row>
    <row r="120" spans="1:1025" s="5" customFormat="1" ht="25.5" x14ac:dyDescent="0.25">
      <c r="A120" s="9">
        <v>116</v>
      </c>
      <c r="B120" s="22"/>
      <c r="C120" s="24" t="s">
        <v>516</v>
      </c>
      <c r="D120" s="25" t="s">
        <v>517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4821.3995281237567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481.46019716945159</v>
      </c>
      <c r="CA120" s="28">
        <v>0</v>
      </c>
      <c r="CB120" s="28">
        <v>0</v>
      </c>
      <c r="CC120" s="28">
        <v>0</v>
      </c>
      <c r="CD120" s="28">
        <v>0</v>
      </c>
      <c r="CE120" s="28">
        <v>10984.589547165722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55.072816579905592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0</v>
      </c>
      <c r="DL120" s="28">
        <v>0</v>
      </c>
      <c r="DM120" s="28">
        <v>0</v>
      </c>
      <c r="DN120" s="28">
        <v>0</v>
      </c>
      <c r="DO120" s="28">
        <v>0</v>
      </c>
      <c r="DP120" s="28">
        <v>180232.34529229926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152.39507712093669</v>
      </c>
      <c r="ED120" s="28">
        <v>0</v>
      </c>
      <c r="EE120" s="28">
        <v>0</v>
      </c>
      <c r="EF120" s="28">
        <v>492.15241840654687</v>
      </c>
      <c r="EG120" s="28">
        <v>0</v>
      </c>
      <c r="EH120" s="28">
        <v>0</v>
      </c>
      <c r="EI120" s="28">
        <v>0</v>
      </c>
      <c r="EJ120" s="28">
        <v>0</v>
      </c>
      <c r="EK120" s="28">
        <v>0</v>
      </c>
      <c r="EL120" s="28">
        <v>0</v>
      </c>
      <c r="EM120" s="28">
        <v>0</v>
      </c>
      <c r="EN120" s="28">
        <v>0</v>
      </c>
      <c r="EO120" s="28">
        <v>0</v>
      </c>
      <c r="EP120" s="28">
        <v>0</v>
      </c>
      <c r="EQ120" s="28">
        <v>0</v>
      </c>
      <c r="ER120" s="28">
        <v>0</v>
      </c>
      <c r="ES120" s="28">
        <f t="shared" si="8"/>
        <v>197219.41487686557</v>
      </c>
      <c r="ET120" s="28">
        <v>3389.8504997099999</v>
      </c>
      <c r="EU120" s="28">
        <v>0</v>
      </c>
      <c r="EV120" s="28">
        <v>0</v>
      </c>
      <c r="EW120" s="28">
        <v>0</v>
      </c>
      <c r="EX120" s="28">
        <f t="shared" si="5"/>
        <v>200609.26537657558</v>
      </c>
      <c r="EZ120" s="5">
        <f t="shared" si="7"/>
        <v>0</v>
      </c>
      <c r="AMD120"/>
      <c r="AME120"/>
      <c r="AMF120"/>
      <c r="AMG120"/>
      <c r="AMH120"/>
      <c r="AMI120"/>
      <c r="AMJ120"/>
      <c r="AMK120"/>
    </row>
    <row r="121" spans="1:1025" s="5" customFormat="1" ht="38.25" x14ac:dyDescent="0.25">
      <c r="A121" s="9">
        <v>117</v>
      </c>
      <c r="B121" s="22"/>
      <c r="C121" s="24" t="s">
        <v>518</v>
      </c>
      <c r="D121" s="25" t="s">
        <v>519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418.80287228539976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0</v>
      </c>
      <c r="CC121" s="28">
        <v>0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20543.546825901274</v>
      </c>
      <c r="CR121" s="28">
        <v>0</v>
      </c>
      <c r="CS121" s="28">
        <v>0</v>
      </c>
      <c r="CT121" s="28">
        <v>239.69509720834495</v>
      </c>
      <c r="CU121" s="28">
        <v>0</v>
      </c>
      <c r="CV121" s="28">
        <v>0</v>
      </c>
      <c r="CW121" s="28">
        <v>0</v>
      </c>
      <c r="CX121" s="28">
        <v>0</v>
      </c>
      <c r="CY121" s="28">
        <v>101.44386863543185</v>
      </c>
      <c r="CZ121" s="28">
        <v>0</v>
      </c>
      <c r="DA121" s="28">
        <v>0</v>
      </c>
      <c r="DB121" s="28">
        <v>0</v>
      </c>
      <c r="DC121" s="28">
        <v>29304.36624596237</v>
      </c>
      <c r="DD121" s="28">
        <v>469.20263275552264</v>
      </c>
      <c r="DE121" s="28">
        <v>66349.707544025252</v>
      </c>
      <c r="DF121" s="28">
        <v>0</v>
      </c>
      <c r="DG121" s="28">
        <v>0</v>
      </c>
      <c r="DH121" s="28">
        <v>0</v>
      </c>
      <c r="DI121" s="28">
        <v>0</v>
      </c>
      <c r="DJ121" s="28">
        <v>0</v>
      </c>
      <c r="DK121" s="28">
        <v>252.22672307913504</v>
      </c>
      <c r="DL121" s="28">
        <v>0</v>
      </c>
      <c r="DM121" s="28">
        <v>0</v>
      </c>
      <c r="DN121" s="28">
        <v>0</v>
      </c>
      <c r="DO121" s="28">
        <v>0</v>
      </c>
      <c r="DP121" s="28">
        <v>0</v>
      </c>
      <c r="DQ121" s="28">
        <v>551298.63001467509</v>
      </c>
      <c r="DR121" s="28">
        <v>0</v>
      </c>
      <c r="DS121" s="28">
        <v>0</v>
      </c>
      <c r="DT121" s="28">
        <v>0</v>
      </c>
      <c r="DU121" s="28">
        <v>0</v>
      </c>
      <c r="DV121" s="28">
        <v>1.4685534341205613</v>
      </c>
      <c r="DW121" s="28">
        <v>0</v>
      </c>
      <c r="DX121" s="28">
        <v>0</v>
      </c>
      <c r="DY121" s="28">
        <v>0</v>
      </c>
      <c r="DZ121" s="28">
        <v>0</v>
      </c>
      <c r="EA121" s="28">
        <v>0</v>
      </c>
      <c r="EB121" s="28">
        <v>0</v>
      </c>
      <c r="EC121" s="28">
        <v>6435.6453203844158</v>
      </c>
      <c r="ED121" s="28">
        <v>0</v>
      </c>
      <c r="EE121" s="28">
        <v>0</v>
      </c>
      <c r="EF121" s="28">
        <v>78.71673425597578</v>
      </c>
      <c r="EG121" s="28">
        <v>0.15774372904598036</v>
      </c>
      <c r="EH121" s="28">
        <v>0</v>
      </c>
      <c r="EI121" s="28">
        <v>0</v>
      </c>
      <c r="EJ121" s="28">
        <v>0</v>
      </c>
      <c r="EK121" s="28">
        <v>132.26069562914367</v>
      </c>
      <c r="EL121" s="28">
        <v>249.44675437801072</v>
      </c>
      <c r="EM121" s="28">
        <v>0</v>
      </c>
      <c r="EN121" s="28">
        <v>0</v>
      </c>
      <c r="EO121" s="28">
        <v>0</v>
      </c>
      <c r="EP121" s="28">
        <v>0</v>
      </c>
      <c r="EQ121" s="28">
        <v>0</v>
      </c>
      <c r="ER121" s="28">
        <v>0</v>
      </c>
      <c r="ES121" s="28">
        <f t="shared" si="8"/>
        <v>675875.31762633868</v>
      </c>
      <c r="ET121" s="28">
        <v>47353.74537095979</v>
      </c>
      <c r="EU121" s="28">
        <v>9883.5565059394557</v>
      </c>
      <c r="EV121" s="28">
        <v>0</v>
      </c>
      <c r="EW121" s="28">
        <v>0</v>
      </c>
      <c r="EX121" s="28">
        <f t="shared" si="5"/>
        <v>733112.61950323789</v>
      </c>
      <c r="EZ121" s="5">
        <f t="shared" si="7"/>
        <v>0</v>
      </c>
      <c r="AMD121"/>
      <c r="AME121"/>
      <c r="AMF121"/>
      <c r="AMG121"/>
      <c r="AMH121"/>
      <c r="AMI121"/>
      <c r="AMJ121"/>
      <c r="AMK121"/>
    </row>
    <row r="122" spans="1:1025" s="5" customFormat="1" ht="25.5" x14ac:dyDescent="0.25">
      <c r="A122" s="9">
        <v>118</v>
      </c>
      <c r="B122" s="22"/>
      <c r="C122" s="24" t="s">
        <v>520</v>
      </c>
      <c r="D122" s="25" t="s">
        <v>521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729.269357243689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5350.2556526673952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2.1592195109096601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263.74999702066003</v>
      </c>
      <c r="DF122" s="28">
        <v>0</v>
      </c>
      <c r="DG122" s="28">
        <v>0</v>
      </c>
      <c r="DH122" s="28">
        <v>2.5191174606584719</v>
      </c>
      <c r="DI122" s="28">
        <v>0</v>
      </c>
      <c r="DJ122" s="28">
        <v>0</v>
      </c>
      <c r="DK122" s="28">
        <v>0</v>
      </c>
      <c r="DL122" s="28">
        <v>0</v>
      </c>
      <c r="DM122" s="28">
        <v>0</v>
      </c>
      <c r="DN122" s="28">
        <v>0</v>
      </c>
      <c r="DO122" s="28">
        <v>0</v>
      </c>
      <c r="DP122" s="28">
        <v>0</v>
      </c>
      <c r="DQ122" s="28">
        <v>65.247876078980497</v>
      </c>
      <c r="DR122" s="28">
        <v>287577.87630392809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2675.7676734919214</v>
      </c>
      <c r="ED122" s="28">
        <v>2.3951712211811738E-2</v>
      </c>
      <c r="EE122" s="28">
        <v>0</v>
      </c>
      <c r="EF122" s="28">
        <v>671.31178623796154</v>
      </c>
      <c r="EG122" s="28">
        <v>705.11623491967089</v>
      </c>
      <c r="EH122" s="28">
        <v>0</v>
      </c>
      <c r="EI122" s="28">
        <v>0</v>
      </c>
      <c r="EJ122" s="28">
        <v>0</v>
      </c>
      <c r="EK122" s="28">
        <v>0</v>
      </c>
      <c r="EL122" s="28">
        <v>0</v>
      </c>
      <c r="EM122" s="28">
        <v>0</v>
      </c>
      <c r="EN122" s="28">
        <v>0</v>
      </c>
      <c r="EO122" s="28">
        <v>0</v>
      </c>
      <c r="EP122" s="28">
        <v>155.0849068362692</v>
      </c>
      <c r="EQ122" s="28">
        <v>0</v>
      </c>
      <c r="ER122" s="28">
        <v>0</v>
      </c>
      <c r="ES122" s="28">
        <f t="shared" si="8"/>
        <v>298198.38207710849</v>
      </c>
      <c r="ET122" s="28">
        <v>2142.28924151</v>
      </c>
      <c r="EU122" s="28">
        <v>217.38063417636323</v>
      </c>
      <c r="EV122" s="28">
        <v>0</v>
      </c>
      <c r="EW122" s="28">
        <v>0</v>
      </c>
      <c r="EX122" s="28">
        <f t="shared" si="5"/>
        <v>300558.05195279483</v>
      </c>
      <c r="EZ122" s="5">
        <f t="shared" si="7"/>
        <v>0</v>
      </c>
      <c r="AMD122"/>
      <c r="AME122"/>
      <c r="AMF122"/>
      <c r="AMG122"/>
      <c r="AMH122"/>
      <c r="AMI122"/>
      <c r="AMJ122"/>
      <c r="AMK122"/>
    </row>
    <row r="123" spans="1:1025" s="5" customFormat="1" x14ac:dyDescent="0.25">
      <c r="A123" s="9">
        <v>119</v>
      </c>
      <c r="B123" s="22"/>
      <c r="C123" s="24" t="s">
        <v>522</v>
      </c>
      <c r="D123" s="25" t="s">
        <v>523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18239.73922608477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952.46171872019102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f t="shared" si="8"/>
        <v>19192.200944804961</v>
      </c>
      <c r="ET123" s="28">
        <v>0</v>
      </c>
      <c r="EU123" s="28">
        <v>0</v>
      </c>
      <c r="EV123" s="28">
        <v>0</v>
      </c>
      <c r="EW123" s="28">
        <v>0</v>
      </c>
      <c r="EX123" s="28">
        <f t="shared" si="5"/>
        <v>19192.200944804961</v>
      </c>
      <c r="EZ123" s="5">
        <f t="shared" si="7"/>
        <v>0</v>
      </c>
      <c r="AMD123"/>
      <c r="AME123"/>
      <c r="AMF123"/>
      <c r="AMG123"/>
      <c r="AMH123"/>
      <c r="AMI123"/>
      <c r="AMJ123"/>
      <c r="AMK123"/>
    </row>
    <row r="124" spans="1:1025" s="5" customFormat="1" ht="25.5" x14ac:dyDescent="0.25">
      <c r="A124" s="9">
        <v>120</v>
      </c>
      <c r="B124" s="22"/>
      <c r="C124" s="24" t="s">
        <v>524</v>
      </c>
      <c r="D124" s="25" t="s">
        <v>525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58.380641333424109</v>
      </c>
      <c r="AR124" s="28">
        <v>0</v>
      </c>
      <c r="AS124" s="28">
        <v>0</v>
      </c>
      <c r="AT124" s="28">
        <v>303.69415903261023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</v>
      </c>
      <c r="BX124" s="28">
        <v>0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152.61256801837581</v>
      </c>
      <c r="CQ124" s="28">
        <v>65.100194440864769</v>
      </c>
      <c r="CR124" s="28">
        <v>167.8322537265224</v>
      </c>
      <c r="CS124" s="28">
        <v>0</v>
      </c>
      <c r="CT124" s="28">
        <v>48.552015960663489</v>
      </c>
      <c r="CU124" s="28">
        <v>81705.549274443925</v>
      </c>
      <c r="CV124" s="28">
        <v>354.34005267785511</v>
      </c>
      <c r="CW124" s="28">
        <v>0</v>
      </c>
      <c r="CX124" s="28">
        <v>0</v>
      </c>
      <c r="CY124" s="28">
        <v>0</v>
      </c>
      <c r="CZ124" s="28">
        <v>0</v>
      </c>
      <c r="DA124" s="28">
        <v>621.2873955301925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28">
        <v>0</v>
      </c>
      <c r="DI124" s="28">
        <v>0</v>
      </c>
      <c r="DJ124" s="28">
        <v>0</v>
      </c>
      <c r="DK124" s="28">
        <v>0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164615.20172927371</v>
      </c>
      <c r="DU124" s="28">
        <v>0</v>
      </c>
      <c r="DV124" s="28">
        <v>0</v>
      </c>
      <c r="DW124" s="28">
        <v>0</v>
      </c>
      <c r="DX124" s="28">
        <v>0</v>
      </c>
      <c r="DY124" s="28">
        <v>149.04936320776298</v>
      </c>
      <c r="DZ124" s="28">
        <v>0</v>
      </c>
      <c r="EA124" s="28">
        <v>0</v>
      </c>
      <c r="EB124" s="28">
        <v>0</v>
      </c>
      <c r="EC124" s="28">
        <v>0</v>
      </c>
      <c r="ED124" s="28">
        <v>0</v>
      </c>
      <c r="EE124" s="28">
        <v>0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8">
        <v>72.583300011238634</v>
      </c>
      <c r="EL124" s="28">
        <v>0</v>
      </c>
      <c r="EM124" s="28">
        <v>0</v>
      </c>
      <c r="EN124" s="28">
        <v>0</v>
      </c>
      <c r="EO124" s="28">
        <v>0</v>
      </c>
      <c r="EP124" s="28">
        <v>0</v>
      </c>
      <c r="EQ124" s="28">
        <v>0</v>
      </c>
      <c r="ER124" s="28">
        <v>0</v>
      </c>
      <c r="ES124" s="28">
        <f t="shared" si="8"/>
        <v>248314.18294765716</v>
      </c>
      <c r="ET124" s="28">
        <v>5174.7651606563686</v>
      </c>
      <c r="EU124" s="28">
        <v>0</v>
      </c>
      <c r="EV124" s="28">
        <v>0</v>
      </c>
      <c r="EW124" s="28">
        <v>0</v>
      </c>
      <c r="EX124" s="28">
        <f t="shared" si="5"/>
        <v>253488.94810831352</v>
      </c>
      <c r="EZ124" s="5">
        <f t="shared" si="7"/>
        <v>0</v>
      </c>
      <c r="AMD124"/>
      <c r="AME124"/>
      <c r="AMF124"/>
      <c r="AMG124"/>
      <c r="AMH124"/>
      <c r="AMI124"/>
      <c r="AMJ124"/>
      <c r="AMK124"/>
    </row>
    <row r="125" spans="1:1025" s="5" customFormat="1" ht="25.5" x14ac:dyDescent="0.25">
      <c r="A125" s="9">
        <v>121</v>
      </c>
      <c r="B125" s="22"/>
      <c r="C125" s="24" t="s">
        <v>526</v>
      </c>
      <c r="D125" s="25" t="s">
        <v>527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8">
        <v>0</v>
      </c>
      <c r="BS125" s="28">
        <v>0</v>
      </c>
      <c r="BT125" s="28">
        <v>0</v>
      </c>
      <c r="BU125" s="28">
        <v>0</v>
      </c>
      <c r="BV125" s="28">
        <v>0</v>
      </c>
      <c r="BW125" s="28">
        <v>0</v>
      </c>
      <c r="BX125" s="28">
        <v>0</v>
      </c>
      <c r="BY125" s="28">
        <v>0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502.51548866384826</v>
      </c>
      <c r="DB125" s="28">
        <v>0</v>
      </c>
      <c r="DC125" s="28">
        <v>658.89414163736012</v>
      </c>
      <c r="DD125" s="28">
        <v>252.87267761470528</v>
      </c>
      <c r="DE125" s="28">
        <v>0</v>
      </c>
      <c r="DF125" s="28">
        <v>0</v>
      </c>
      <c r="DG125" s="28">
        <v>0</v>
      </c>
      <c r="DH125" s="28">
        <v>0</v>
      </c>
      <c r="DI125" s="28">
        <v>0</v>
      </c>
      <c r="DJ125" s="28">
        <v>0</v>
      </c>
      <c r="DK125" s="28">
        <v>0</v>
      </c>
      <c r="DL125" s="28">
        <v>0</v>
      </c>
      <c r="DM125" s="28">
        <v>0</v>
      </c>
      <c r="DN125" s="28">
        <v>0</v>
      </c>
      <c r="DO125" s="28">
        <v>0</v>
      </c>
      <c r="DP125" s="28">
        <v>0</v>
      </c>
      <c r="DQ125" s="28">
        <v>0</v>
      </c>
      <c r="DR125" s="28">
        <v>0</v>
      </c>
      <c r="DS125" s="28">
        <v>0</v>
      </c>
      <c r="DT125" s="28">
        <v>0</v>
      </c>
      <c r="DU125" s="28">
        <v>55098.580972620548</v>
      </c>
      <c r="DV125" s="28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558.75456872314737</v>
      </c>
      <c r="EG125" s="28">
        <v>0</v>
      </c>
      <c r="EH125" s="28">
        <v>0</v>
      </c>
      <c r="EI125" s="28">
        <v>0</v>
      </c>
      <c r="EJ125" s="28">
        <v>0</v>
      </c>
      <c r="EK125" s="28">
        <v>0</v>
      </c>
      <c r="EL125" s="28">
        <v>59.267240482424995</v>
      </c>
      <c r="EM125" s="28">
        <v>0</v>
      </c>
      <c r="EN125" s="28">
        <v>0</v>
      </c>
      <c r="EO125" s="28">
        <v>0</v>
      </c>
      <c r="EP125" s="28">
        <v>0</v>
      </c>
      <c r="EQ125" s="28">
        <v>0</v>
      </c>
      <c r="ER125" s="28">
        <v>0</v>
      </c>
      <c r="ES125" s="28">
        <f t="shared" si="8"/>
        <v>57130.885089742034</v>
      </c>
      <c r="ET125" s="28">
        <v>21332.924393198984</v>
      </c>
      <c r="EU125" s="28">
        <v>291.9505436139217</v>
      </c>
      <c r="EV125" s="28">
        <v>0</v>
      </c>
      <c r="EW125" s="28">
        <v>0</v>
      </c>
      <c r="EX125" s="28">
        <f t="shared" si="5"/>
        <v>78755.760026554941</v>
      </c>
      <c r="EZ125" s="5">
        <f t="shared" si="7"/>
        <v>0</v>
      </c>
      <c r="AMD125"/>
      <c r="AME125"/>
      <c r="AMF125"/>
      <c r="AMG125"/>
      <c r="AMH125"/>
      <c r="AMI125"/>
      <c r="AMJ125"/>
      <c r="AMK125"/>
    </row>
    <row r="126" spans="1:1025" s="5" customFormat="1" ht="25.5" x14ac:dyDescent="0.25">
      <c r="A126" s="9">
        <v>122</v>
      </c>
      <c r="B126" s="22"/>
      <c r="C126" s="24" t="s">
        <v>528</v>
      </c>
      <c r="D126" s="25" t="s">
        <v>529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735.42055785782372</v>
      </c>
      <c r="AI126" s="28">
        <v>0</v>
      </c>
      <c r="AJ126" s="28">
        <v>0</v>
      </c>
      <c r="AK126" s="28">
        <v>0</v>
      </c>
      <c r="AL126" s="28">
        <v>63.573559466871153</v>
      </c>
      <c r="AM126" s="28">
        <v>0</v>
      </c>
      <c r="AN126" s="28">
        <v>0</v>
      </c>
      <c r="AO126" s="28">
        <v>0</v>
      </c>
      <c r="AP126" s="28">
        <v>0</v>
      </c>
      <c r="AQ126" s="28">
        <v>44.798507351243828</v>
      </c>
      <c r="AR126" s="28">
        <v>0</v>
      </c>
      <c r="AS126" s="28">
        <v>0</v>
      </c>
      <c r="AT126" s="28">
        <v>1029.3577884617675</v>
      </c>
      <c r="AU126" s="28">
        <v>0</v>
      </c>
      <c r="AV126" s="28">
        <v>0</v>
      </c>
      <c r="AW126" s="28">
        <v>0</v>
      </c>
      <c r="AX126" s="28">
        <v>43.85424112898734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314.95507053773451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8">
        <v>0</v>
      </c>
      <c r="BS126" s="28">
        <v>0</v>
      </c>
      <c r="BT126" s="28">
        <v>0</v>
      </c>
      <c r="BU126" s="28">
        <v>0</v>
      </c>
      <c r="BV126" s="28">
        <v>2102.3693027752042</v>
      </c>
      <c r="BW126" s="28">
        <v>966.01691493856845</v>
      </c>
      <c r="BX126" s="28">
        <v>0</v>
      </c>
      <c r="BY126" s="28">
        <v>0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166.161498082977</v>
      </c>
      <c r="CF126" s="28">
        <v>0</v>
      </c>
      <c r="CG126" s="28">
        <v>0</v>
      </c>
      <c r="CH126" s="28">
        <v>2657.9530424950917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6475.6986019188753</v>
      </c>
      <c r="CR126" s="28">
        <v>0</v>
      </c>
      <c r="CS126" s="28">
        <v>6.8388857297657282</v>
      </c>
      <c r="CT126" s="28">
        <v>0</v>
      </c>
      <c r="CU126" s="28">
        <v>0</v>
      </c>
      <c r="CV126" s="28">
        <v>786.90248580884361</v>
      </c>
      <c r="CW126" s="28">
        <v>1877.7642510817841</v>
      </c>
      <c r="CX126" s="28">
        <v>0</v>
      </c>
      <c r="CY126" s="28">
        <v>4338.3173760242635</v>
      </c>
      <c r="CZ126" s="28">
        <v>0</v>
      </c>
      <c r="DA126" s="28">
        <v>0</v>
      </c>
      <c r="DB126" s="28">
        <v>0</v>
      </c>
      <c r="DC126" s="28">
        <v>1855.4392628519511</v>
      </c>
      <c r="DD126" s="28">
        <v>393.80436030474357</v>
      </c>
      <c r="DE126" s="28">
        <v>117.09745973786141</v>
      </c>
      <c r="DF126" s="28">
        <v>0</v>
      </c>
      <c r="DG126" s="28">
        <v>182.44972032652711</v>
      </c>
      <c r="DH126" s="28">
        <v>0</v>
      </c>
      <c r="DI126" s="28">
        <v>0</v>
      </c>
      <c r="DJ126" s="28">
        <v>1263.4988841326144</v>
      </c>
      <c r="DK126" s="28">
        <v>0</v>
      </c>
      <c r="DL126" s="28">
        <v>0</v>
      </c>
      <c r="DM126" s="28">
        <v>0</v>
      </c>
      <c r="DN126" s="28">
        <v>0</v>
      </c>
      <c r="DO126" s="28">
        <v>0</v>
      </c>
      <c r="DP126" s="28">
        <v>0</v>
      </c>
      <c r="DQ126" s="28">
        <v>0</v>
      </c>
      <c r="DR126" s="28">
        <v>0</v>
      </c>
      <c r="DS126" s="28">
        <v>0</v>
      </c>
      <c r="DT126" s="28">
        <v>0</v>
      </c>
      <c r="DU126" s="28">
        <v>0</v>
      </c>
      <c r="DV126" s="28">
        <v>214936.62693586337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0</v>
      </c>
      <c r="EC126" s="28">
        <v>1073.1081737402651</v>
      </c>
      <c r="ED126" s="28">
        <v>0</v>
      </c>
      <c r="EE126" s="28">
        <v>0</v>
      </c>
      <c r="EF126" s="28">
        <v>8.5263588770667749</v>
      </c>
      <c r="EG126" s="28">
        <v>0</v>
      </c>
      <c r="EH126" s="28">
        <v>0</v>
      </c>
      <c r="EI126" s="28">
        <v>0</v>
      </c>
      <c r="EJ126" s="28">
        <v>0</v>
      </c>
      <c r="EK126" s="28">
        <v>103.34060247323274</v>
      </c>
      <c r="EL126" s="28">
        <v>0</v>
      </c>
      <c r="EM126" s="28">
        <v>0</v>
      </c>
      <c r="EN126" s="28">
        <v>0</v>
      </c>
      <c r="EO126" s="28">
        <v>0</v>
      </c>
      <c r="EP126" s="28">
        <v>0</v>
      </c>
      <c r="EQ126" s="28">
        <v>0</v>
      </c>
      <c r="ER126" s="28">
        <v>0</v>
      </c>
      <c r="ES126" s="28">
        <f t="shared" si="8"/>
        <v>241543.87384196746</v>
      </c>
      <c r="ET126" s="28">
        <v>45685.008670620686</v>
      </c>
      <c r="EU126" s="28">
        <v>0</v>
      </c>
      <c r="EV126" s="28">
        <v>0</v>
      </c>
      <c r="EW126" s="28">
        <v>0</v>
      </c>
      <c r="EX126" s="28">
        <f t="shared" si="5"/>
        <v>287228.88251258817</v>
      </c>
      <c r="EZ126" s="5">
        <f t="shared" si="7"/>
        <v>0</v>
      </c>
      <c r="AMD126"/>
      <c r="AME126"/>
      <c r="AMF126"/>
      <c r="AMG126"/>
      <c r="AMH126"/>
      <c r="AMI126"/>
      <c r="AMJ126"/>
      <c r="AMK126"/>
    </row>
    <row r="127" spans="1:1025" s="5" customFormat="1" ht="38.25" x14ac:dyDescent="0.25">
      <c r="A127" s="9">
        <v>123</v>
      </c>
      <c r="B127" s="22"/>
      <c r="C127" s="24" t="s">
        <v>530</v>
      </c>
      <c r="D127" s="25" t="s">
        <v>531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4287.5923378617672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8">
        <v>0</v>
      </c>
      <c r="BS127" s="28">
        <v>0</v>
      </c>
      <c r="BT127" s="28">
        <v>0</v>
      </c>
      <c r="BU127" s="28">
        <v>0</v>
      </c>
      <c r="BV127" s="28">
        <v>0</v>
      </c>
      <c r="BW127" s="28">
        <v>0</v>
      </c>
      <c r="BX127" s="28">
        <v>0</v>
      </c>
      <c r="BY127" s="28">
        <v>0</v>
      </c>
      <c r="BZ127" s="28">
        <v>0</v>
      </c>
      <c r="CA127" s="28">
        <v>0</v>
      </c>
      <c r="CB127" s="28">
        <v>0</v>
      </c>
      <c r="CC127" s="28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0</v>
      </c>
      <c r="CN127" s="28">
        <v>0</v>
      </c>
      <c r="CO127" s="28">
        <v>0</v>
      </c>
      <c r="CP127" s="28">
        <v>0</v>
      </c>
      <c r="CQ127" s="28">
        <v>0</v>
      </c>
      <c r="CR127" s="28">
        <v>0</v>
      </c>
      <c r="CS127" s="28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0</v>
      </c>
      <c r="CZ127" s="28">
        <v>0</v>
      </c>
      <c r="DA127" s="28">
        <v>1132.1421902843765</v>
      </c>
      <c r="DB127" s="28">
        <v>0</v>
      </c>
      <c r="DC127" s="28">
        <v>78.260392792044911</v>
      </c>
      <c r="DD127" s="28">
        <v>0</v>
      </c>
      <c r="DE127" s="28">
        <v>0</v>
      </c>
      <c r="DF127" s="28">
        <v>0</v>
      </c>
      <c r="DG127" s="28">
        <v>0</v>
      </c>
      <c r="DH127" s="28">
        <v>0</v>
      </c>
      <c r="DI127" s="28">
        <v>0</v>
      </c>
      <c r="DJ127" s="28">
        <v>427.47579794776254</v>
      </c>
      <c r="DK127" s="28">
        <v>0</v>
      </c>
      <c r="DL127" s="28">
        <v>0</v>
      </c>
      <c r="DM127" s="28">
        <v>144.87085135883419</v>
      </c>
      <c r="DN127" s="28">
        <v>0</v>
      </c>
      <c r="DO127" s="28">
        <v>0</v>
      </c>
      <c r="DP127" s="28">
        <v>0</v>
      </c>
      <c r="DQ127" s="28">
        <v>0</v>
      </c>
      <c r="DR127" s="28">
        <v>0</v>
      </c>
      <c r="DS127" s="28">
        <v>0</v>
      </c>
      <c r="DT127" s="28">
        <v>0</v>
      </c>
      <c r="DU127" s="28">
        <v>0</v>
      </c>
      <c r="DV127" s="28">
        <v>17.567219671802789</v>
      </c>
      <c r="DW127" s="28">
        <v>390.2634315352376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0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8">
        <v>0</v>
      </c>
      <c r="EL127" s="28">
        <v>0</v>
      </c>
      <c r="EM127" s="28">
        <v>0</v>
      </c>
      <c r="EN127" s="28">
        <v>0</v>
      </c>
      <c r="EO127" s="28">
        <v>0</v>
      </c>
      <c r="EP127" s="28">
        <v>0</v>
      </c>
      <c r="EQ127" s="28">
        <v>0</v>
      </c>
      <c r="ER127" s="28">
        <v>0</v>
      </c>
      <c r="ES127" s="28">
        <f t="shared" si="8"/>
        <v>6478.1722214518259</v>
      </c>
      <c r="ET127" s="28">
        <v>208085.47517094418</v>
      </c>
      <c r="EU127" s="28">
        <v>0</v>
      </c>
      <c r="EV127" s="28">
        <v>0</v>
      </c>
      <c r="EW127" s="28">
        <v>0</v>
      </c>
      <c r="EX127" s="28">
        <f t="shared" si="5"/>
        <v>214563.647392396</v>
      </c>
      <c r="EZ127" s="5">
        <f t="shared" si="7"/>
        <v>0</v>
      </c>
      <c r="AMD127"/>
      <c r="AME127"/>
      <c r="AMF127"/>
      <c r="AMG127"/>
      <c r="AMH127"/>
      <c r="AMI127"/>
      <c r="AMJ127"/>
      <c r="AMK127"/>
    </row>
    <row r="128" spans="1:1025" s="5" customFormat="1" x14ac:dyDescent="0.25">
      <c r="A128" s="9">
        <v>124</v>
      </c>
      <c r="B128" s="22"/>
      <c r="C128" s="24" t="s">
        <v>532</v>
      </c>
      <c r="D128" s="25" t="s">
        <v>533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8">
        <v>0</v>
      </c>
      <c r="BS128" s="28">
        <v>0</v>
      </c>
      <c r="BT128" s="28">
        <v>0</v>
      </c>
      <c r="BU128" s="28">
        <v>0</v>
      </c>
      <c r="BV128" s="28">
        <v>0</v>
      </c>
      <c r="BW128" s="28">
        <v>0</v>
      </c>
      <c r="BX128" s="28">
        <v>0</v>
      </c>
      <c r="BY128" s="28">
        <v>0</v>
      </c>
      <c r="BZ128" s="28">
        <v>0</v>
      </c>
      <c r="CA128" s="28">
        <v>0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312.80924970892363</v>
      </c>
      <c r="CU128" s="28">
        <v>0</v>
      </c>
      <c r="CV128" s="28">
        <v>0</v>
      </c>
      <c r="CW128" s="28">
        <v>0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9.0919931657828208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0</v>
      </c>
      <c r="DQ128" s="28">
        <v>0</v>
      </c>
      <c r="DR128" s="28">
        <v>0</v>
      </c>
      <c r="DS128" s="28">
        <v>0</v>
      </c>
      <c r="DT128" s="28">
        <v>0</v>
      </c>
      <c r="DU128" s="28">
        <v>0</v>
      </c>
      <c r="DV128" s="28">
        <v>0</v>
      </c>
      <c r="DW128" s="28">
        <v>0</v>
      </c>
      <c r="DX128" s="28">
        <v>143760.3910122948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0</v>
      </c>
      <c r="EO128" s="28">
        <v>0</v>
      </c>
      <c r="EP128" s="28">
        <v>0</v>
      </c>
      <c r="EQ128" s="28">
        <v>0</v>
      </c>
      <c r="ER128" s="28">
        <v>0</v>
      </c>
      <c r="ES128" s="28">
        <f t="shared" si="8"/>
        <v>144082.29225516951</v>
      </c>
      <c r="ET128" s="28">
        <v>0</v>
      </c>
      <c r="EU128" s="28">
        <v>0</v>
      </c>
      <c r="EV128" s="28">
        <v>0</v>
      </c>
      <c r="EW128" s="28">
        <v>0</v>
      </c>
      <c r="EX128" s="28">
        <f t="shared" si="5"/>
        <v>144082.29225516951</v>
      </c>
      <c r="EZ128" s="5">
        <f t="shared" si="7"/>
        <v>0</v>
      </c>
      <c r="AMD128"/>
      <c r="AME128"/>
      <c r="AMF128"/>
      <c r="AMG128"/>
      <c r="AMH128"/>
      <c r="AMI128"/>
      <c r="AMJ128"/>
      <c r="AMK128"/>
    </row>
    <row r="129" spans="1:1025" s="5" customFormat="1" ht="38.25" x14ac:dyDescent="0.25">
      <c r="A129" s="9">
        <v>125</v>
      </c>
      <c r="B129" s="22"/>
      <c r="C129" s="24" t="s">
        <v>534</v>
      </c>
      <c r="D129" s="25" t="s">
        <v>535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  <c r="BU129" s="28">
        <v>0</v>
      </c>
      <c r="BV129" s="28">
        <v>0</v>
      </c>
      <c r="BW129" s="28">
        <v>0</v>
      </c>
      <c r="BX129" s="28">
        <v>0</v>
      </c>
      <c r="BY129" s="28">
        <v>0</v>
      </c>
      <c r="BZ129" s="28">
        <v>0</v>
      </c>
      <c r="CA129" s="28">
        <v>0</v>
      </c>
      <c r="CB129" s="28">
        <v>0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0</v>
      </c>
      <c r="CZ129" s="28">
        <v>0</v>
      </c>
      <c r="DA129" s="28">
        <v>275.08485017873181</v>
      </c>
      <c r="DB129" s="28">
        <v>0</v>
      </c>
      <c r="DC129" s="28">
        <v>0</v>
      </c>
      <c r="DD129" s="28">
        <v>0</v>
      </c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0</v>
      </c>
      <c r="DL129" s="28">
        <v>0</v>
      </c>
      <c r="DM129" s="28">
        <v>0</v>
      </c>
      <c r="DN129" s="28">
        <v>0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0</v>
      </c>
      <c r="DU129" s="28">
        <v>0</v>
      </c>
      <c r="DV129" s="28">
        <v>0</v>
      </c>
      <c r="DW129" s="28">
        <v>0</v>
      </c>
      <c r="DX129" s="28">
        <v>0</v>
      </c>
      <c r="DY129" s="28">
        <v>175631.61045451683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0</v>
      </c>
      <c r="EI129" s="28">
        <v>0</v>
      </c>
      <c r="EJ129" s="28">
        <v>0</v>
      </c>
      <c r="EK129" s="28">
        <v>445.71634104432587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f t="shared" si="8"/>
        <v>176352.41164573989</v>
      </c>
      <c r="ET129" s="28">
        <v>8226.6503683941446</v>
      </c>
      <c r="EU129" s="28">
        <v>0</v>
      </c>
      <c r="EV129" s="28">
        <v>0</v>
      </c>
      <c r="EW129" s="28">
        <v>0</v>
      </c>
      <c r="EX129" s="28">
        <f t="shared" si="5"/>
        <v>184579.06201413405</v>
      </c>
      <c r="EZ129" s="5">
        <f t="shared" si="7"/>
        <v>0</v>
      </c>
      <c r="AMD129"/>
      <c r="AME129"/>
      <c r="AMF129"/>
      <c r="AMG129"/>
      <c r="AMH129"/>
      <c r="AMI129"/>
      <c r="AMJ129"/>
      <c r="AMK129"/>
    </row>
    <row r="130" spans="1:1025" s="5" customFormat="1" ht="25.5" x14ac:dyDescent="0.25">
      <c r="A130" s="9">
        <v>126</v>
      </c>
      <c r="B130" s="22"/>
      <c r="C130" s="24" t="s">
        <v>536</v>
      </c>
      <c r="D130" s="25" t="s">
        <v>537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0</v>
      </c>
      <c r="BY130" s="28">
        <v>0</v>
      </c>
      <c r="BZ130" s="28">
        <v>0</v>
      </c>
      <c r="CA130" s="28">
        <v>0</v>
      </c>
      <c r="CB130" s="28">
        <v>0</v>
      </c>
      <c r="CC130" s="28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1526.8882173244135</v>
      </c>
      <c r="CR130" s="28">
        <v>0</v>
      </c>
      <c r="CS130" s="28">
        <v>0</v>
      </c>
      <c r="CT130" s="28">
        <v>0</v>
      </c>
      <c r="CU130" s="28">
        <v>0</v>
      </c>
      <c r="CV130" s="28">
        <v>0</v>
      </c>
      <c r="CW130" s="28">
        <v>0</v>
      </c>
      <c r="CX130" s="28">
        <v>0</v>
      </c>
      <c r="CY130" s="28">
        <v>1084.6050468475448</v>
      </c>
      <c r="CZ130" s="28">
        <v>0</v>
      </c>
      <c r="DA130" s="28">
        <v>0</v>
      </c>
      <c r="DB130" s="28">
        <v>0</v>
      </c>
      <c r="DC130" s="28">
        <v>0</v>
      </c>
      <c r="DD130" s="28">
        <v>0</v>
      </c>
      <c r="DE130" s="28">
        <v>0</v>
      </c>
      <c r="DF130" s="28">
        <v>0</v>
      </c>
      <c r="DG130" s="28">
        <v>0</v>
      </c>
      <c r="DH130" s="28">
        <v>0</v>
      </c>
      <c r="DI130" s="28">
        <v>0</v>
      </c>
      <c r="DJ130" s="28">
        <v>0</v>
      </c>
      <c r="DK130" s="28">
        <v>0</v>
      </c>
      <c r="DL130" s="28">
        <v>0</v>
      </c>
      <c r="DM130" s="28">
        <v>0</v>
      </c>
      <c r="DN130" s="28">
        <v>0</v>
      </c>
      <c r="DO130" s="28">
        <v>0</v>
      </c>
      <c r="DP130" s="28">
        <v>0</v>
      </c>
      <c r="DQ130" s="28">
        <v>0</v>
      </c>
      <c r="DR130" s="28">
        <v>0</v>
      </c>
      <c r="DS130" s="28">
        <v>0</v>
      </c>
      <c r="DT130" s="28">
        <v>0</v>
      </c>
      <c r="DU130" s="28">
        <v>0</v>
      </c>
      <c r="DV130" s="28">
        <v>383.19150871103989</v>
      </c>
      <c r="DW130" s="28">
        <v>0</v>
      </c>
      <c r="DX130" s="28">
        <v>0</v>
      </c>
      <c r="DY130" s="28">
        <v>0</v>
      </c>
      <c r="DZ130" s="28">
        <v>308715.65852934838</v>
      </c>
      <c r="EA130" s="28">
        <v>338.63306511837538</v>
      </c>
      <c r="EB130" s="28">
        <v>64.123166151495894</v>
      </c>
      <c r="EC130" s="28">
        <v>0</v>
      </c>
      <c r="ED130" s="28">
        <v>0</v>
      </c>
      <c r="EE130" s="28">
        <v>0</v>
      </c>
      <c r="EF130" s="28">
        <v>0</v>
      </c>
      <c r="EG130" s="28">
        <v>0</v>
      </c>
      <c r="EH130" s="28">
        <v>0</v>
      </c>
      <c r="EI130" s="28">
        <v>0</v>
      </c>
      <c r="EJ130" s="28">
        <v>0</v>
      </c>
      <c r="EK130" s="28">
        <v>0</v>
      </c>
      <c r="EL130" s="28">
        <v>0</v>
      </c>
      <c r="EM130" s="28">
        <v>0</v>
      </c>
      <c r="EN130" s="28">
        <v>0</v>
      </c>
      <c r="EO130" s="28">
        <v>0</v>
      </c>
      <c r="EP130" s="28">
        <v>0</v>
      </c>
      <c r="EQ130" s="28">
        <v>0</v>
      </c>
      <c r="ER130" s="28">
        <v>0</v>
      </c>
      <c r="ES130" s="28">
        <f t="shared" si="8"/>
        <v>312113.09953350131</v>
      </c>
      <c r="ET130" s="28">
        <v>492.55232811964737</v>
      </c>
      <c r="EU130" s="28">
        <v>0</v>
      </c>
      <c r="EV130" s="28">
        <v>0</v>
      </c>
      <c r="EW130" s="28">
        <v>0</v>
      </c>
      <c r="EX130" s="28">
        <f t="shared" si="5"/>
        <v>312605.65186162095</v>
      </c>
      <c r="EZ130" s="5">
        <f t="shared" si="7"/>
        <v>0</v>
      </c>
      <c r="AMD130"/>
      <c r="AME130"/>
      <c r="AMF130"/>
      <c r="AMG130"/>
      <c r="AMH130"/>
      <c r="AMI130"/>
      <c r="AMJ130"/>
      <c r="AMK130"/>
    </row>
    <row r="131" spans="1:1025" s="5" customFormat="1" ht="25.5" x14ac:dyDescent="0.25">
      <c r="A131" s="9">
        <v>127</v>
      </c>
      <c r="B131" s="22"/>
      <c r="C131" s="24" t="s">
        <v>538</v>
      </c>
      <c r="D131" s="25" t="s">
        <v>539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8">
        <v>0</v>
      </c>
      <c r="BS131" s="28">
        <v>0</v>
      </c>
      <c r="BT131" s="28">
        <v>0</v>
      </c>
      <c r="BU131" s="28">
        <v>0</v>
      </c>
      <c r="BV131" s="28">
        <v>0</v>
      </c>
      <c r="BW131" s="28">
        <v>0</v>
      </c>
      <c r="BX131" s="28">
        <v>0</v>
      </c>
      <c r="BY131" s="28">
        <v>0</v>
      </c>
      <c r="BZ131" s="28">
        <v>0</v>
      </c>
      <c r="CA131" s="28">
        <v>0</v>
      </c>
      <c r="CB131" s="28">
        <v>0</v>
      </c>
      <c r="CC131" s="28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88.133752829807577</v>
      </c>
      <c r="CQ131" s="28">
        <v>0</v>
      </c>
      <c r="CR131" s="28">
        <v>0</v>
      </c>
      <c r="CS131" s="28">
        <v>0</v>
      </c>
      <c r="CT131" s="28">
        <v>0</v>
      </c>
      <c r="CU131" s="28">
        <v>0</v>
      </c>
      <c r="CV131" s="28">
        <v>0</v>
      </c>
      <c r="CW131" s="28">
        <v>0</v>
      </c>
      <c r="CX131" s="28">
        <v>0</v>
      </c>
      <c r="CY131" s="28">
        <v>0</v>
      </c>
      <c r="CZ131" s="28">
        <v>0</v>
      </c>
      <c r="DA131" s="28">
        <v>0</v>
      </c>
      <c r="DB131" s="28">
        <v>0</v>
      </c>
      <c r="DC131" s="28">
        <v>0</v>
      </c>
      <c r="DD131" s="28">
        <v>0</v>
      </c>
      <c r="DE131" s="28">
        <v>0</v>
      </c>
      <c r="DF131" s="28">
        <v>0</v>
      </c>
      <c r="DG131" s="28">
        <v>0</v>
      </c>
      <c r="DH131" s="28">
        <v>0</v>
      </c>
      <c r="DI131" s="28">
        <v>0</v>
      </c>
      <c r="DJ131" s="28">
        <v>0</v>
      </c>
      <c r="DK131" s="28">
        <v>0</v>
      </c>
      <c r="DL131" s="28">
        <v>0</v>
      </c>
      <c r="DM131" s="28">
        <v>0</v>
      </c>
      <c r="DN131" s="28">
        <v>0</v>
      </c>
      <c r="DO131" s="28">
        <v>0</v>
      </c>
      <c r="DP131" s="28">
        <v>0</v>
      </c>
      <c r="DQ131" s="28">
        <v>0</v>
      </c>
      <c r="DR131" s="28">
        <v>0</v>
      </c>
      <c r="DS131" s="28">
        <v>0</v>
      </c>
      <c r="DT131" s="28">
        <v>0</v>
      </c>
      <c r="DU131" s="28">
        <v>0</v>
      </c>
      <c r="DV131" s="28">
        <v>0</v>
      </c>
      <c r="DW131" s="28">
        <v>0</v>
      </c>
      <c r="DX131" s="28">
        <v>0</v>
      </c>
      <c r="DY131" s="28">
        <v>0</v>
      </c>
      <c r="DZ131" s="28">
        <v>0</v>
      </c>
      <c r="EA131" s="28">
        <v>164939.11981922577</v>
      </c>
      <c r="EB131" s="28">
        <v>0</v>
      </c>
      <c r="EC131" s="28">
        <v>5679.8735595895841</v>
      </c>
      <c r="ED131" s="28">
        <v>0</v>
      </c>
      <c r="EE131" s="28">
        <v>0</v>
      </c>
      <c r="EF131" s="28">
        <v>0</v>
      </c>
      <c r="EG131" s="28">
        <v>0</v>
      </c>
      <c r="EH131" s="28">
        <v>0</v>
      </c>
      <c r="EI131" s="28">
        <v>0</v>
      </c>
      <c r="EJ131" s="28">
        <v>0</v>
      </c>
      <c r="EK131" s="28">
        <v>0</v>
      </c>
      <c r="EL131" s="28">
        <v>0</v>
      </c>
      <c r="EM131" s="28">
        <v>0</v>
      </c>
      <c r="EN131" s="28">
        <v>0</v>
      </c>
      <c r="EO131" s="28">
        <v>0</v>
      </c>
      <c r="EP131" s="28">
        <v>0</v>
      </c>
      <c r="EQ131" s="28">
        <v>0</v>
      </c>
      <c r="ER131" s="28">
        <v>0</v>
      </c>
      <c r="ES131" s="28">
        <f t="shared" si="8"/>
        <v>170707.12713164516</v>
      </c>
      <c r="ET131" s="28">
        <v>252.38525675093126</v>
      </c>
      <c r="EU131" s="28">
        <v>0</v>
      </c>
      <c r="EV131" s="28">
        <v>0</v>
      </c>
      <c r="EW131" s="28">
        <v>0</v>
      </c>
      <c r="EX131" s="28">
        <f t="shared" si="5"/>
        <v>170959.51238839611</v>
      </c>
      <c r="EZ131" s="5">
        <f t="shared" si="7"/>
        <v>0</v>
      </c>
      <c r="AMD131"/>
      <c r="AME131"/>
      <c r="AMF131"/>
      <c r="AMG131"/>
      <c r="AMH131"/>
      <c r="AMI131"/>
      <c r="AMJ131"/>
      <c r="AMK131"/>
    </row>
    <row r="132" spans="1:1025" s="5" customFormat="1" ht="51" x14ac:dyDescent="0.25">
      <c r="A132" s="9">
        <v>128</v>
      </c>
      <c r="B132" s="22"/>
      <c r="C132" s="24" t="s">
        <v>540</v>
      </c>
      <c r="D132" s="25" t="s">
        <v>541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0</v>
      </c>
      <c r="AM132" s="28">
        <v>0</v>
      </c>
      <c r="AN132" s="28">
        <v>1226.4472902439024</v>
      </c>
      <c r="AO132" s="28">
        <v>0</v>
      </c>
      <c r="AP132" s="28">
        <v>128.08291103932913</v>
      </c>
      <c r="AQ132" s="28">
        <v>0</v>
      </c>
      <c r="AR132" s="28">
        <v>0</v>
      </c>
      <c r="AS132" s="28">
        <v>1037.6355432240405</v>
      </c>
      <c r="AT132" s="28">
        <v>182.49124053823525</v>
      </c>
      <c r="AU132" s="28">
        <v>0</v>
      </c>
      <c r="AV132" s="28">
        <v>0</v>
      </c>
      <c r="AW132" s="28">
        <v>87.364202755886694</v>
      </c>
      <c r="AX132" s="28">
        <v>300.49744715585439</v>
      </c>
      <c r="AY132" s="28">
        <v>0</v>
      </c>
      <c r="AZ132" s="28">
        <v>245.67818514157349</v>
      </c>
      <c r="BA132" s="28">
        <v>0</v>
      </c>
      <c r="BB132" s="28">
        <v>0</v>
      </c>
      <c r="BC132" s="28">
        <v>4159.607953515092</v>
      </c>
      <c r="BD132" s="28">
        <v>0</v>
      </c>
      <c r="BE132" s="28">
        <v>70.254277954286309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327.75642589312974</v>
      </c>
      <c r="BM132" s="28">
        <v>0</v>
      </c>
      <c r="BN132" s="28">
        <v>0</v>
      </c>
      <c r="BO132" s="28">
        <v>214.21062041206122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750.0529060584837</v>
      </c>
      <c r="BX132" s="28">
        <v>170.90672233351526</v>
      </c>
      <c r="BY132" s="28">
        <v>144.07550686893697</v>
      </c>
      <c r="BZ132" s="28">
        <v>0</v>
      </c>
      <c r="CA132" s="28">
        <v>0</v>
      </c>
      <c r="CB132" s="28">
        <v>0</v>
      </c>
      <c r="CC132" s="28">
        <v>0</v>
      </c>
      <c r="CD132" s="28">
        <v>0</v>
      </c>
      <c r="CE132" s="28">
        <v>1269.6293917152107</v>
      </c>
      <c r="CF132" s="28">
        <v>0</v>
      </c>
      <c r="CG132" s="28">
        <v>0</v>
      </c>
      <c r="CH132" s="28">
        <v>468.55492852974311</v>
      </c>
      <c r="CI132" s="28">
        <v>5.8653264515851518E-2</v>
      </c>
      <c r="CJ132" s="28">
        <v>8.6930041095130989E-3</v>
      </c>
      <c r="CK132" s="28">
        <v>217.96004480439814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24124.622614154621</v>
      </c>
      <c r="CR132" s="28">
        <v>0</v>
      </c>
      <c r="CS132" s="28">
        <v>0</v>
      </c>
      <c r="CT132" s="28">
        <v>401.34182010129257</v>
      </c>
      <c r="CU132" s="28">
        <v>0</v>
      </c>
      <c r="CV132" s="28">
        <v>939.51743108998312</v>
      </c>
      <c r="CW132" s="28">
        <v>115.43214729089192</v>
      </c>
      <c r="CX132" s="28">
        <v>0</v>
      </c>
      <c r="CY132" s="28">
        <v>1000.7816736849818</v>
      </c>
      <c r="CZ132" s="28">
        <v>5250.9378858505806</v>
      </c>
      <c r="DA132" s="28">
        <v>5141.3570791946759</v>
      </c>
      <c r="DB132" s="28">
        <v>0</v>
      </c>
      <c r="DC132" s="28">
        <v>0</v>
      </c>
      <c r="DD132" s="28">
        <v>23.053635905585864</v>
      </c>
      <c r="DE132" s="28">
        <v>0</v>
      </c>
      <c r="DF132" s="28">
        <v>365.9908001991322</v>
      </c>
      <c r="DG132" s="28">
        <v>107868.14312156536</v>
      </c>
      <c r="DH132" s="28">
        <v>26592.257219395684</v>
      </c>
      <c r="DI132" s="28">
        <v>621.85322527875906</v>
      </c>
      <c r="DJ132" s="28">
        <v>8881.2905148259852</v>
      </c>
      <c r="DK132" s="28">
        <v>0</v>
      </c>
      <c r="DL132" s="28">
        <v>0</v>
      </c>
      <c r="DM132" s="28">
        <v>315.89263455831275</v>
      </c>
      <c r="DN132" s="28">
        <v>132.73290249541236</v>
      </c>
      <c r="DO132" s="28">
        <v>0</v>
      </c>
      <c r="DP132" s="28">
        <v>0</v>
      </c>
      <c r="DQ132" s="28">
        <v>407.58627452581914</v>
      </c>
      <c r="DR132" s="28">
        <v>0</v>
      </c>
      <c r="DS132" s="28">
        <v>0</v>
      </c>
      <c r="DT132" s="28">
        <v>0</v>
      </c>
      <c r="DU132" s="28">
        <v>0</v>
      </c>
      <c r="DV132" s="28">
        <v>9.7185285486383229E-3</v>
      </c>
      <c r="DW132" s="28">
        <v>0</v>
      </c>
      <c r="DX132" s="28">
        <v>0</v>
      </c>
      <c r="DY132" s="28">
        <v>52.25358538191692</v>
      </c>
      <c r="DZ132" s="28">
        <v>0</v>
      </c>
      <c r="EA132" s="28">
        <v>213.62174354205678</v>
      </c>
      <c r="EB132" s="28">
        <v>792038.25130428863</v>
      </c>
      <c r="EC132" s="28">
        <v>8055.2164551207561</v>
      </c>
      <c r="ED132" s="28">
        <v>716.63796867899418</v>
      </c>
      <c r="EE132" s="28">
        <v>3195.1673123445416</v>
      </c>
      <c r="EF132" s="28">
        <v>1411.6848401446039</v>
      </c>
      <c r="EG132" s="28">
        <v>12008.882975995428</v>
      </c>
      <c r="EH132" s="28">
        <v>0</v>
      </c>
      <c r="EI132" s="28">
        <v>0</v>
      </c>
      <c r="EJ132" s="28">
        <v>0</v>
      </c>
      <c r="EK132" s="28">
        <v>0</v>
      </c>
      <c r="EL132" s="28">
        <v>938.47091171199202</v>
      </c>
      <c r="EM132" s="28">
        <v>0</v>
      </c>
      <c r="EN132" s="28">
        <v>0</v>
      </c>
      <c r="EO132" s="28">
        <v>0</v>
      </c>
      <c r="EP132" s="28">
        <v>432.71823579135599</v>
      </c>
      <c r="EQ132" s="28">
        <v>247.07760495074731</v>
      </c>
      <c r="ER132" s="28">
        <v>0</v>
      </c>
      <c r="ES132" s="28">
        <f t="shared" si="8"/>
        <v>1012494.0565810489</v>
      </c>
      <c r="ET132" s="28">
        <v>48619.503351510219</v>
      </c>
      <c r="EU132" s="28">
        <v>0</v>
      </c>
      <c r="EV132" s="28">
        <v>0</v>
      </c>
      <c r="EW132" s="28">
        <v>0</v>
      </c>
      <c r="EX132" s="28">
        <f t="shared" si="5"/>
        <v>1061113.559932559</v>
      </c>
      <c r="EZ132" s="5">
        <f t="shared" si="7"/>
        <v>0</v>
      </c>
      <c r="AMD132"/>
      <c r="AME132"/>
      <c r="AMF132"/>
      <c r="AMG132"/>
      <c r="AMH132"/>
      <c r="AMI132"/>
      <c r="AMJ132"/>
      <c r="AMK132"/>
    </row>
    <row r="133" spans="1:1025" s="5" customFormat="1" ht="25.5" x14ac:dyDescent="0.25">
      <c r="A133" s="9">
        <v>129</v>
      </c>
      <c r="B133" s="22"/>
      <c r="C133" s="24" t="s">
        <v>542</v>
      </c>
      <c r="D133" s="25" t="s">
        <v>543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896382.90809139539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f t="shared" ref="ES133:ES148" si="9">SUM(E133:ER133)</f>
        <v>896382.90809139539</v>
      </c>
      <c r="ET133" s="28">
        <v>0</v>
      </c>
      <c r="EU133" s="28">
        <v>0</v>
      </c>
      <c r="EV133" s="28">
        <v>0</v>
      </c>
      <c r="EW133" s="28">
        <v>0</v>
      </c>
      <c r="EX133" s="28">
        <f t="shared" si="5"/>
        <v>896382.90809139539</v>
      </c>
      <c r="EZ133" s="5">
        <f t="shared" si="7"/>
        <v>0</v>
      </c>
      <c r="AMD133"/>
      <c r="AME133"/>
      <c r="AMF133"/>
      <c r="AMG133"/>
      <c r="AMH133"/>
      <c r="AMI133"/>
      <c r="AMJ133"/>
      <c r="AMK133"/>
    </row>
    <row r="134" spans="1:1025" s="5" customFormat="1" x14ac:dyDescent="0.25">
      <c r="A134" s="9">
        <v>130</v>
      </c>
      <c r="B134" s="22"/>
      <c r="C134" s="24" t="s">
        <v>544</v>
      </c>
      <c r="D134" s="25" t="s">
        <v>545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726699.58631765412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f t="shared" si="9"/>
        <v>726699.58631765412</v>
      </c>
      <c r="ET134" s="28">
        <v>6649.1661555232149</v>
      </c>
      <c r="EU134" s="28">
        <v>0</v>
      </c>
      <c r="EV134" s="28">
        <v>0</v>
      </c>
      <c r="EW134" s="28">
        <v>0</v>
      </c>
      <c r="EX134" s="28">
        <f t="shared" ref="EX134:EX148" si="10">+SUM(ES134:EW134)</f>
        <v>733348.75247317739</v>
      </c>
      <c r="EZ134" s="5">
        <f t="shared" si="7"/>
        <v>0</v>
      </c>
      <c r="AMD134"/>
      <c r="AME134"/>
      <c r="AMF134"/>
      <c r="AMG134"/>
      <c r="AMH134"/>
      <c r="AMI134"/>
      <c r="AMJ134"/>
      <c r="AMK134"/>
    </row>
    <row r="135" spans="1:1025" s="5" customFormat="1" ht="38.25" x14ac:dyDescent="0.25">
      <c r="A135" s="9">
        <v>131</v>
      </c>
      <c r="B135" s="22"/>
      <c r="C135" s="24" t="s">
        <v>546</v>
      </c>
      <c r="D135" s="25" t="s">
        <v>547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27067.899664995024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f t="shared" si="9"/>
        <v>27067.899664995024</v>
      </c>
      <c r="ET135" s="28">
        <v>0</v>
      </c>
      <c r="EU135" s="28">
        <v>0</v>
      </c>
      <c r="EV135" s="28">
        <v>0</v>
      </c>
      <c r="EW135" s="28">
        <v>0</v>
      </c>
      <c r="EX135" s="28">
        <f t="shared" si="10"/>
        <v>27067.899664995024</v>
      </c>
      <c r="EZ135" s="5">
        <f t="shared" si="7"/>
        <v>0</v>
      </c>
      <c r="AMD135"/>
      <c r="AME135"/>
      <c r="AMF135"/>
      <c r="AMG135"/>
      <c r="AMH135"/>
      <c r="AMI135"/>
      <c r="AMJ135"/>
      <c r="AMK135"/>
    </row>
    <row r="136" spans="1:1025" s="5" customFormat="1" x14ac:dyDescent="0.25">
      <c r="A136" s="9">
        <v>132</v>
      </c>
      <c r="B136" s="22"/>
      <c r="C136" s="24" t="s">
        <v>548</v>
      </c>
      <c r="D136" s="25" t="s">
        <v>549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0</v>
      </c>
      <c r="BR136" s="28">
        <v>0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0</v>
      </c>
      <c r="DE136" s="28">
        <v>0</v>
      </c>
      <c r="DF136" s="28">
        <v>0</v>
      </c>
      <c r="DG136" s="28">
        <v>0</v>
      </c>
      <c r="DH136" s="28">
        <v>0</v>
      </c>
      <c r="DI136" s="28">
        <v>0</v>
      </c>
      <c r="DJ136" s="28">
        <v>0</v>
      </c>
      <c r="DK136" s="28">
        <v>0</v>
      </c>
      <c r="DL136" s="28">
        <v>634.33201795243519</v>
      </c>
      <c r="DM136" s="28">
        <v>0</v>
      </c>
      <c r="DN136" s="28">
        <v>0</v>
      </c>
      <c r="DO136" s="28">
        <v>0</v>
      </c>
      <c r="DP136" s="28">
        <v>0</v>
      </c>
      <c r="DQ136" s="28">
        <v>0</v>
      </c>
      <c r="DR136" s="28">
        <v>195.54863798760181</v>
      </c>
      <c r="DS136" s="28">
        <v>0</v>
      </c>
      <c r="DT136" s="28">
        <v>0</v>
      </c>
      <c r="DU136" s="28">
        <v>0</v>
      </c>
      <c r="DV136" s="28">
        <v>0</v>
      </c>
      <c r="DW136" s="28">
        <v>0</v>
      </c>
      <c r="DX136" s="28">
        <v>0</v>
      </c>
      <c r="DY136" s="28">
        <v>0</v>
      </c>
      <c r="DZ136" s="28">
        <v>0</v>
      </c>
      <c r="EA136" s="28">
        <v>0</v>
      </c>
      <c r="EB136" s="28">
        <v>0</v>
      </c>
      <c r="EC136" s="28">
        <v>1882.5485481726237</v>
      </c>
      <c r="ED136" s="28">
        <v>91.42511483169784</v>
      </c>
      <c r="EE136" s="28">
        <v>0</v>
      </c>
      <c r="EF136" s="28">
        <v>2675706.7813575198</v>
      </c>
      <c r="EG136" s="28">
        <v>786.71066429254188</v>
      </c>
      <c r="EH136" s="28">
        <v>0</v>
      </c>
      <c r="EI136" s="28">
        <v>0</v>
      </c>
      <c r="EJ136" s="28">
        <v>0</v>
      </c>
      <c r="EK136" s="28">
        <v>2288.6153438587307</v>
      </c>
      <c r="EL136" s="28">
        <v>1864.2702023496986</v>
      </c>
      <c r="EM136" s="28">
        <v>0</v>
      </c>
      <c r="EN136" s="28">
        <v>0</v>
      </c>
      <c r="EO136" s="28">
        <v>0</v>
      </c>
      <c r="EP136" s="28">
        <v>0</v>
      </c>
      <c r="EQ136" s="28">
        <v>0</v>
      </c>
      <c r="ER136" s="28">
        <v>0</v>
      </c>
      <c r="ES136" s="28">
        <f t="shared" si="9"/>
        <v>2683450.2318869652</v>
      </c>
      <c r="ET136" s="28">
        <v>0</v>
      </c>
      <c r="EU136" s="28">
        <v>0</v>
      </c>
      <c r="EV136" s="28">
        <v>0</v>
      </c>
      <c r="EW136" s="28">
        <v>0</v>
      </c>
      <c r="EX136" s="28">
        <f t="shared" si="10"/>
        <v>2683450.2318869652</v>
      </c>
      <c r="EZ136" s="5">
        <f t="shared" si="7"/>
        <v>0</v>
      </c>
      <c r="AMD136"/>
      <c r="AME136"/>
      <c r="AMF136"/>
      <c r="AMG136"/>
      <c r="AMH136"/>
      <c r="AMI136"/>
      <c r="AMJ136"/>
      <c r="AMK136"/>
    </row>
    <row r="137" spans="1:1025" s="5" customFormat="1" ht="25.5" x14ac:dyDescent="0.25">
      <c r="A137" s="9">
        <v>133</v>
      </c>
      <c r="B137" s="22"/>
      <c r="C137" s="24" t="s">
        <v>550</v>
      </c>
      <c r="D137" s="25" t="s">
        <v>551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</v>
      </c>
      <c r="BU137" s="28">
        <v>0</v>
      </c>
      <c r="BV137" s="28">
        <v>0</v>
      </c>
      <c r="BW137" s="28">
        <v>0</v>
      </c>
      <c r="BX137" s="28">
        <v>0</v>
      </c>
      <c r="BY137" s="28">
        <v>0</v>
      </c>
      <c r="BZ137" s="28">
        <v>0</v>
      </c>
      <c r="CA137" s="28">
        <v>0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0</v>
      </c>
      <c r="CU137" s="28">
        <v>0</v>
      </c>
      <c r="CV137" s="28">
        <v>0</v>
      </c>
      <c r="CW137" s="28">
        <v>0</v>
      </c>
      <c r="CX137" s="28">
        <v>0</v>
      </c>
      <c r="CY137" s="28">
        <v>0</v>
      </c>
      <c r="CZ137" s="28">
        <v>0</v>
      </c>
      <c r="DA137" s="28">
        <v>0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0</v>
      </c>
      <c r="DL137" s="28">
        <v>0</v>
      </c>
      <c r="DM137" s="28">
        <v>0</v>
      </c>
      <c r="DN137" s="28">
        <v>0</v>
      </c>
      <c r="DO137" s="28">
        <v>0</v>
      </c>
      <c r="DP137" s="28">
        <v>0</v>
      </c>
      <c r="DQ137" s="28">
        <v>0</v>
      </c>
      <c r="DR137" s="28">
        <v>0</v>
      </c>
      <c r="DS137" s="28">
        <v>0</v>
      </c>
      <c r="DT137" s="28">
        <v>0</v>
      </c>
      <c r="DU137" s="28">
        <v>0</v>
      </c>
      <c r="DV137" s="28">
        <v>0</v>
      </c>
      <c r="DW137" s="28">
        <v>0</v>
      </c>
      <c r="DX137" s="28">
        <v>0</v>
      </c>
      <c r="DY137" s="28">
        <v>0</v>
      </c>
      <c r="DZ137" s="28">
        <v>0</v>
      </c>
      <c r="EA137" s="28">
        <v>0</v>
      </c>
      <c r="EB137" s="28">
        <v>0</v>
      </c>
      <c r="EC137" s="28">
        <v>2.8618555499728418</v>
      </c>
      <c r="ED137" s="28">
        <v>0</v>
      </c>
      <c r="EE137" s="28">
        <v>0</v>
      </c>
      <c r="EF137" s="28">
        <v>6433.6906845618123</v>
      </c>
      <c r="EG137" s="28">
        <v>2552132.9344227333</v>
      </c>
      <c r="EH137" s="28">
        <v>0</v>
      </c>
      <c r="EI137" s="28">
        <v>0</v>
      </c>
      <c r="EJ137" s="28">
        <v>0</v>
      </c>
      <c r="EK137" s="28">
        <v>0</v>
      </c>
      <c r="EL137" s="28">
        <v>1739.5296530621674</v>
      </c>
      <c r="EM137" s="28">
        <v>0</v>
      </c>
      <c r="EN137" s="28">
        <v>0</v>
      </c>
      <c r="EO137" s="28">
        <v>0</v>
      </c>
      <c r="EP137" s="28">
        <v>0</v>
      </c>
      <c r="EQ137" s="28">
        <v>0</v>
      </c>
      <c r="ER137" s="28">
        <v>0</v>
      </c>
      <c r="ES137" s="28">
        <f t="shared" si="9"/>
        <v>2560309.0166159072</v>
      </c>
      <c r="ET137" s="28">
        <v>18.821527507026303</v>
      </c>
      <c r="EU137" s="28">
        <v>0</v>
      </c>
      <c r="EV137" s="28">
        <v>0</v>
      </c>
      <c r="EW137" s="28">
        <v>0</v>
      </c>
      <c r="EX137" s="28">
        <f t="shared" si="10"/>
        <v>2560327.8381434144</v>
      </c>
      <c r="EZ137" s="5">
        <f t="shared" si="7"/>
        <v>0</v>
      </c>
      <c r="AMD137"/>
      <c r="AME137"/>
      <c r="AMF137"/>
      <c r="AMG137"/>
      <c r="AMH137"/>
      <c r="AMI137"/>
      <c r="AMJ137"/>
      <c r="AMK137"/>
    </row>
    <row r="138" spans="1:1025" s="5" customFormat="1" ht="25.5" x14ac:dyDescent="0.25">
      <c r="A138" s="9">
        <v>134</v>
      </c>
      <c r="B138" s="22"/>
      <c r="C138" s="24" t="s">
        <v>552</v>
      </c>
      <c r="D138" s="25" t="s">
        <v>553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15467.228338855606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992.64595386758651</v>
      </c>
      <c r="EG138" s="28">
        <v>0</v>
      </c>
      <c r="EH138" s="28">
        <v>63812.803720537464</v>
      </c>
      <c r="EI138" s="28">
        <v>0</v>
      </c>
      <c r="EJ138" s="28">
        <v>0</v>
      </c>
      <c r="EK138" s="28">
        <v>0</v>
      </c>
      <c r="EL138" s="28">
        <v>75.159027738536437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f t="shared" si="9"/>
        <v>80347.837040999191</v>
      </c>
      <c r="ET138" s="28">
        <v>4573.1488137583365</v>
      </c>
      <c r="EU138" s="28">
        <v>9043.3484539280325</v>
      </c>
      <c r="EV138" s="28">
        <v>0</v>
      </c>
      <c r="EW138" s="28">
        <v>0</v>
      </c>
      <c r="EX138" s="28">
        <f t="shared" si="10"/>
        <v>93964.33430868556</v>
      </c>
      <c r="EZ138" s="5">
        <f t="shared" si="7"/>
        <v>0</v>
      </c>
      <c r="AMD138"/>
      <c r="AME138"/>
      <c r="AMF138"/>
      <c r="AMG138"/>
      <c r="AMH138"/>
      <c r="AMI138"/>
      <c r="AMJ138"/>
      <c r="AMK138"/>
    </row>
    <row r="139" spans="1:1025" s="5" customFormat="1" ht="25.5" x14ac:dyDescent="0.25">
      <c r="A139" s="9">
        <v>135</v>
      </c>
      <c r="B139" s="22"/>
      <c r="C139" s="24" t="s">
        <v>554</v>
      </c>
      <c r="D139" s="25" t="s">
        <v>555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0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259.23841512570925</v>
      </c>
      <c r="ED139" s="28">
        <v>0</v>
      </c>
      <c r="EE139" s="28">
        <v>0</v>
      </c>
      <c r="EF139" s="28">
        <v>1.5692380116048614</v>
      </c>
      <c r="EG139" s="28">
        <v>0</v>
      </c>
      <c r="EH139" s="28">
        <v>0</v>
      </c>
      <c r="EI139" s="28">
        <v>42357.291329131018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f t="shared" si="9"/>
        <v>42618.098982268333</v>
      </c>
      <c r="ET139" s="28">
        <v>2432.7353700336166</v>
      </c>
      <c r="EU139" s="28">
        <v>0</v>
      </c>
      <c r="EV139" s="28">
        <v>0</v>
      </c>
      <c r="EW139" s="28">
        <v>0</v>
      </c>
      <c r="EX139" s="28">
        <f t="shared" si="10"/>
        <v>45050.83435230195</v>
      </c>
      <c r="EZ139" s="5">
        <f t="shared" si="7"/>
        <v>0</v>
      </c>
      <c r="AMD139"/>
      <c r="AME139"/>
      <c r="AMF139"/>
      <c r="AMG139"/>
      <c r="AMH139"/>
      <c r="AMI139"/>
      <c r="AMJ139"/>
      <c r="AMK139"/>
    </row>
    <row r="140" spans="1:1025" s="5" customFormat="1" ht="25.5" x14ac:dyDescent="0.25">
      <c r="A140" s="9">
        <v>136</v>
      </c>
      <c r="B140" s="22"/>
      <c r="C140" s="24" t="s">
        <v>556</v>
      </c>
      <c r="D140" s="25" t="s">
        <v>557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2004.7108654622896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0</v>
      </c>
      <c r="EG140" s="28">
        <v>486.06680711790347</v>
      </c>
      <c r="EH140" s="28">
        <v>0</v>
      </c>
      <c r="EI140" s="28">
        <v>0</v>
      </c>
      <c r="EJ140" s="28">
        <v>121520.31256841992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0</v>
      </c>
      <c r="EQ140" s="28">
        <v>0</v>
      </c>
      <c r="ER140" s="28">
        <v>0</v>
      </c>
      <c r="ES140" s="28">
        <f t="shared" si="9"/>
        <v>124011.09024100011</v>
      </c>
      <c r="ET140" s="28">
        <v>7061.5544033296237</v>
      </c>
      <c r="EU140" s="28">
        <v>0</v>
      </c>
      <c r="EV140" s="28">
        <v>44019.684983978601</v>
      </c>
      <c r="EW140" s="28">
        <v>0</v>
      </c>
      <c r="EX140" s="28">
        <f t="shared" si="10"/>
        <v>175092.32962830833</v>
      </c>
      <c r="EZ140" s="5">
        <f t="shared" si="7"/>
        <v>0</v>
      </c>
      <c r="AMD140"/>
      <c r="AME140"/>
      <c r="AMF140"/>
      <c r="AMG140"/>
      <c r="AMH140"/>
      <c r="AMI140"/>
      <c r="AMJ140"/>
      <c r="AMK140"/>
    </row>
    <row r="141" spans="1:1025" s="5" customFormat="1" ht="25.5" x14ac:dyDescent="0.25">
      <c r="A141" s="9">
        <v>137</v>
      </c>
      <c r="B141" s="22"/>
      <c r="C141" s="24" t="s">
        <v>558</v>
      </c>
      <c r="D141" s="25" t="s">
        <v>559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458.53591337092905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28">
        <v>0</v>
      </c>
      <c r="DI141" s="28">
        <v>0</v>
      </c>
      <c r="DJ141" s="28">
        <v>0</v>
      </c>
      <c r="DK141" s="28">
        <v>0</v>
      </c>
      <c r="DL141" s="28">
        <v>0</v>
      </c>
      <c r="DM141" s="28">
        <v>0</v>
      </c>
      <c r="DN141" s="28">
        <v>0</v>
      </c>
      <c r="DO141" s="28">
        <v>0</v>
      </c>
      <c r="DP141" s="28">
        <v>0</v>
      </c>
      <c r="DQ141" s="28">
        <v>0</v>
      </c>
      <c r="DR141" s="28">
        <v>0</v>
      </c>
      <c r="DS141" s="28">
        <v>0</v>
      </c>
      <c r="DT141" s="28">
        <v>0</v>
      </c>
      <c r="DU141" s="28">
        <v>0</v>
      </c>
      <c r="DV141" s="28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8443.8398864342344</v>
      </c>
      <c r="ED141" s="28">
        <v>0</v>
      </c>
      <c r="EE141" s="28">
        <v>0</v>
      </c>
      <c r="EF141" s="28">
        <v>26.040014777211372</v>
      </c>
      <c r="EG141" s="28">
        <v>0</v>
      </c>
      <c r="EH141" s="28">
        <v>0</v>
      </c>
      <c r="EI141" s="28">
        <v>0</v>
      </c>
      <c r="EJ141" s="28">
        <v>0</v>
      </c>
      <c r="EK141" s="28">
        <v>165960.80422275266</v>
      </c>
      <c r="EL141" s="28">
        <v>12204.957896947746</v>
      </c>
      <c r="EM141" s="28">
        <v>0</v>
      </c>
      <c r="EN141" s="28">
        <v>0</v>
      </c>
      <c r="EO141" s="28">
        <v>0</v>
      </c>
      <c r="EP141" s="28">
        <v>0</v>
      </c>
      <c r="EQ141" s="28">
        <v>0</v>
      </c>
      <c r="ER141" s="28">
        <v>0</v>
      </c>
      <c r="ES141" s="28">
        <f t="shared" si="9"/>
        <v>187094.17793428278</v>
      </c>
      <c r="ET141" s="28">
        <v>10667.462777018491</v>
      </c>
      <c r="EU141" s="28">
        <v>2745.0189146499042</v>
      </c>
      <c r="EV141" s="28">
        <v>0</v>
      </c>
      <c r="EW141" s="28">
        <v>0</v>
      </c>
      <c r="EX141" s="28">
        <f t="shared" si="10"/>
        <v>200506.65962595117</v>
      </c>
      <c r="EZ141" s="5">
        <f t="shared" si="7"/>
        <v>0</v>
      </c>
      <c r="AMD141"/>
      <c r="AME141"/>
      <c r="AMF141"/>
      <c r="AMG141"/>
      <c r="AMH141"/>
      <c r="AMI141"/>
      <c r="AMJ141"/>
      <c r="AMK141"/>
    </row>
    <row r="142" spans="1:1025" s="5" customFormat="1" ht="38.25" x14ac:dyDescent="0.25">
      <c r="A142" s="9">
        <v>138</v>
      </c>
      <c r="B142" s="22"/>
      <c r="C142" s="24" t="s">
        <v>560</v>
      </c>
      <c r="D142" s="25" t="s">
        <v>561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8">
        <v>0</v>
      </c>
      <c r="BS142" s="28">
        <v>0</v>
      </c>
      <c r="BT142" s="28">
        <v>0</v>
      </c>
      <c r="BU142" s="28">
        <v>0</v>
      </c>
      <c r="BV142" s="28">
        <v>0</v>
      </c>
      <c r="BW142" s="28">
        <v>0</v>
      </c>
      <c r="BX142" s="28">
        <v>0</v>
      </c>
      <c r="BY142" s="28">
        <v>0</v>
      </c>
      <c r="BZ142" s="28">
        <v>0</v>
      </c>
      <c r="CA142" s="28">
        <v>0</v>
      </c>
      <c r="CB142" s="28">
        <v>0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0</v>
      </c>
      <c r="DG142" s="28">
        <v>2361.5287374984305</v>
      </c>
      <c r="DH142" s="28">
        <v>0</v>
      </c>
      <c r="DI142" s="28">
        <v>0</v>
      </c>
      <c r="DJ142" s="28">
        <v>0</v>
      </c>
      <c r="DK142" s="28">
        <v>0</v>
      </c>
      <c r="DL142" s="28">
        <v>0</v>
      </c>
      <c r="DM142" s="28">
        <v>0</v>
      </c>
      <c r="DN142" s="28">
        <v>0</v>
      </c>
      <c r="DO142" s="28">
        <v>0</v>
      </c>
      <c r="DP142" s="28">
        <v>0</v>
      </c>
      <c r="DQ142" s="28">
        <v>0</v>
      </c>
      <c r="DR142" s="28">
        <v>0</v>
      </c>
      <c r="DS142" s="28">
        <v>0</v>
      </c>
      <c r="DT142" s="28">
        <v>0</v>
      </c>
      <c r="DU142" s="28">
        <v>0</v>
      </c>
      <c r="DV142" s="28">
        <v>0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0</v>
      </c>
      <c r="EK142" s="28">
        <v>0</v>
      </c>
      <c r="EL142" s="28">
        <v>205677.08098397299</v>
      </c>
      <c r="EM142" s="28">
        <v>0</v>
      </c>
      <c r="EN142" s="28">
        <v>0</v>
      </c>
      <c r="EO142" s="28">
        <v>0</v>
      </c>
      <c r="EP142" s="28">
        <v>0</v>
      </c>
      <c r="EQ142" s="28">
        <v>0</v>
      </c>
      <c r="ER142" s="28">
        <v>0</v>
      </c>
      <c r="ES142" s="28">
        <f t="shared" si="9"/>
        <v>208038.60972147141</v>
      </c>
      <c r="ET142" s="28">
        <v>0</v>
      </c>
      <c r="EU142" s="28">
        <v>0</v>
      </c>
      <c r="EV142" s="28">
        <v>0</v>
      </c>
      <c r="EW142" s="28">
        <v>0</v>
      </c>
      <c r="EX142" s="28">
        <f t="shared" si="10"/>
        <v>208038.60972147141</v>
      </c>
      <c r="EZ142" s="5">
        <f t="shared" si="7"/>
        <v>0</v>
      </c>
      <c r="AMD142"/>
      <c r="AME142"/>
      <c r="AMF142"/>
      <c r="AMG142"/>
      <c r="AMH142"/>
      <c r="AMI142"/>
      <c r="AMJ142"/>
      <c r="AMK142"/>
    </row>
    <row r="143" spans="1:1025" s="5" customFormat="1" ht="38.25" x14ac:dyDescent="0.25">
      <c r="A143" s="9">
        <v>139</v>
      </c>
      <c r="B143" s="22"/>
      <c r="C143" s="24" t="s">
        <v>562</v>
      </c>
      <c r="D143" s="25" t="s">
        <v>563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0</v>
      </c>
      <c r="BU143" s="28">
        <v>0</v>
      </c>
      <c r="BV143" s="28">
        <v>0</v>
      </c>
      <c r="BW143" s="28">
        <v>0</v>
      </c>
      <c r="BX143" s="28">
        <v>0</v>
      </c>
      <c r="BY143" s="28">
        <v>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159.67200144139667</v>
      </c>
      <c r="CQ143" s="28">
        <v>2760.0561551769074</v>
      </c>
      <c r="CR143" s="28">
        <v>0</v>
      </c>
      <c r="CS143" s="28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0</v>
      </c>
      <c r="DJ143" s="28">
        <v>0</v>
      </c>
      <c r="DK143" s="28">
        <v>0</v>
      </c>
      <c r="DL143" s="28">
        <v>0</v>
      </c>
      <c r="DM143" s="28">
        <v>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8">
        <v>0</v>
      </c>
      <c r="EL143" s="28">
        <v>0</v>
      </c>
      <c r="EM143" s="28">
        <v>122068.19938672018</v>
      </c>
      <c r="EN143" s="28">
        <v>0</v>
      </c>
      <c r="EO143" s="28">
        <v>0</v>
      </c>
      <c r="EP143" s="28">
        <v>0</v>
      </c>
      <c r="EQ143" s="28">
        <v>0</v>
      </c>
      <c r="ER143" s="28">
        <v>0</v>
      </c>
      <c r="ES143" s="28">
        <f t="shared" si="9"/>
        <v>124987.92754333849</v>
      </c>
      <c r="ET143" s="28">
        <v>0</v>
      </c>
      <c r="EU143" s="28">
        <v>9703.7833323651939</v>
      </c>
      <c r="EV143" s="28">
        <v>0</v>
      </c>
      <c r="EW143" s="28">
        <v>0</v>
      </c>
      <c r="EX143" s="28">
        <f t="shared" si="10"/>
        <v>134691.71087570369</v>
      </c>
      <c r="EZ143" s="5">
        <f t="shared" si="7"/>
        <v>0</v>
      </c>
      <c r="AMD143"/>
      <c r="AME143"/>
      <c r="AMF143"/>
      <c r="AMG143"/>
      <c r="AMH143"/>
      <c r="AMI143"/>
      <c r="AMJ143"/>
      <c r="AMK143"/>
    </row>
    <row r="144" spans="1:1025" s="5" customFormat="1" ht="25.5" x14ac:dyDescent="0.25">
      <c r="A144" s="9">
        <v>140</v>
      </c>
      <c r="B144" s="22"/>
      <c r="C144" s="24" t="s">
        <v>564</v>
      </c>
      <c r="D144" s="25" t="s">
        <v>565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0</v>
      </c>
      <c r="CZ144" s="28">
        <v>0</v>
      </c>
      <c r="DA144" s="28">
        <v>704.37137667334991</v>
      </c>
      <c r="DB144" s="28">
        <v>0</v>
      </c>
      <c r="DC144" s="28">
        <v>0</v>
      </c>
      <c r="DD144" s="28">
        <v>0</v>
      </c>
      <c r="DE144" s="28">
        <v>0</v>
      </c>
      <c r="DF144" s="28">
        <v>0</v>
      </c>
      <c r="DG144" s="28">
        <v>0</v>
      </c>
      <c r="DH144" s="28">
        <v>0</v>
      </c>
      <c r="DI144" s="28">
        <v>0</v>
      </c>
      <c r="DJ144" s="28">
        <v>0</v>
      </c>
      <c r="DK144" s="28">
        <v>0</v>
      </c>
      <c r="DL144" s="28">
        <v>0</v>
      </c>
      <c r="DM144" s="28">
        <v>0</v>
      </c>
      <c r="DN144" s="28">
        <v>0</v>
      </c>
      <c r="DO144" s="28">
        <v>0</v>
      </c>
      <c r="DP144" s="28">
        <v>0</v>
      </c>
      <c r="DQ144" s="28">
        <v>0</v>
      </c>
      <c r="DR144" s="28">
        <v>0</v>
      </c>
      <c r="DS144" s="28">
        <v>0</v>
      </c>
      <c r="DT144" s="28">
        <v>0</v>
      </c>
      <c r="DU144" s="28">
        <v>0</v>
      </c>
      <c r="DV144" s="28">
        <v>0</v>
      </c>
      <c r="DW144" s="28">
        <v>0</v>
      </c>
      <c r="DX144" s="28">
        <v>0</v>
      </c>
      <c r="DY144" s="28">
        <v>0</v>
      </c>
      <c r="DZ144" s="28">
        <v>0</v>
      </c>
      <c r="EA144" s="28">
        <v>0</v>
      </c>
      <c r="EB144" s="28">
        <v>0</v>
      </c>
      <c r="EC144" s="28">
        <v>0</v>
      </c>
      <c r="ED144" s="28">
        <v>0</v>
      </c>
      <c r="EE144" s="28">
        <v>0</v>
      </c>
      <c r="EF144" s="28">
        <v>0</v>
      </c>
      <c r="EG144" s="28">
        <v>0</v>
      </c>
      <c r="EH144" s="28">
        <v>0</v>
      </c>
      <c r="EI144" s="28">
        <v>0</v>
      </c>
      <c r="EJ144" s="28">
        <v>0</v>
      </c>
      <c r="EK144" s="28">
        <v>0</v>
      </c>
      <c r="EL144" s="28">
        <v>0</v>
      </c>
      <c r="EM144" s="28">
        <v>0</v>
      </c>
      <c r="EN144" s="28">
        <v>10789.424750236632</v>
      </c>
      <c r="EO144" s="28">
        <v>0</v>
      </c>
      <c r="EP144" s="28">
        <v>0</v>
      </c>
      <c r="EQ144" s="28">
        <v>0</v>
      </c>
      <c r="ER144" s="28">
        <v>0</v>
      </c>
      <c r="ES144" s="28">
        <f t="shared" si="9"/>
        <v>11493.796126909983</v>
      </c>
      <c r="ET144" s="28">
        <v>0</v>
      </c>
      <c r="EU144" s="28">
        <v>1271.5751794390815</v>
      </c>
      <c r="EV144" s="28">
        <v>0</v>
      </c>
      <c r="EW144" s="28">
        <v>0</v>
      </c>
      <c r="EX144" s="28">
        <f t="shared" si="10"/>
        <v>12765.371306349065</v>
      </c>
      <c r="EZ144" s="5">
        <f t="shared" si="7"/>
        <v>0</v>
      </c>
      <c r="AMD144"/>
      <c r="AME144"/>
      <c r="AMF144"/>
      <c r="AMG144"/>
      <c r="AMH144"/>
      <c r="AMI144"/>
      <c r="AMJ144"/>
      <c r="AMK144"/>
    </row>
    <row r="145" spans="1:1025" s="5" customFormat="1" ht="25.5" x14ac:dyDescent="0.25">
      <c r="A145" s="9">
        <v>141</v>
      </c>
      <c r="B145" s="22"/>
      <c r="C145" s="24" t="s">
        <v>566</v>
      </c>
      <c r="D145" s="25" t="s">
        <v>567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0</v>
      </c>
      <c r="DR145" s="28">
        <v>83.149870101520463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457.77378523569394</v>
      </c>
      <c r="EG145" s="28">
        <v>-3.5344352945685387E-3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202162.69631289731</v>
      </c>
      <c r="EP145" s="28">
        <v>0</v>
      </c>
      <c r="EQ145" s="28">
        <v>0</v>
      </c>
      <c r="ER145" s="28">
        <v>0</v>
      </c>
      <c r="ES145" s="28">
        <f t="shared" si="9"/>
        <v>202703.61643379924</v>
      </c>
      <c r="ET145" s="28">
        <v>523.2559907957567</v>
      </c>
      <c r="EU145" s="28">
        <v>0</v>
      </c>
      <c r="EV145" s="28">
        <v>0</v>
      </c>
      <c r="EW145" s="28">
        <v>0</v>
      </c>
      <c r="EX145" s="28">
        <f t="shared" si="10"/>
        <v>203226.872424595</v>
      </c>
      <c r="EZ145" s="5">
        <f t="shared" si="7"/>
        <v>1</v>
      </c>
      <c r="AMD145"/>
      <c r="AME145"/>
      <c r="AMF145"/>
      <c r="AMG145"/>
      <c r="AMH145"/>
      <c r="AMI145"/>
      <c r="AMJ145"/>
      <c r="AMK145"/>
    </row>
    <row r="146" spans="1:1025" s="5" customFormat="1" x14ac:dyDescent="0.25">
      <c r="A146" s="9">
        <v>142</v>
      </c>
      <c r="B146" s="22"/>
      <c r="C146" s="24" t="s">
        <v>568</v>
      </c>
      <c r="D146" s="25" t="s">
        <v>569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1660.7079102214766</v>
      </c>
      <c r="ED146" s="28">
        <v>0</v>
      </c>
      <c r="EE146" s="28">
        <v>0</v>
      </c>
      <c r="EF146" s="28">
        <v>0</v>
      </c>
      <c r="EG146" s="28">
        <v>50.945283173700567</v>
      </c>
      <c r="EH146" s="28">
        <v>0</v>
      </c>
      <c r="EI146" s="28">
        <v>0</v>
      </c>
      <c r="EJ146" s="28">
        <v>0</v>
      </c>
      <c r="EK146" s="28">
        <v>0</v>
      </c>
      <c r="EL146" s="28">
        <v>0</v>
      </c>
      <c r="EM146" s="28">
        <v>0</v>
      </c>
      <c r="EN146" s="28">
        <v>0</v>
      </c>
      <c r="EO146" s="28">
        <v>0</v>
      </c>
      <c r="EP146" s="28">
        <v>11274.009994802336</v>
      </c>
      <c r="EQ146" s="28">
        <v>0</v>
      </c>
      <c r="ER146" s="28">
        <v>0</v>
      </c>
      <c r="ES146" s="28">
        <f t="shared" si="9"/>
        <v>12985.663188197514</v>
      </c>
      <c r="ET146" s="28">
        <v>0</v>
      </c>
      <c r="EU146" s="28">
        <v>0</v>
      </c>
      <c r="EV146" s="28">
        <v>0</v>
      </c>
      <c r="EW146" s="28">
        <v>0</v>
      </c>
      <c r="EX146" s="28">
        <f t="shared" si="10"/>
        <v>12985.663188197514</v>
      </c>
      <c r="EZ146" s="5">
        <f t="shared" si="7"/>
        <v>0</v>
      </c>
      <c r="AMD146"/>
      <c r="AME146"/>
      <c r="AMF146"/>
      <c r="AMG146"/>
      <c r="AMH146"/>
      <c r="AMI146"/>
      <c r="AMJ146"/>
      <c r="AMK146"/>
    </row>
    <row r="147" spans="1:1025" s="5" customFormat="1" x14ac:dyDescent="0.25">
      <c r="A147" s="9">
        <v>143</v>
      </c>
      <c r="B147" s="22"/>
      <c r="C147" s="24" t="s">
        <v>570</v>
      </c>
      <c r="D147" s="25" t="s">
        <v>571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6911.5324777440319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0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10154.1684476804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0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28484.606214283536</v>
      </c>
      <c r="ER147" s="28">
        <v>0</v>
      </c>
      <c r="ES147" s="28">
        <f t="shared" si="9"/>
        <v>45550.307139707969</v>
      </c>
      <c r="ET147" s="28">
        <v>0</v>
      </c>
      <c r="EU147" s="28">
        <v>450.4495446860671</v>
      </c>
      <c r="EV147" s="28">
        <v>0</v>
      </c>
      <c r="EW147" s="28">
        <v>0</v>
      </c>
      <c r="EX147" s="28">
        <f t="shared" si="10"/>
        <v>46000.756684394037</v>
      </c>
      <c r="EZ147" s="5">
        <f t="shared" si="7"/>
        <v>0</v>
      </c>
      <c r="AMD147"/>
      <c r="AME147"/>
      <c r="AMF147"/>
      <c r="AMG147"/>
      <c r="AMH147"/>
      <c r="AMI147"/>
      <c r="AMJ147"/>
      <c r="AMK147"/>
    </row>
    <row r="148" spans="1:1025" s="5" customFormat="1" ht="15.75" thickBot="1" x14ac:dyDescent="0.3">
      <c r="A148" s="10">
        <v>144</v>
      </c>
      <c r="B148" s="22"/>
      <c r="C148" s="24" t="s">
        <v>572</v>
      </c>
      <c r="D148" s="25" t="s">
        <v>573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388044.98079962906</v>
      </c>
      <c r="ES148" s="28">
        <f t="shared" si="9"/>
        <v>388044.98079962906</v>
      </c>
      <c r="ET148" s="28">
        <v>0</v>
      </c>
      <c r="EU148" s="28">
        <v>0</v>
      </c>
      <c r="EV148" s="28">
        <v>0</v>
      </c>
      <c r="EW148" s="28">
        <v>0</v>
      </c>
      <c r="EX148" s="28">
        <f t="shared" si="10"/>
        <v>388044.98079962906</v>
      </c>
      <c r="EZ148" s="5">
        <f t="shared" si="7"/>
        <v>0</v>
      </c>
      <c r="AMD148"/>
      <c r="AME148"/>
      <c r="AMF148"/>
      <c r="AMG148"/>
      <c r="AMH148"/>
      <c r="AMI148"/>
      <c r="AMJ148"/>
      <c r="AMK148"/>
    </row>
    <row r="149" spans="1:1025" s="5" customFormat="1" ht="15.75" thickBot="1" x14ac:dyDescent="0.3">
      <c r="A149" s="61" t="s">
        <v>580</v>
      </c>
      <c r="B149" s="62"/>
      <c r="C149" s="62"/>
      <c r="D149" s="63"/>
      <c r="E149" s="29">
        <f t="shared" ref="E149:AJ149" si="11">+SUM(E5:E148)</f>
        <v>22413.402163234754</v>
      </c>
      <c r="F149" s="29">
        <f t="shared" si="11"/>
        <v>3958.4143888807798</v>
      </c>
      <c r="G149" s="29">
        <f t="shared" si="11"/>
        <v>9174.4101585571807</v>
      </c>
      <c r="H149" s="29">
        <f t="shared" si="11"/>
        <v>61259.06830173952</v>
      </c>
      <c r="I149" s="29">
        <f t="shared" si="11"/>
        <v>39456.154577009816</v>
      </c>
      <c r="J149" s="29">
        <f t="shared" si="11"/>
        <v>17502.141124590671</v>
      </c>
      <c r="K149" s="29">
        <f t="shared" si="11"/>
        <v>18158.22543885131</v>
      </c>
      <c r="L149" s="29">
        <f t="shared" si="11"/>
        <v>36081.91221410971</v>
      </c>
      <c r="M149" s="29">
        <f t="shared" si="11"/>
        <v>52533.257509256713</v>
      </c>
      <c r="N149" s="29">
        <f t="shared" si="11"/>
        <v>57523.7096300294</v>
      </c>
      <c r="O149" s="29">
        <f t="shared" si="11"/>
        <v>82456.519680880476</v>
      </c>
      <c r="P149" s="29">
        <f t="shared" si="11"/>
        <v>29959.519989295593</v>
      </c>
      <c r="Q149" s="29">
        <f t="shared" si="11"/>
        <v>30295.410886072681</v>
      </c>
      <c r="R149" s="29">
        <f t="shared" si="11"/>
        <v>446335.88843135856</v>
      </c>
      <c r="S149" s="29">
        <f t="shared" si="11"/>
        <v>23869.852543161996</v>
      </c>
      <c r="T149" s="29">
        <f t="shared" si="11"/>
        <v>477498.78197058552</v>
      </c>
      <c r="U149" s="29">
        <f t="shared" si="11"/>
        <v>70950.14154376545</v>
      </c>
      <c r="V149" s="29">
        <f t="shared" si="11"/>
        <v>193596.63395969477</v>
      </c>
      <c r="W149" s="29">
        <f t="shared" si="11"/>
        <v>92730.141197892663</v>
      </c>
      <c r="X149" s="29">
        <f t="shared" si="11"/>
        <v>13728.959295855591</v>
      </c>
      <c r="Y149" s="29">
        <f t="shared" si="11"/>
        <v>50475.435577146105</v>
      </c>
      <c r="Z149" s="29">
        <f t="shared" si="11"/>
        <v>425159.10124120361</v>
      </c>
      <c r="AA149" s="29">
        <f t="shared" si="11"/>
        <v>83168.758947164344</v>
      </c>
      <c r="AB149" s="29">
        <f t="shared" si="11"/>
        <v>208631.4039144066</v>
      </c>
      <c r="AC149" s="29">
        <f t="shared" si="11"/>
        <v>30160.857238257733</v>
      </c>
      <c r="AD149" s="29">
        <f t="shared" si="11"/>
        <v>185876.34131653965</v>
      </c>
      <c r="AE149" s="29">
        <f t="shared" si="11"/>
        <v>36352.896838955196</v>
      </c>
      <c r="AF149" s="29">
        <f t="shared" si="11"/>
        <v>24769.691877617359</v>
      </c>
      <c r="AG149" s="29">
        <f t="shared" si="11"/>
        <v>28465.545811126209</v>
      </c>
      <c r="AH149" s="29">
        <f t="shared" si="11"/>
        <v>210497.07804984107</v>
      </c>
      <c r="AI149" s="29">
        <f t="shared" si="11"/>
        <v>411.85259031927399</v>
      </c>
      <c r="AJ149" s="29">
        <f t="shared" si="11"/>
        <v>5751.1335669367991</v>
      </c>
      <c r="AK149" s="29">
        <f t="shared" ref="AK149:BP149" si="12">+SUM(AK5:AK148)</f>
        <v>413734.17754769436</v>
      </c>
      <c r="AL149" s="29">
        <f t="shared" si="12"/>
        <v>555065.68440522871</v>
      </c>
      <c r="AM149" s="29">
        <f t="shared" si="12"/>
        <v>152740.13722181812</v>
      </c>
      <c r="AN149" s="29">
        <f t="shared" si="12"/>
        <v>368751.48525911779</v>
      </c>
      <c r="AO149" s="29">
        <f t="shared" si="12"/>
        <v>346024.84436442115</v>
      </c>
      <c r="AP149" s="29">
        <f t="shared" si="12"/>
        <v>596280.73353341094</v>
      </c>
      <c r="AQ149" s="29">
        <f t="shared" si="12"/>
        <v>151535.66353776096</v>
      </c>
      <c r="AR149" s="29">
        <f t="shared" si="12"/>
        <v>240130.42975738671</v>
      </c>
      <c r="AS149" s="29">
        <f t="shared" si="12"/>
        <v>375902.93673437211</v>
      </c>
      <c r="AT149" s="29">
        <f t="shared" si="12"/>
        <v>220349.4019087342</v>
      </c>
      <c r="AU149" s="29">
        <f t="shared" si="12"/>
        <v>57909.049293924487</v>
      </c>
      <c r="AV149" s="29">
        <f t="shared" si="12"/>
        <v>47248.205617881307</v>
      </c>
      <c r="AW149" s="29">
        <f t="shared" si="12"/>
        <v>248464.00193388102</v>
      </c>
      <c r="AX149" s="29">
        <f t="shared" si="12"/>
        <v>48076.288925826819</v>
      </c>
      <c r="AY149" s="29">
        <f t="shared" si="12"/>
        <v>395107.62140256772</v>
      </c>
      <c r="AZ149" s="29">
        <f t="shared" si="12"/>
        <v>143462.38752850218</v>
      </c>
      <c r="BA149" s="29">
        <f t="shared" si="12"/>
        <v>18967.730627693818</v>
      </c>
      <c r="BB149" s="29">
        <f t="shared" si="12"/>
        <v>332591.46128767391</v>
      </c>
      <c r="BC149" s="29">
        <f t="shared" si="12"/>
        <v>24319.176195156608</v>
      </c>
      <c r="BD149" s="29">
        <f t="shared" si="12"/>
        <v>87106.423666830058</v>
      </c>
      <c r="BE149" s="29">
        <f t="shared" si="12"/>
        <v>119541.09819678953</v>
      </c>
      <c r="BF149" s="29">
        <f t="shared" si="12"/>
        <v>18360.92137691304</v>
      </c>
      <c r="BG149" s="29">
        <f t="shared" si="12"/>
        <v>10241.117816080003</v>
      </c>
      <c r="BH149" s="29">
        <f t="shared" si="12"/>
        <v>111310.32084093256</v>
      </c>
      <c r="BI149" s="29">
        <f t="shared" si="12"/>
        <v>336583.41567964479</v>
      </c>
      <c r="BJ149" s="29">
        <f t="shared" si="12"/>
        <v>203948.03739003601</v>
      </c>
      <c r="BK149" s="29">
        <f t="shared" si="12"/>
        <v>0</v>
      </c>
      <c r="BL149" s="29">
        <f t="shared" si="12"/>
        <v>269507.0230486549</v>
      </c>
      <c r="BM149" s="29">
        <f t="shared" si="12"/>
        <v>8544.2344720872443</v>
      </c>
      <c r="BN149" s="29">
        <f t="shared" si="12"/>
        <v>135677.75022415712</v>
      </c>
      <c r="BO149" s="29">
        <f t="shared" si="12"/>
        <v>188174.43702259968</v>
      </c>
      <c r="BP149" s="29">
        <f t="shared" si="12"/>
        <v>13513.079114859216</v>
      </c>
      <c r="BQ149" s="29">
        <f t="shared" ref="BQ149:EB149" si="13">+SUM(BQ5:BQ148)</f>
        <v>158553.93619122889</v>
      </c>
      <c r="BR149" s="29">
        <f t="shared" si="13"/>
        <v>147741.83952544988</v>
      </c>
      <c r="BS149" s="29">
        <f t="shared" si="13"/>
        <v>379984.53015817655</v>
      </c>
      <c r="BT149" s="29">
        <f t="shared" si="13"/>
        <v>55925.667119628168</v>
      </c>
      <c r="BU149" s="29">
        <f t="shared" si="13"/>
        <v>44981.567219690311</v>
      </c>
      <c r="BV149" s="29">
        <f t="shared" si="13"/>
        <v>325803.62444560917</v>
      </c>
      <c r="BW149" s="29">
        <f t="shared" si="13"/>
        <v>200402.16268041517</v>
      </c>
      <c r="BX149" s="29">
        <f t="shared" si="13"/>
        <v>237580.4082722993</v>
      </c>
      <c r="BY149" s="29">
        <f t="shared" si="13"/>
        <v>14798.414708270289</v>
      </c>
      <c r="BZ149" s="29">
        <f t="shared" si="13"/>
        <v>60263.408149946292</v>
      </c>
      <c r="CA149" s="29">
        <f t="shared" si="13"/>
        <v>337814.81952947599</v>
      </c>
      <c r="CB149" s="29">
        <f t="shared" si="13"/>
        <v>30613.893365881318</v>
      </c>
      <c r="CC149" s="29">
        <f t="shared" si="13"/>
        <v>4042.6544915340919</v>
      </c>
      <c r="CD149" s="29">
        <f t="shared" si="13"/>
        <v>147103.95586623574</v>
      </c>
      <c r="CE149" s="29">
        <f t="shared" si="13"/>
        <v>1120997.6636074826</v>
      </c>
      <c r="CF149" s="29">
        <f t="shared" si="13"/>
        <v>162846.45309017721</v>
      </c>
      <c r="CG149" s="29">
        <f t="shared" si="13"/>
        <v>260989.25675452375</v>
      </c>
      <c r="CH149" s="29">
        <f t="shared" si="13"/>
        <v>887849.01912559534</v>
      </c>
      <c r="CI149" s="29">
        <f t="shared" si="13"/>
        <v>216146.25904574388</v>
      </c>
      <c r="CJ149" s="29">
        <f t="shared" si="13"/>
        <v>32039.791648162627</v>
      </c>
      <c r="CK149" s="29">
        <f t="shared" si="13"/>
        <v>152856.99660619372</v>
      </c>
      <c r="CL149" s="29">
        <f t="shared" si="13"/>
        <v>1185157.5788775161</v>
      </c>
      <c r="CM149" s="29">
        <f t="shared" si="13"/>
        <v>1132212.3787233541</v>
      </c>
      <c r="CN149" s="29">
        <f t="shared" si="13"/>
        <v>289505.48324746871</v>
      </c>
      <c r="CO149" s="29">
        <f t="shared" si="13"/>
        <v>771773.51866671152</v>
      </c>
      <c r="CP149" s="29">
        <f t="shared" si="13"/>
        <v>1026857.565788786</v>
      </c>
      <c r="CQ149" s="29">
        <f t="shared" si="13"/>
        <v>4065874.3073078329</v>
      </c>
      <c r="CR149" s="29">
        <f t="shared" si="13"/>
        <v>452485.22309641656</v>
      </c>
      <c r="CS149" s="29">
        <f t="shared" si="13"/>
        <v>3561.1722683958697</v>
      </c>
      <c r="CT149" s="29">
        <f t="shared" si="13"/>
        <v>518344.99340634583</v>
      </c>
      <c r="CU149" s="29">
        <f t="shared" si="13"/>
        <v>497114.00641720003</v>
      </c>
      <c r="CV149" s="29">
        <f t="shared" si="13"/>
        <v>668413.06733753846</v>
      </c>
      <c r="CW149" s="29">
        <f t="shared" si="13"/>
        <v>185448.42102846567</v>
      </c>
      <c r="CX149" s="29">
        <f t="shared" si="13"/>
        <v>63350.138283123306</v>
      </c>
      <c r="CY149" s="29">
        <f t="shared" si="13"/>
        <v>456961.04014221794</v>
      </c>
      <c r="CZ149" s="29">
        <f t="shared" si="13"/>
        <v>129297.11597841154</v>
      </c>
      <c r="DA149" s="29">
        <f t="shared" si="13"/>
        <v>637867.38422018802</v>
      </c>
      <c r="DB149" s="29">
        <f t="shared" si="13"/>
        <v>1471924.4494051097</v>
      </c>
      <c r="DC149" s="29">
        <f t="shared" si="13"/>
        <v>138546.02772710842</v>
      </c>
      <c r="DD149" s="29">
        <f t="shared" si="13"/>
        <v>959819.8851819057</v>
      </c>
      <c r="DE149" s="29">
        <f t="shared" si="13"/>
        <v>789330.35579040251</v>
      </c>
      <c r="DF149" s="29">
        <f t="shared" si="13"/>
        <v>51696.862474547481</v>
      </c>
      <c r="DG149" s="29">
        <f t="shared" si="13"/>
        <v>1523691.6726520152</v>
      </c>
      <c r="DH149" s="29">
        <f t="shared" si="13"/>
        <v>408219.57161373034</v>
      </c>
      <c r="DI149" s="29">
        <f t="shared" si="13"/>
        <v>423550.69224461797</v>
      </c>
      <c r="DJ149" s="29">
        <f t="shared" si="13"/>
        <v>215513.69746714531</v>
      </c>
      <c r="DK149" s="29">
        <f t="shared" si="13"/>
        <v>3194396.0169589766</v>
      </c>
      <c r="DL149" s="29">
        <f t="shared" si="13"/>
        <v>241348.63913613185</v>
      </c>
      <c r="DM149" s="29">
        <f t="shared" si="13"/>
        <v>192002.17258762289</v>
      </c>
      <c r="DN149" s="29">
        <f t="shared" si="13"/>
        <v>824775.7824499011</v>
      </c>
      <c r="DO149" s="29">
        <f t="shared" si="13"/>
        <v>357398.91417001479</v>
      </c>
      <c r="DP149" s="29">
        <f t="shared" si="13"/>
        <v>223386.56256162815</v>
      </c>
      <c r="DQ149" s="29">
        <f t="shared" si="13"/>
        <v>552708.46718291275</v>
      </c>
      <c r="DR149" s="29">
        <f t="shared" si="13"/>
        <v>288098.59733307711</v>
      </c>
      <c r="DS149" s="29">
        <f t="shared" si="13"/>
        <v>38452.026810948082</v>
      </c>
      <c r="DT149" s="29">
        <f t="shared" si="13"/>
        <v>166346.46774038579</v>
      </c>
      <c r="DU149" s="29">
        <f t="shared" si="13"/>
        <v>55266.359780014005</v>
      </c>
      <c r="DV149" s="29">
        <f t="shared" si="13"/>
        <v>222313.62919765498</v>
      </c>
      <c r="DW149" s="29">
        <f t="shared" si="13"/>
        <v>400.48251381663778</v>
      </c>
      <c r="DX149" s="29">
        <f t="shared" si="13"/>
        <v>143760.3910122948</v>
      </c>
      <c r="DY149" s="29">
        <f t="shared" si="13"/>
        <v>176747.89436986044</v>
      </c>
      <c r="DZ149" s="29">
        <f t="shared" si="13"/>
        <v>309130.70761315228</v>
      </c>
      <c r="EA149" s="29">
        <f t="shared" si="13"/>
        <v>165747.27526504631</v>
      </c>
      <c r="EB149" s="29">
        <f t="shared" si="13"/>
        <v>795651.10868206061</v>
      </c>
      <c r="EC149" s="29">
        <f t="shared" ref="EC149:ET149" si="14">+SUM(EC5:EC148)</f>
        <v>1047833.6905783794</v>
      </c>
      <c r="ED149" s="29">
        <f t="shared" si="14"/>
        <v>728146.2024486541</v>
      </c>
      <c r="EE149" s="29">
        <f t="shared" si="14"/>
        <v>31718.680646595025</v>
      </c>
      <c r="EF149" s="29">
        <f t="shared" si="14"/>
        <v>2791000.7553974506</v>
      </c>
      <c r="EG149" s="29">
        <f t="shared" si="14"/>
        <v>2587693.8372036815</v>
      </c>
      <c r="EH149" s="29">
        <f t="shared" si="14"/>
        <v>63812.803720537464</v>
      </c>
      <c r="EI149" s="29">
        <f t="shared" si="14"/>
        <v>43238.05304401688</v>
      </c>
      <c r="EJ149" s="29">
        <f t="shared" si="14"/>
        <v>123245.07038156543</v>
      </c>
      <c r="EK149" s="29">
        <f t="shared" si="14"/>
        <v>170774.0107717505</v>
      </c>
      <c r="EL149" s="29">
        <f t="shared" si="14"/>
        <v>280176.19182553096</v>
      </c>
      <c r="EM149" s="29">
        <f t="shared" si="14"/>
        <v>123066.09610672605</v>
      </c>
      <c r="EN149" s="29">
        <f t="shared" si="14"/>
        <v>11546.7562552006</v>
      </c>
      <c r="EO149" s="29">
        <f t="shared" si="14"/>
        <v>206415.44536030633</v>
      </c>
      <c r="EP149" s="29">
        <f t="shared" si="14"/>
        <v>12467.355693703248</v>
      </c>
      <c r="EQ149" s="29">
        <f t="shared" si="14"/>
        <v>28991.961748818903</v>
      </c>
      <c r="ER149" s="29">
        <f>+SUM(ER5:ER148)</f>
        <v>388044.98079962906</v>
      </c>
      <c r="ES149" s="29">
        <f>+SUM(ES5:ES148)</f>
        <v>48940328.236203313</v>
      </c>
      <c r="ET149" s="29">
        <f t="shared" si="14"/>
        <v>9280249.8616377469</v>
      </c>
      <c r="EU149" s="29">
        <v>2409243.4226576514</v>
      </c>
      <c r="EV149" s="29">
        <f>SUM(EV5:EV148)</f>
        <v>1.4842953532934189E-9</v>
      </c>
      <c r="EW149" s="29">
        <f>SUM(EW5:EW148)</f>
        <v>-1.4551915228366852E-11</v>
      </c>
      <c r="EX149" s="29">
        <f>SUM(EX5:EX148)</f>
        <v>60629821.517439567</v>
      </c>
      <c r="AMD149"/>
      <c r="AME149"/>
      <c r="AMF149"/>
      <c r="AMG149"/>
      <c r="AMH149"/>
      <c r="AMI149"/>
      <c r="AMJ149"/>
      <c r="AMK149"/>
    </row>
  </sheetData>
  <autoFilter ref="D1:D149" xr:uid="{00000000-0009-0000-0000-000003000000}"/>
  <mergeCells count="1">
    <mergeCell ref="A149:D149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D217-8330-4B21-BBE5-409754F0804F}">
  <sheetPr>
    <tabColor rgb="FF8FAADC"/>
  </sheetPr>
  <dimension ref="A1:AMJ149"/>
  <sheetViews>
    <sheetView showGridLines="0" zoomScale="85" zoomScaleNormal="85" workbookViewId="0">
      <pane xSplit="4" ySplit="4" topLeftCell="E141" activePane="bottomRight" state="frozen"/>
      <selection pane="topRight" activeCell="E1" sqref="E1"/>
      <selection pane="bottomLeft" activeCell="A5" sqref="A5"/>
      <selection pane="bottomRight" activeCell="A150" sqref="A150:XFD1048576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58" width="21.7109375" style="5" customWidth="1"/>
    <col min="159" max="159" width="10.28515625" style="5" bestFit="1" customWidth="1"/>
    <col min="160" max="1016" width="9.140625" style="5"/>
  </cols>
  <sheetData>
    <row r="1" spans="1:1024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>
        <v>145</v>
      </c>
      <c r="ET1" s="4"/>
      <c r="EU1" s="4"/>
      <c r="EV1" s="4"/>
      <c r="EW1" s="4"/>
      <c r="EX1" s="4"/>
      <c r="EY1" s="4"/>
      <c r="EZ1" s="4"/>
      <c r="FA1" s="4"/>
      <c r="FB1" s="4"/>
    </row>
    <row r="2" spans="1:1024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ET2" s="18"/>
      <c r="EU2" s="18"/>
      <c r="EV2" s="18"/>
      <c r="EW2" s="18"/>
      <c r="EX2" s="18"/>
      <c r="EY2" s="18"/>
      <c r="EZ2" s="18"/>
      <c r="FA2" s="18"/>
      <c r="FB2" s="18"/>
      <c r="AMC2"/>
      <c r="AMD2"/>
      <c r="AME2"/>
      <c r="AMF2"/>
      <c r="AMG2"/>
      <c r="AMH2"/>
      <c r="AMI2"/>
      <c r="AMJ2"/>
    </row>
    <row r="3" spans="1:1024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1" t="s">
        <v>581</v>
      </c>
      <c r="ET3" s="21" t="s">
        <v>582</v>
      </c>
      <c r="EU3" s="21" t="s">
        <v>583</v>
      </c>
      <c r="EV3" s="21" t="s">
        <v>584</v>
      </c>
      <c r="EW3" s="21" t="s">
        <v>585</v>
      </c>
      <c r="EX3" s="21" t="s">
        <v>586</v>
      </c>
      <c r="EY3" s="21" t="s">
        <v>587</v>
      </c>
      <c r="EZ3" s="21" t="s">
        <v>588</v>
      </c>
      <c r="FA3" s="21" t="s">
        <v>589</v>
      </c>
      <c r="FB3" s="21" t="s">
        <v>590</v>
      </c>
      <c r="AMC3"/>
      <c r="AMD3"/>
      <c r="AME3"/>
      <c r="AMF3"/>
      <c r="AMG3"/>
      <c r="AMH3"/>
      <c r="AMI3"/>
      <c r="AMJ3"/>
    </row>
    <row r="4" spans="1:1024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AMC4"/>
      <c r="AMD4"/>
      <c r="AME4"/>
      <c r="AMF4"/>
      <c r="AMG4"/>
      <c r="AMH4"/>
      <c r="AMI4"/>
      <c r="AMJ4"/>
    </row>
    <row r="5" spans="1:1024" s="5" customFormat="1" ht="15.75" customHeight="1" thickTop="1" x14ac:dyDescent="0.25">
      <c r="A5" s="8">
        <v>1</v>
      </c>
      <c r="B5" s="26"/>
      <c r="C5" s="22" t="s">
        <v>289</v>
      </c>
      <c r="D5" s="23" t="s">
        <v>290</v>
      </c>
      <c r="E5" s="27">
        <v>1741.7309307460507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46.28140622480484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237.97257800607736</v>
      </c>
      <c r="AM5" s="27">
        <v>17.324528951152402</v>
      </c>
      <c r="AN5" s="27">
        <v>1402.7104553282518</v>
      </c>
      <c r="AO5" s="27">
        <v>0</v>
      </c>
      <c r="AP5" s="27">
        <v>0</v>
      </c>
      <c r="AQ5" s="27">
        <v>0</v>
      </c>
      <c r="AR5" s="27">
        <v>0</v>
      </c>
      <c r="AS5" s="27">
        <v>84.723782869049529</v>
      </c>
      <c r="AT5" s="27">
        <v>11.056720213609456</v>
      </c>
      <c r="AU5" s="27">
        <v>0</v>
      </c>
      <c r="AV5" s="27">
        <v>0</v>
      </c>
      <c r="AW5" s="27">
        <v>0</v>
      </c>
      <c r="AX5" s="27">
        <v>0</v>
      </c>
      <c r="AY5" s="27">
        <v>87.633166397796614</v>
      </c>
      <c r="AZ5" s="27">
        <v>82.905930052903003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13.266685499999216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1211.6250499905875</v>
      </c>
      <c r="DB5" s="27">
        <v>10926.15020573883</v>
      </c>
      <c r="DC5" s="27">
        <v>0</v>
      </c>
      <c r="DD5" s="27">
        <v>10.035151225307015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0</v>
      </c>
      <c r="DY5" s="27">
        <v>0</v>
      </c>
      <c r="DZ5" s="27">
        <v>0</v>
      </c>
      <c r="EA5" s="27">
        <v>0</v>
      </c>
      <c r="EB5" s="27">
        <v>0</v>
      </c>
      <c r="EC5" s="27">
        <v>0</v>
      </c>
      <c r="ED5" s="27">
        <v>743.2009734580696</v>
      </c>
      <c r="EE5" s="27">
        <v>0</v>
      </c>
      <c r="EF5" s="27">
        <v>2239.1439397979357</v>
      </c>
      <c r="EG5" s="27">
        <v>718.38930858418541</v>
      </c>
      <c r="EH5" s="27">
        <v>0</v>
      </c>
      <c r="EI5" s="27">
        <v>0</v>
      </c>
      <c r="EJ5" s="27">
        <v>68.241865270276406</v>
      </c>
      <c r="EK5" s="27">
        <v>55.16224772127935</v>
      </c>
      <c r="EL5" s="27">
        <v>230.60436305531547</v>
      </c>
      <c r="EM5" s="27">
        <v>0</v>
      </c>
      <c r="EN5" s="27">
        <v>0</v>
      </c>
      <c r="EO5" s="27">
        <v>0</v>
      </c>
      <c r="EP5" s="27">
        <v>0</v>
      </c>
      <c r="EQ5" s="27">
        <v>0</v>
      </c>
      <c r="ER5" s="27">
        <v>0</v>
      </c>
      <c r="ES5" s="27">
        <f t="shared" ref="ES5:ES68" si="0">SUM(E5:ER5)</f>
        <v>19928.159289131476</v>
      </c>
      <c r="ET5" s="27">
        <v>31912.951589785349</v>
      </c>
      <c r="EU5" s="27">
        <v>0</v>
      </c>
      <c r="EV5" s="27">
        <v>307.36237794347085</v>
      </c>
      <c r="EW5" s="27">
        <v>0</v>
      </c>
      <c r="EX5" s="27">
        <v>0</v>
      </c>
      <c r="EY5" s="27">
        <v>0</v>
      </c>
      <c r="EZ5" s="27">
        <v>775.38966635210033</v>
      </c>
      <c r="FA5" s="27">
        <f>SUM(ES5:EZ5)</f>
        <v>52923.862923212393</v>
      </c>
      <c r="FB5" s="32">
        <f>+FA5-Cuadro_Oferta_2015!EX5</f>
        <v>0</v>
      </c>
      <c r="AMC5"/>
      <c r="AMD5"/>
      <c r="AME5"/>
      <c r="AMF5"/>
      <c r="AMG5"/>
      <c r="AMH5"/>
      <c r="AMI5"/>
      <c r="AMJ5"/>
    </row>
    <row r="6" spans="1:1024" s="5" customFormat="1" x14ac:dyDescent="0.25">
      <c r="A6" s="9">
        <v>2</v>
      </c>
      <c r="B6" s="22"/>
      <c r="C6" s="22" t="s">
        <v>291</v>
      </c>
      <c r="D6" s="23" t="s">
        <v>292</v>
      </c>
      <c r="E6" s="28">
        <v>0</v>
      </c>
      <c r="F6" s="28">
        <v>217.48221014903442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53.830072108512468</v>
      </c>
      <c r="AA6" s="28">
        <v>0</v>
      </c>
      <c r="AB6" s="28">
        <v>66.042932434065705</v>
      </c>
      <c r="AC6" s="28">
        <v>0</v>
      </c>
      <c r="AD6" s="28">
        <v>0</v>
      </c>
      <c r="AE6" s="28">
        <v>0</v>
      </c>
      <c r="AF6" s="28">
        <v>6.2076553610301657</v>
      </c>
      <c r="AG6" s="28">
        <v>0</v>
      </c>
      <c r="AH6" s="28">
        <v>0</v>
      </c>
      <c r="AI6" s="28">
        <v>0</v>
      </c>
      <c r="AJ6" s="28">
        <v>0</v>
      </c>
      <c r="AK6" s="28">
        <v>21364.728398099611</v>
      </c>
      <c r="AL6" s="28">
        <v>2908.2106509594532</v>
      </c>
      <c r="AM6" s="28">
        <v>0</v>
      </c>
      <c r="AN6" s="28">
        <v>77.319935236935706</v>
      </c>
      <c r="AO6" s="28">
        <v>0</v>
      </c>
      <c r="AP6" s="28">
        <v>26975.567811228622</v>
      </c>
      <c r="AQ6" s="28">
        <v>0</v>
      </c>
      <c r="AR6" s="28">
        <v>10916.685831018765</v>
      </c>
      <c r="AS6" s="28">
        <v>2129.5303323256021</v>
      </c>
      <c r="AT6" s="28">
        <v>4.7662072554885953</v>
      </c>
      <c r="AU6" s="28">
        <v>0</v>
      </c>
      <c r="AV6" s="28">
        <v>0</v>
      </c>
      <c r="AW6" s="28">
        <v>0</v>
      </c>
      <c r="AX6" s="28">
        <v>0</v>
      </c>
      <c r="AY6" s="28">
        <v>38.03741061086766</v>
      </c>
      <c r="AZ6" s="28">
        <v>2243.7779398903949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8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8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5113.5591243704266</v>
      </c>
      <c r="DB6" s="28">
        <v>11167.550301011503</v>
      </c>
      <c r="DC6" s="28">
        <v>225.84030709761595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28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8">
        <v>0</v>
      </c>
      <c r="DT6" s="28">
        <v>0</v>
      </c>
      <c r="DU6" s="28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0</v>
      </c>
      <c r="ED6" s="28">
        <v>0</v>
      </c>
      <c r="EE6" s="28">
        <v>0</v>
      </c>
      <c r="EF6" s="28">
        <v>42.232043284237427</v>
      </c>
      <c r="EG6" s="28">
        <v>64.453629929994335</v>
      </c>
      <c r="EH6" s="28">
        <v>0</v>
      </c>
      <c r="EI6" s="28">
        <v>0</v>
      </c>
      <c r="EJ6" s="28">
        <v>101.79727087459462</v>
      </c>
      <c r="EK6" s="28">
        <v>7.8761927456828102</v>
      </c>
      <c r="EL6" s="28">
        <v>291.65987691250132</v>
      </c>
      <c r="EM6" s="28">
        <v>0</v>
      </c>
      <c r="EN6" s="28">
        <v>0</v>
      </c>
      <c r="EO6" s="28">
        <v>0</v>
      </c>
      <c r="EP6" s="28">
        <v>0</v>
      </c>
      <c r="EQ6" s="28">
        <v>0</v>
      </c>
      <c r="ER6" s="28">
        <v>0</v>
      </c>
      <c r="ES6" s="28">
        <f t="shared" si="0"/>
        <v>84017.156132904944</v>
      </c>
      <c r="ET6" s="28">
        <v>8042.1352667743267</v>
      </c>
      <c r="EU6" s="28">
        <v>0</v>
      </c>
      <c r="EV6" s="28">
        <v>0</v>
      </c>
      <c r="EW6" s="28">
        <v>0</v>
      </c>
      <c r="EX6" s="28">
        <v>-1240.3510058257632</v>
      </c>
      <c r="EY6" s="28">
        <v>0</v>
      </c>
      <c r="EZ6" s="28">
        <v>7.5177060000000004</v>
      </c>
      <c r="FA6" s="28">
        <f t="shared" ref="FA6:FA69" si="1">SUM(ES6:EZ6)</f>
        <v>90826.458099853495</v>
      </c>
      <c r="FB6" s="33">
        <f>+FA6-Cuadro_Oferta_2015!EX6</f>
        <v>0</v>
      </c>
      <c r="AMC6"/>
      <c r="AMD6"/>
      <c r="AME6"/>
      <c r="AMF6"/>
      <c r="AMG6"/>
      <c r="AMH6"/>
      <c r="AMI6"/>
      <c r="AMJ6"/>
    </row>
    <row r="7" spans="1:1024" s="5" customFormat="1" ht="25.5" x14ac:dyDescent="0.25">
      <c r="A7" s="9">
        <v>3</v>
      </c>
      <c r="B7" s="22"/>
      <c r="C7" s="24" t="s">
        <v>293</v>
      </c>
      <c r="D7" s="25" t="s">
        <v>294</v>
      </c>
      <c r="E7" s="28">
        <v>0</v>
      </c>
      <c r="F7" s="28">
        <v>0</v>
      </c>
      <c r="G7" s="28">
        <v>652.93855907856721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9.5029994323537643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106.44541623192117</v>
      </c>
      <c r="AL7" s="28">
        <v>132.19951558376536</v>
      </c>
      <c r="AM7" s="28">
        <v>75.98488895805464</v>
      </c>
      <c r="AN7" s="28">
        <v>1537.1617843112824</v>
      </c>
      <c r="AO7" s="28">
        <v>28986.871587054819</v>
      </c>
      <c r="AP7" s="28">
        <v>0</v>
      </c>
      <c r="AQ7" s="28">
        <v>0</v>
      </c>
      <c r="AR7" s="28">
        <v>59429.407810518263</v>
      </c>
      <c r="AS7" s="28">
        <v>2411.1605379431885</v>
      </c>
      <c r="AT7" s="28">
        <v>23.492456519158491</v>
      </c>
      <c r="AU7" s="28">
        <v>0</v>
      </c>
      <c r="AV7" s="28">
        <v>0</v>
      </c>
      <c r="AW7" s="28">
        <v>0</v>
      </c>
      <c r="AX7" s="28">
        <v>0</v>
      </c>
      <c r="AY7" s="28">
        <v>817.12785203269755</v>
      </c>
      <c r="AZ7" s="28">
        <v>246.11505873227088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107.13354703488156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45.969587419117801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3405.3758073598342</v>
      </c>
      <c r="DB7" s="28">
        <v>15492.463373438322</v>
      </c>
      <c r="DC7" s="28">
        <v>10.377553339008619</v>
      </c>
      <c r="DD7" s="28">
        <v>36.723332485446221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</v>
      </c>
      <c r="ED7" s="28">
        <v>68.234189471878324</v>
      </c>
      <c r="EE7" s="28">
        <v>0</v>
      </c>
      <c r="EF7" s="28">
        <v>434.24480350672172</v>
      </c>
      <c r="EG7" s="28">
        <v>514.4102429577456</v>
      </c>
      <c r="EH7" s="28">
        <v>0</v>
      </c>
      <c r="EI7" s="28">
        <v>0</v>
      </c>
      <c r="EJ7" s="28">
        <v>241.57638781860175</v>
      </c>
      <c r="EK7" s="28">
        <v>59.405976626860607</v>
      </c>
      <c r="EL7" s="28">
        <v>868.60755498670551</v>
      </c>
      <c r="EM7" s="28">
        <v>0</v>
      </c>
      <c r="EN7" s="28">
        <v>0</v>
      </c>
      <c r="EO7" s="28">
        <v>0</v>
      </c>
      <c r="EP7" s="28">
        <v>0</v>
      </c>
      <c r="EQ7" s="28">
        <v>7.5639813975120846</v>
      </c>
      <c r="ER7" s="28">
        <v>0</v>
      </c>
      <c r="ES7" s="28">
        <f t="shared" si="0"/>
        <v>115720.49480423902</v>
      </c>
      <c r="ET7" s="28">
        <v>3653.6652641018527</v>
      </c>
      <c r="EU7" s="28">
        <v>0</v>
      </c>
      <c r="EV7" s="28">
        <v>0</v>
      </c>
      <c r="EW7" s="28">
        <v>0</v>
      </c>
      <c r="EX7" s="28">
        <v>-407.06329212245612</v>
      </c>
      <c r="EY7" s="28">
        <v>0</v>
      </c>
      <c r="EZ7" s="28">
        <v>4585.2237709720621</v>
      </c>
      <c r="FA7" s="28">
        <f t="shared" si="1"/>
        <v>123552.32054719048</v>
      </c>
      <c r="FB7" s="33">
        <f>+FA7-Cuadro_Oferta_2015!EX7</f>
        <v>0</v>
      </c>
      <c r="AMC7"/>
      <c r="AMD7"/>
      <c r="AME7"/>
      <c r="AMF7"/>
      <c r="AMG7"/>
      <c r="AMH7"/>
      <c r="AMI7"/>
      <c r="AMJ7"/>
    </row>
    <row r="8" spans="1:1024" s="5" customFormat="1" x14ac:dyDescent="0.25">
      <c r="A8" s="9">
        <v>4</v>
      </c>
      <c r="B8" s="22"/>
      <c r="C8" s="24" t="s">
        <v>295</v>
      </c>
      <c r="D8" s="25" t="s">
        <v>296</v>
      </c>
      <c r="E8" s="28">
        <v>0</v>
      </c>
      <c r="F8" s="28">
        <v>0</v>
      </c>
      <c r="G8" s="28">
        <v>0</v>
      </c>
      <c r="H8" s="28">
        <v>3965.0487855914489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75533.324690551017</v>
      </c>
      <c r="AR8" s="28">
        <v>13599.285282197805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98.404213606292615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244.74457025989491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0</v>
      </c>
      <c r="ED8" s="28">
        <v>0</v>
      </c>
      <c r="EE8" s="28">
        <v>0</v>
      </c>
      <c r="EF8" s="28">
        <v>0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f t="shared" si="0"/>
        <v>93440.807542206458</v>
      </c>
      <c r="ET8" s="28">
        <v>0</v>
      </c>
      <c r="EU8" s="28">
        <v>0</v>
      </c>
      <c r="EV8" s="28">
        <v>0</v>
      </c>
      <c r="EW8" s="28">
        <v>0</v>
      </c>
      <c r="EX8" s="28">
        <v>-9295.0625115799485</v>
      </c>
      <c r="EY8" s="28">
        <v>0</v>
      </c>
      <c r="EZ8" s="28">
        <v>248.79430412000005</v>
      </c>
      <c r="FA8" s="28">
        <f t="shared" si="1"/>
        <v>84394.539334746514</v>
      </c>
      <c r="FB8" s="33">
        <f>+FA8-Cuadro_Oferta_2015!EX8</f>
        <v>0</v>
      </c>
      <c r="AMC8"/>
      <c r="AMD8"/>
      <c r="AME8"/>
      <c r="AMF8"/>
      <c r="AMG8"/>
      <c r="AMH8"/>
      <c r="AMI8"/>
      <c r="AMJ8"/>
    </row>
    <row r="9" spans="1:1024" s="5" customFormat="1" x14ac:dyDescent="0.25">
      <c r="A9" s="9">
        <v>5</v>
      </c>
      <c r="B9" s="22"/>
      <c r="C9" s="24" t="s">
        <v>297</v>
      </c>
      <c r="D9" s="25" t="s">
        <v>298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2.6923971028944473</v>
      </c>
      <c r="AM9" s="28">
        <v>0</v>
      </c>
      <c r="AN9" s="28">
        <v>15.070885549936021</v>
      </c>
      <c r="AO9" s="28">
        <v>0</v>
      </c>
      <c r="AP9" s="28">
        <v>0</v>
      </c>
      <c r="AQ9" s="28">
        <v>0</v>
      </c>
      <c r="AR9" s="28">
        <v>0</v>
      </c>
      <c r="AS9" s="28">
        <v>7.5408899137384697</v>
      </c>
      <c r="AT9" s="28">
        <v>0.4741910486164263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1.1475654826594335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34.864387596289987</v>
      </c>
      <c r="DB9" s="28">
        <v>191.85053810031673</v>
      </c>
      <c r="DC9" s="28">
        <v>0</v>
      </c>
      <c r="DD9" s="28">
        <v>0.86894788391499267</v>
      </c>
      <c r="DE9" s="28">
        <v>0</v>
      </c>
      <c r="DF9" s="28">
        <v>0</v>
      </c>
      <c r="DG9" s="28">
        <v>0</v>
      </c>
      <c r="DH9" s="28">
        <v>0</v>
      </c>
      <c r="DI9" s="28">
        <v>0</v>
      </c>
      <c r="DJ9" s="28">
        <v>0</v>
      </c>
      <c r="DK9" s="28">
        <v>0</v>
      </c>
      <c r="DL9" s="28">
        <v>0</v>
      </c>
      <c r="DM9" s="28">
        <v>0</v>
      </c>
      <c r="DN9" s="28">
        <v>0</v>
      </c>
      <c r="DO9" s="28">
        <v>0</v>
      </c>
      <c r="DP9" s="28">
        <v>0</v>
      </c>
      <c r="DQ9" s="28">
        <v>0</v>
      </c>
      <c r="DR9" s="28">
        <v>0</v>
      </c>
      <c r="DS9" s="28">
        <v>0</v>
      </c>
      <c r="DT9" s="28">
        <v>0</v>
      </c>
      <c r="DU9" s="28">
        <v>0</v>
      </c>
      <c r="DV9" s="28">
        <v>0</v>
      </c>
      <c r="DW9" s="28">
        <v>0</v>
      </c>
      <c r="DX9" s="28">
        <v>0</v>
      </c>
      <c r="DY9" s="28">
        <v>0</v>
      </c>
      <c r="DZ9" s="28">
        <v>0</v>
      </c>
      <c r="EA9" s="28">
        <v>0</v>
      </c>
      <c r="EB9" s="28">
        <v>0</v>
      </c>
      <c r="EC9" s="28">
        <v>0</v>
      </c>
      <c r="ED9" s="28">
        <v>0</v>
      </c>
      <c r="EE9" s="28">
        <v>0</v>
      </c>
      <c r="EF9" s="28">
        <v>335.9174581207846</v>
      </c>
      <c r="EG9" s="28">
        <v>579.53334828231709</v>
      </c>
      <c r="EH9" s="28">
        <v>0</v>
      </c>
      <c r="EI9" s="28">
        <v>0</v>
      </c>
      <c r="EJ9" s="28">
        <v>0.5367317193722454</v>
      </c>
      <c r="EK9" s="28">
        <v>10.386308344624981</v>
      </c>
      <c r="EL9" s="28">
        <v>0</v>
      </c>
      <c r="EM9" s="28">
        <v>0</v>
      </c>
      <c r="EN9" s="28">
        <v>0</v>
      </c>
      <c r="EO9" s="28">
        <v>0</v>
      </c>
      <c r="EP9" s="28">
        <v>0</v>
      </c>
      <c r="EQ9" s="28">
        <v>0</v>
      </c>
      <c r="ER9" s="28">
        <v>0</v>
      </c>
      <c r="ES9" s="28">
        <f t="shared" si="0"/>
        <v>1180.8836491454654</v>
      </c>
      <c r="ET9" s="28">
        <v>2426.4457292442239</v>
      </c>
      <c r="EU9" s="28">
        <v>0</v>
      </c>
      <c r="EV9" s="28">
        <v>0</v>
      </c>
      <c r="EW9" s="28">
        <v>0</v>
      </c>
      <c r="EX9" s="28">
        <v>0.68003484579710149</v>
      </c>
      <c r="EY9" s="28">
        <v>0</v>
      </c>
      <c r="EZ9" s="28">
        <v>36511.872982420049</v>
      </c>
      <c r="FA9" s="28">
        <f t="shared" si="1"/>
        <v>40119.882395655535</v>
      </c>
      <c r="FB9" s="33">
        <f>+FA9-Cuadro_Oferta_2015!EX9</f>
        <v>0</v>
      </c>
      <c r="AMC9"/>
      <c r="AMD9"/>
      <c r="AME9"/>
      <c r="AMF9"/>
      <c r="AMG9"/>
      <c r="AMH9"/>
      <c r="AMI9"/>
      <c r="AMJ9"/>
    </row>
    <row r="10" spans="1:1024" s="5" customFormat="1" x14ac:dyDescent="0.25">
      <c r="A10" s="9">
        <v>6</v>
      </c>
      <c r="B10" s="22"/>
      <c r="C10" s="24" t="s">
        <v>299</v>
      </c>
      <c r="D10" s="25" t="s">
        <v>300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40.072650124606199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58.229112825205874</v>
      </c>
      <c r="AM10" s="28">
        <v>0</v>
      </c>
      <c r="AN10" s="28">
        <v>885.89693384218117</v>
      </c>
      <c r="AO10" s="28">
        <v>0</v>
      </c>
      <c r="AP10" s="28">
        <v>0</v>
      </c>
      <c r="AQ10" s="28">
        <v>0</v>
      </c>
      <c r="AR10" s="28">
        <v>0</v>
      </c>
      <c r="AS10" s="28">
        <v>31.803183718230095</v>
      </c>
      <c r="AT10" s="28">
        <v>4.8077559268922876</v>
      </c>
      <c r="AU10" s="28">
        <v>0</v>
      </c>
      <c r="AV10" s="28">
        <v>0</v>
      </c>
      <c r="AW10" s="28">
        <v>0</v>
      </c>
      <c r="AX10" s="28">
        <v>0</v>
      </c>
      <c r="AY10" s="28">
        <v>90.84813591442969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6.916260311485809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118.71618474732374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297.47624494364823</v>
      </c>
      <c r="DB10" s="28">
        <v>1032.3111320970722</v>
      </c>
      <c r="DC10" s="28">
        <v>3.7555366614688594</v>
      </c>
      <c r="DD10" s="28">
        <v>5.5167886851287644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62.167895473444077</v>
      </c>
      <c r="EE10" s="28">
        <v>0</v>
      </c>
      <c r="EF10" s="28">
        <v>254.81358888446564</v>
      </c>
      <c r="EG10" s="28">
        <v>111.80432421953165</v>
      </c>
      <c r="EH10" s="28">
        <v>0</v>
      </c>
      <c r="EI10" s="28">
        <v>0</v>
      </c>
      <c r="EJ10" s="28">
        <v>4.1666285860896828</v>
      </c>
      <c r="EK10" s="28">
        <v>38.429911761723353</v>
      </c>
      <c r="EL10" s="28">
        <v>50.423103360968298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f t="shared" si="0"/>
        <v>3098.1553720838956</v>
      </c>
      <c r="ET10" s="28">
        <v>24138.025687241432</v>
      </c>
      <c r="EU10" s="28">
        <v>0</v>
      </c>
      <c r="EV10" s="28">
        <v>0</v>
      </c>
      <c r="EW10" s="28">
        <v>0</v>
      </c>
      <c r="EX10" s="28">
        <v>0</v>
      </c>
      <c r="EY10" s="28">
        <v>0</v>
      </c>
      <c r="EZ10" s="28">
        <v>146.30911190202323</v>
      </c>
      <c r="FA10" s="28">
        <f t="shared" si="1"/>
        <v>27382.490171227353</v>
      </c>
      <c r="FB10" s="33">
        <f>+FA10-Cuadro_Oferta_2015!EX10</f>
        <v>0</v>
      </c>
      <c r="AMC10"/>
      <c r="AMD10"/>
      <c r="AME10"/>
      <c r="AMF10"/>
      <c r="AMG10"/>
      <c r="AMH10"/>
      <c r="AMI10"/>
      <c r="AMJ10"/>
    </row>
    <row r="11" spans="1:1024" s="5" customFormat="1" x14ac:dyDescent="0.25">
      <c r="A11" s="9">
        <v>7</v>
      </c>
      <c r="B11" s="22"/>
      <c r="C11" s="24" t="s">
        <v>301</v>
      </c>
      <c r="D11" s="25" t="s">
        <v>302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2.3014825858003105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36.763359706480955</v>
      </c>
      <c r="AM11" s="28">
        <v>2.1032934725128825</v>
      </c>
      <c r="AN11" s="28">
        <v>78.271609156014094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0.62604097415777393</v>
      </c>
      <c r="AU11" s="28">
        <v>0</v>
      </c>
      <c r="AV11" s="28">
        <v>0</v>
      </c>
      <c r="AW11" s="28">
        <v>0</v>
      </c>
      <c r="AX11" s="28">
        <v>0</v>
      </c>
      <c r="AY11" s="28">
        <v>35.829033131924447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1.2628033566133274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35.625760338635303</v>
      </c>
      <c r="DB11" s="28">
        <v>955.06767549252697</v>
      </c>
      <c r="DC11" s="28">
        <v>0</v>
      </c>
      <c r="DD11" s="28">
        <v>0.94956062493615123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82.082588130918452</v>
      </c>
      <c r="EE11" s="28">
        <v>0</v>
      </c>
      <c r="EF11" s="28">
        <v>269.18661367687736</v>
      </c>
      <c r="EG11" s="28">
        <v>81.171289247086492</v>
      </c>
      <c r="EH11" s="28">
        <v>0</v>
      </c>
      <c r="EI11" s="28">
        <v>0</v>
      </c>
      <c r="EJ11" s="28">
        <v>1.606626493097538</v>
      </c>
      <c r="EK11" s="28">
        <v>3.8225829770414723</v>
      </c>
      <c r="EL11" s="28">
        <v>86.304853624991154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f t="shared" si="0"/>
        <v>1672.9751729896145</v>
      </c>
      <c r="ET11" s="28">
        <v>11348.194634659681</v>
      </c>
      <c r="EU11" s="28">
        <v>0</v>
      </c>
      <c r="EV11" s="28">
        <v>0</v>
      </c>
      <c r="EW11" s="28">
        <v>0</v>
      </c>
      <c r="EX11" s="28">
        <v>0.74132307949871068</v>
      </c>
      <c r="EY11" s="28">
        <v>0</v>
      </c>
      <c r="EZ11" s="28">
        <v>6814.5073902799995</v>
      </c>
      <c r="FA11" s="28">
        <f t="shared" si="1"/>
        <v>19836.418521008796</v>
      </c>
      <c r="FB11" s="33">
        <f>+FA11-Cuadro_Oferta_2015!EX11</f>
        <v>0</v>
      </c>
      <c r="AMC11"/>
      <c r="AMD11"/>
      <c r="AME11"/>
      <c r="AMF11"/>
      <c r="AMG11"/>
      <c r="AMH11"/>
      <c r="AMI11"/>
      <c r="AMJ11"/>
    </row>
    <row r="12" spans="1:1024" s="5" customFormat="1" x14ac:dyDescent="0.25">
      <c r="A12" s="9">
        <v>8</v>
      </c>
      <c r="B12" s="22"/>
      <c r="C12" s="24" t="s">
        <v>303</v>
      </c>
      <c r="D12" s="25" t="s">
        <v>304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6640.3758398716864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53.638599758647899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925.01036535030289</v>
      </c>
      <c r="AM12" s="28">
        <v>0</v>
      </c>
      <c r="AN12" s="28">
        <v>2725.8183826643485</v>
      </c>
      <c r="AO12" s="28">
        <v>0</v>
      </c>
      <c r="AP12" s="28">
        <v>0</v>
      </c>
      <c r="AQ12" s="28">
        <v>0</v>
      </c>
      <c r="AR12" s="28">
        <v>834.11431260599363</v>
      </c>
      <c r="AS12" s="28">
        <v>133.47313200931063</v>
      </c>
      <c r="AT12" s="28">
        <v>8.1056892884580005</v>
      </c>
      <c r="AU12" s="28">
        <v>0</v>
      </c>
      <c r="AV12" s="28">
        <v>0</v>
      </c>
      <c r="AW12" s="28">
        <v>0</v>
      </c>
      <c r="AX12" s="28">
        <v>0</v>
      </c>
      <c r="AY12" s="28">
        <v>118.79510898434935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15.880927803289026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412.76750562012592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440.68023687759433</v>
      </c>
      <c r="DB12" s="28">
        <v>3919.8641331174636</v>
      </c>
      <c r="DC12" s="28">
        <v>0</v>
      </c>
      <c r="DD12" s="28">
        <v>12.7384962589539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0</v>
      </c>
      <c r="ED12" s="28">
        <v>230.96511335868234</v>
      </c>
      <c r="EE12" s="28">
        <v>0</v>
      </c>
      <c r="EF12" s="28">
        <v>482.9661989083167</v>
      </c>
      <c r="EG12" s="28">
        <v>258.73622098986357</v>
      </c>
      <c r="EH12" s="28">
        <v>0</v>
      </c>
      <c r="EI12" s="28">
        <v>0</v>
      </c>
      <c r="EJ12" s="28">
        <v>36.38746443577601</v>
      </c>
      <c r="EK12" s="28">
        <v>18.554489273542266</v>
      </c>
      <c r="EL12" s="28">
        <v>144.3389904112145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f t="shared" si="0"/>
        <v>17413.211207587919</v>
      </c>
      <c r="ET12" s="28">
        <v>27149.742873278381</v>
      </c>
      <c r="EU12" s="28">
        <v>0</v>
      </c>
      <c r="EV12" s="28">
        <v>0</v>
      </c>
      <c r="EW12" s="28">
        <v>0</v>
      </c>
      <c r="EX12" s="28">
        <v>0</v>
      </c>
      <c r="EY12" s="28">
        <v>0</v>
      </c>
      <c r="EZ12" s="28">
        <v>176.28080620603097</v>
      </c>
      <c r="FA12" s="28">
        <f t="shared" si="1"/>
        <v>44739.234887072329</v>
      </c>
      <c r="FB12" s="33">
        <f>+FA12-Cuadro_Oferta_2015!EX12</f>
        <v>0</v>
      </c>
      <c r="AMC12"/>
      <c r="AMD12"/>
      <c r="AME12"/>
      <c r="AMF12"/>
      <c r="AMG12"/>
      <c r="AMH12"/>
      <c r="AMI12"/>
      <c r="AMJ12"/>
    </row>
    <row r="13" spans="1:1024" s="5" customFormat="1" x14ac:dyDescent="0.25">
      <c r="A13" s="9">
        <v>9</v>
      </c>
      <c r="B13" s="22"/>
      <c r="C13" s="24" t="s">
        <v>305</v>
      </c>
      <c r="D13" s="25" t="s">
        <v>306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3057.048500302521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95.128524057053994</v>
      </c>
      <c r="AB13" s="28">
        <v>0</v>
      </c>
      <c r="AC13" s="28">
        <v>0</v>
      </c>
      <c r="AD13" s="28">
        <v>0</v>
      </c>
      <c r="AE13" s="28">
        <v>0</v>
      </c>
      <c r="AF13" s="28">
        <v>55.355839936028126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151.71497983274512</v>
      </c>
      <c r="AM13" s="28">
        <v>19.267479082299264</v>
      </c>
      <c r="AN13" s="28">
        <v>3658.9494163049089</v>
      </c>
      <c r="AO13" s="28">
        <v>0</v>
      </c>
      <c r="AP13" s="28">
        <v>0</v>
      </c>
      <c r="AQ13" s="28">
        <v>0</v>
      </c>
      <c r="AR13" s="28">
        <v>0</v>
      </c>
      <c r="AS13" s="28">
        <v>121.80996527915096</v>
      </c>
      <c r="AT13" s="28">
        <v>9.7418539269701192</v>
      </c>
      <c r="AU13" s="28">
        <v>0</v>
      </c>
      <c r="AV13" s="28">
        <v>0</v>
      </c>
      <c r="AW13" s="28">
        <v>0</v>
      </c>
      <c r="AX13" s="28">
        <v>0</v>
      </c>
      <c r="AY13" s="28">
        <v>360.67355121294725</v>
      </c>
      <c r="AZ13" s="28">
        <v>17.327579670824939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44.926784205492311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13.433634854386172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806.50421711779643</v>
      </c>
      <c r="DB13" s="28">
        <v>5841.8571724788462</v>
      </c>
      <c r="DC13" s="28">
        <v>2.6930053353291123</v>
      </c>
      <c r="DD13" s="28">
        <v>10.343154388356304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28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8">
        <v>0</v>
      </c>
      <c r="DT13" s="28">
        <v>0</v>
      </c>
      <c r="DU13" s="28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0</v>
      </c>
      <c r="ED13" s="28">
        <v>122.85335814222185</v>
      </c>
      <c r="EE13" s="28">
        <v>0</v>
      </c>
      <c r="EF13" s="28">
        <v>370.43639731517032</v>
      </c>
      <c r="EG13" s="28">
        <v>252.00063413501107</v>
      </c>
      <c r="EH13" s="28">
        <v>0</v>
      </c>
      <c r="EI13" s="28">
        <v>0</v>
      </c>
      <c r="EJ13" s="28">
        <v>47.345161028756678</v>
      </c>
      <c r="EK13" s="28">
        <v>38.550742713121203</v>
      </c>
      <c r="EL13" s="28">
        <v>267.04868198731231</v>
      </c>
      <c r="EM13" s="28">
        <v>0</v>
      </c>
      <c r="EN13" s="28">
        <v>0</v>
      </c>
      <c r="EO13" s="28">
        <v>0</v>
      </c>
      <c r="EP13" s="28">
        <v>0</v>
      </c>
      <c r="EQ13" s="28">
        <v>0</v>
      </c>
      <c r="ER13" s="28">
        <v>0</v>
      </c>
      <c r="ES13" s="28">
        <f t="shared" si="0"/>
        <v>15365.010633307251</v>
      </c>
      <c r="ET13" s="28">
        <v>12928.212300809675</v>
      </c>
      <c r="EU13" s="28">
        <v>0</v>
      </c>
      <c r="EV13" s="28">
        <v>0</v>
      </c>
      <c r="EW13" s="28">
        <v>0</v>
      </c>
      <c r="EX13" s="28">
        <v>0</v>
      </c>
      <c r="EY13" s="28">
        <v>0</v>
      </c>
      <c r="EZ13" s="28">
        <v>35475.976599149988</v>
      </c>
      <c r="FA13" s="28">
        <f t="shared" si="1"/>
        <v>63769.199533266918</v>
      </c>
      <c r="FB13" s="33">
        <f>+FA13-Cuadro_Oferta_2015!EX13</f>
        <v>0</v>
      </c>
      <c r="AMC13"/>
      <c r="AMD13"/>
      <c r="AME13"/>
      <c r="AMF13"/>
      <c r="AMG13"/>
      <c r="AMH13"/>
      <c r="AMI13"/>
      <c r="AMJ13"/>
    </row>
    <row r="14" spans="1:1024" s="5" customFormat="1" x14ac:dyDescent="0.25">
      <c r="A14" s="9">
        <v>10</v>
      </c>
      <c r="B14" s="22"/>
      <c r="C14" s="24" t="s">
        <v>307</v>
      </c>
      <c r="D14" s="25" t="s">
        <v>308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1192.2398057550261</v>
      </c>
      <c r="K14" s="28">
        <v>0</v>
      </c>
      <c r="L14" s="28">
        <v>0</v>
      </c>
      <c r="M14" s="28">
        <v>0</v>
      </c>
      <c r="N14" s="28">
        <v>1311.3718794485096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243.92206915605436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163.59643590766325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183.46762887719134</v>
      </c>
      <c r="AM14" s="28">
        <v>70.837639163541809</v>
      </c>
      <c r="AN14" s="28">
        <v>3340.9877542286295</v>
      </c>
      <c r="AO14" s="28">
        <v>0</v>
      </c>
      <c r="AP14" s="28">
        <v>0</v>
      </c>
      <c r="AQ14" s="28">
        <v>0</v>
      </c>
      <c r="AR14" s="28">
        <v>0</v>
      </c>
      <c r="AS14" s="28">
        <v>356.3912320086535</v>
      </c>
      <c r="AT14" s="28">
        <v>21.806343258487971</v>
      </c>
      <c r="AU14" s="28">
        <v>0</v>
      </c>
      <c r="AV14" s="28">
        <v>0</v>
      </c>
      <c r="AW14" s="28">
        <v>0</v>
      </c>
      <c r="AX14" s="28">
        <v>0</v>
      </c>
      <c r="AY14" s="28">
        <v>3077.2929792688237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106.44603826957832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39.83501999117906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805.24681981027982</v>
      </c>
      <c r="DB14" s="28">
        <v>4741.1024489095034</v>
      </c>
      <c r="DC14" s="28">
        <v>16.774138669772263</v>
      </c>
      <c r="DD14" s="28">
        <v>32.41452756783459</v>
      </c>
      <c r="DE14" s="28">
        <v>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8">
        <v>0</v>
      </c>
      <c r="DL14" s="28">
        <v>0</v>
      </c>
      <c r="DM14" s="28">
        <v>0</v>
      </c>
      <c r="DN14" s="28">
        <v>0</v>
      </c>
      <c r="DO14" s="28">
        <v>0</v>
      </c>
      <c r="DP14" s="28">
        <v>0</v>
      </c>
      <c r="DQ14" s="28">
        <v>0</v>
      </c>
      <c r="DR14" s="28">
        <v>0</v>
      </c>
      <c r="DS14" s="28">
        <v>0</v>
      </c>
      <c r="DT14" s="28">
        <v>0</v>
      </c>
      <c r="DU14" s="28">
        <v>0</v>
      </c>
      <c r="DV14" s="28">
        <v>0</v>
      </c>
      <c r="DW14" s="28">
        <v>0</v>
      </c>
      <c r="DX14" s="28">
        <v>0</v>
      </c>
      <c r="DY14" s="28">
        <v>0</v>
      </c>
      <c r="DZ14" s="28">
        <v>0</v>
      </c>
      <c r="EA14" s="28">
        <v>0</v>
      </c>
      <c r="EB14" s="28">
        <v>0</v>
      </c>
      <c r="EC14" s="28">
        <v>0</v>
      </c>
      <c r="ED14" s="28">
        <v>415.97407289950371</v>
      </c>
      <c r="EE14" s="28">
        <v>0</v>
      </c>
      <c r="EF14" s="28">
        <v>2220.8271670839877</v>
      </c>
      <c r="EG14" s="28">
        <v>1369.30614739721</v>
      </c>
      <c r="EH14" s="28">
        <v>0</v>
      </c>
      <c r="EI14" s="28">
        <v>0</v>
      </c>
      <c r="EJ14" s="28">
        <v>41.382912254836441</v>
      </c>
      <c r="EK14" s="28">
        <v>60.656913623155049</v>
      </c>
      <c r="EL14" s="28">
        <v>236.06530407638121</v>
      </c>
      <c r="EM14" s="28">
        <v>0</v>
      </c>
      <c r="EN14" s="28">
        <v>0</v>
      </c>
      <c r="EO14" s="28">
        <v>0</v>
      </c>
      <c r="EP14" s="28">
        <v>0</v>
      </c>
      <c r="EQ14" s="28">
        <v>6.3437329892900243</v>
      </c>
      <c r="ER14" s="28">
        <v>0</v>
      </c>
      <c r="ES14" s="28">
        <f t="shared" si="0"/>
        <v>20054.289010615095</v>
      </c>
      <c r="ET14" s="28">
        <v>76202.712736269707</v>
      </c>
      <c r="EU14" s="28">
        <v>0</v>
      </c>
      <c r="EV14" s="28">
        <v>0</v>
      </c>
      <c r="EW14" s="28">
        <v>0</v>
      </c>
      <c r="EX14" s="28">
        <v>33.172958480329164</v>
      </c>
      <c r="EY14" s="28">
        <v>0</v>
      </c>
      <c r="EZ14" s="28">
        <v>4466.8436078741233</v>
      </c>
      <c r="FA14" s="28">
        <f t="shared" si="1"/>
        <v>100757.01831323926</v>
      </c>
      <c r="FB14" s="33">
        <f>+FA14-Cuadro_Oferta_2015!EX14</f>
        <v>0</v>
      </c>
      <c r="AMC14"/>
      <c r="AMD14"/>
      <c r="AME14"/>
      <c r="AMF14"/>
      <c r="AMG14"/>
      <c r="AMH14"/>
      <c r="AMI14"/>
      <c r="AMJ14"/>
    </row>
    <row r="15" spans="1:1024" s="5" customFormat="1" x14ac:dyDescent="0.25">
      <c r="A15" s="9">
        <v>11</v>
      </c>
      <c r="B15" s="22"/>
      <c r="C15" s="24" t="s">
        <v>309</v>
      </c>
      <c r="D15" s="25" t="s">
        <v>310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1490.6526475610358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11.868803197003933</v>
      </c>
      <c r="AT15" s="28">
        <v>105190.63320514499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21.848047902201166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f t="shared" si="0"/>
        <v>106715.00270380522</v>
      </c>
      <c r="ET15" s="28">
        <v>0</v>
      </c>
      <c r="EU15" s="28">
        <v>0</v>
      </c>
      <c r="EV15" s="28">
        <v>0</v>
      </c>
      <c r="EW15" s="28">
        <v>10866.123531790698</v>
      </c>
      <c r="EX15" s="28">
        <v>0</v>
      </c>
      <c r="EY15" s="28">
        <v>0</v>
      </c>
      <c r="EZ15" s="28">
        <v>117.52902458999999</v>
      </c>
      <c r="FA15" s="28">
        <f t="shared" si="1"/>
        <v>117698.65526018591</v>
      </c>
      <c r="FB15" s="33">
        <f>+FA15-Cuadro_Oferta_2015!EX15</f>
        <v>0</v>
      </c>
      <c r="AMC15"/>
      <c r="AMD15"/>
      <c r="AME15"/>
      <c r="AMF15"/>
      <c r="AMG15"/>
      <c r="AMH15"/>
      <c r="AMI15"/>
      <c r="AMJ15"/>
    </row>
    <row r="16" spans="1:1024" s="5" customFormat="1" x14ac:dyDescent="0.25">
      <c r="A16" s="9">
        <v>12</v>
      </c>
      <c r="B16" s="22"/>
      <c r="C16" s="24" t="s">
        <v>311</v>
      </c>
      <c r="D16" s="25" t="s">
        <v>312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227.25510536605589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13.814452208227381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7.5659352382129459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1463.0705284178259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71.023986243621096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432.53733688451871</v>
      </c>
      <c r="DB16" s="28">
        <v>394.77019261001215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8">
        <v>0</v>
      </c>
      <c r="DT16" s="28">
        <v>0</v>
      </c>
      <c r="DU16" s="28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2053.6754849456911</v>
      </c>
      <c r="EB16" s="28">
        <v>0</v>
      </c>
      <c r="EC16" s="28">
        <v>0</v>
      </c>
      <c r="ED16" s="28">
        <v>0</v>
      </c>
      <c r="EE16" s="28">
        <v>0</v>
      </c>
      <c r="EF16" s="28">
        <v>20.380738550651493</v>
      </c>
      <c r="EG16" s="28">
        <v>0</v>
      </c>
      <c r="EH16" s="28">
        <v>0</v>
      </c>
      <c r="EI16" s="28">
        <v>0</v>
      </c>
      <c r="EJ16" s="28">
        <v>0</v>
      </c>
      <c r="EK16" s="28">
        <v>0</v>
      </c>
      <c r="EL16" s="28">
        <v>0</v>
      </c>
      <c r="EM16" s="28">
        <v>0</v>
      </c>
      <c r="EN16" s="28">
        <v>0</v>
      </c>
      <c r="EO16" s="28">
        <v>0</v>
      </c>
      <c r="EP16" s="28">
        <v>165.97802737116291</v>
      </c>
      <c r="EQ16" s="28">
        <v>0</v>
      </c>
      <c r="ER16" s="28">
        <v>0</v>
      </c>
      <c r="ES16" s="28">
        <f t="shared" si="0"/>
        <v>4850.0717878359801</v>
      </c>
      <c r="ET16" s="28">
        <v>7868.253444982056</v>
      </c>
      <c r="EU16" s="28">
        <v>0</v>
      </c>
      <c r="EV16" s="28">
        <v>0</v>
      </c>
      <c r="EW16" s="28">
        <v>0</v>
      </c>
      <c r="EX16" s="28">
        <v>0</v>
      </c>
      <c r="EY16" s="28">
        <v>0</v>
      </c>
      <c r="EZ16" s="28">
        <v>23102.981496739994</v>
      </c>
      <c r="FA16" s="28">
        <f t="shared" si="1"/>
        <v>35821.306729558026</v>
      </c>
      <c r="FB16" s="33">
        <f>+FA16-Cuadro_Oferta_2015!EX16</f>
        <v>0</v>
      </c>
      <c r="AMC16"/>
      <c r="AMD16"/>
      <c r="AME16"/>
      <c r="AMF16"/>
      <c r="AMG16"/>
      <c r="AMH16"/>
      <c r="AMI16"/>
      <c r="AMJ16"/>
    </row>
    <row r="17" spans="1:1024" s="5" customFormat="1" x14ac:dyDescent="0.25">
      <c r="A17" s="9">
        <v>13</v>
      </c>
      <c r="B17" s="22"/>
      <c r="C17" s="24" t="s">
        <v>313</v>
      </c>
      <c r="D17" s="25" t="s">
        <v>314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28.384914328251046</v>
      </c>
      <c r="Q17" s="28">
        <v>85.264946792324707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7925.3718759277972</v>
      </c>
      <c r="AA17" s="28">
        <v>0</v>
      </c>
      <c r="AB17" s="28">
        <v>0</v>
      </c>
      <c r="AC17" s="28">
        <v>1483.8900946069862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243.79161375829838</v>
      </c>
      <c r="AO17" s="28">
        <v>0</v>
      </c>
      <c r="AP17" s="28">
        <v>10.832227550325012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57.148348765765974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18.250724187721186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37.748321561011252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30.229565928016022</v>
      </c>
      <c r="DB17" s="28">
        <v>317.02100722899826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336.64196309433095</v>
      </c>
      <c r="EB17" s="28">
        <v>0</v>
      </c>
      <c r="EC17" s="28">
        <v>6.5272541124416197</v>
      </c>
      <c r="ED17" s="28">
        <v>21.781940160040197</v>
      </c>
      <c r="EE17" s="28">
        <v>0</v>
      </c>
      <c r="EF17" s="28">
        <v>62.099313589075557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102.2492830880967</v>
      </c>
      <c r="EQ17" s="28">
        <v>73.309108841777203</v>
      </c>
      <c r="ER17" s="28">
        <v>0</v>
      </c>
      <c r="ES17" s="28">
        <f t="shared" si="0"/>
        <v>10840.542503521256</v>
      </c>
      <c r="ET17" s="28">
        <v>2083.0084450911027</v>
      </c>
      <c r="EU17" s="28">
        <v>0</v>
      </c>
      <c r="EV17" s="28">
        <v>0</v>
      </c>
      <c r="EW17" s="28">
        <v>0</v>
      </c>
      <c r="EX17" s="28">
        <v>-3167.7786190469888</v>
      </c>
      <c r="EY17" s="28">
        <v>0</v>
      </c>
      <c r="EZ17" s="28">
        <v>21255.516130920008</v>
      </c>
      <c r="FA17" s="28">
        <f t="shared" si="1"/>
        <v>31011.288460485379</v>
      </c>
      <c r="FB17" s="33">
        <f>+FA17-Cuadro_Oferta_2015!EX17</f>
        <v>0</v>
      </c>
      <c r="AMC17"/>
      <c r="AMD17"/>
      <c r="AME17"/>
      <c r="AMF17"/>
      <c r="AMG17"/>
      <c r="AMH17"/>
      <c r="AMI17"/>
      <c r="AMJ17"/>
    </row>
    <row r="18" spans="1:1024" s="5" customFormat="1" x14ac:dyDescent="0.25">
      <c r="A18" s="9">
        <v>14</v>
      </c>
      <c r="B18" s="22"/>
      <c r="C18" s="24" t="s">
        <v>315</v>
      </c>
      <c r="D18" s="25" t="s">
        <v>316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3.4343287649865881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104.42419550103762</v>
      </c>
      <c r="AM18" s="28">
        <v>0</v>
      </c>
      <c r="AN18" s="28">
        <v>10949.661704353635</v>
      </c>
      <c r="AO18" s="28">
        <v>0</v>
      </c>
      <c r="AP18" s="28">
        <v>113.25430191477894</v>
      </c>
      <c r="AQ18" s="28">
        <v>0</v>
      </c>
      <c r="AR18" s="28">
        <v>0</v>
      </c>
      <c r="AS18" s="28">
        <v>45.780727793652318</v>
      </c>
      <c r="AT18" s="28">
        <v>6.5876577305072308</v>
      </c>
      <c r="AU18" s="28">
        <v>0</v>
      </c>
      <c r="AV18" s="28">
        <v>0</v>
      </c>
      <c r="AW18" s="28">
        <v>0</v>
      </c>
      <c r="AX18" s="28">
        <v>0</v>
      </c>
      <c r="AY18" s="28">
        <v>24.743883764160604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17.487914102638058</v>
      </c>
      <c r="CE18" s="28">
        <v>0</v>
      </c>
      <c r="CF18" s="28">
        <v>0</v>
      </c>
      <c r="CG18" s="28">
        <v>0</v>
      </c>
      <c r="CH18" s="28">
        <v>8.4848137384681426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2034.4856679692336</v>
      </c>
      <c r="DB18" s="28">
        <v>4858.3888302851856</v>
      </c>
      <c r="DC18" s="28">
        <v>2.0198468717174998</v>
      </c>
      <c r="DD18" s="28">
        <v>6.8487267810306092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28.948952617838962</v>
      </c>
      <c r="EE18" s="28">
        <v>0</v>
      </c>
      <c r="EF18" s="28">
        <v>425.6531913043026</v>
      </c>
      <c r="EG18" s="28">
        <v>285.92207023764848</v>
      </c>
      <c r="EH18" s="28">
        <v>0</v>
      </c>
      <c r="EI18" s="28">
        <v>0</v>
      </c>
      <c r="EJ18" s="28">
        <v>77.791557320271565</v>
      </c>
      <c r="EK18" s="28">
        <v>63.525450342398756</v>
      </c>
      <c r="EL18" s="28">
        <v>86.776336033739383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 t="shared" si="0"/>
        <v>19144.220157427233</v>
      </c>
      <c r="ET18" s="28">
        <v>10783.882878555487</v>
      </c>
      <c r="EU18" s="28">
        <v>0</v>
      </c>
      <c r="EV18" s="28">
        <v>0</v>
      </c>
      <c r="EW18" s="28">
        <v>0</v>
      </c>
      <c r="EX18" s="28">
        <v>-20237.235642332758</v>
      </c>
      <c r="EY18" s="28">
        <v>0</v>
      </c>
      <c r="EZ18" s="28">
        <v>440968.58292968018</v>
      </c>
      <c r="FA18" s="28">
        <f t="shared" si="1"/>
        <v>450659.45032333012</v>
      </c>
      <c r="FB18" s="33">
        <f>+FA18-Cuadro_Oferta_2015!EX18</f>
        <v>0</v>
      </c>
      <c r="AMC18"/>
      <c r="AMD18"/>
      <c r="AME18"/>
      <c r="AMF18"/>
      <c r="AMG18"/>
      <c r="AMH18"/>
      <c r="AMI18"/>
      <c r="AMJ18"/>
    </row>
    <row r="19" spans="1:1024" s="5" customFormat="1" x14ac:dyDescent="0.25">
      <c r="A19" s="9">
        <v>15</v>
      </c>
      <c r="B19" s="22"/>
      <c r="C19" s="24" t="s">
        <v>317</v>
      </c>
      <c r="D19" s="25" t="s">
        <v>318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12.286367691026246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114.29063028323823</v>
      </c>
      <c r="AM19" s="28">
        <v>0</v>
      </c>
      <c r="AN19" s="28">
        <v>2655.1164569915304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7.4552850957538332</v>
      </c>
      <c r="AU19" s="28">
        <v>0</v>
      </c>
      <c r="AV19" s="28">
        <v>0</v>
      </c>
      <c r="AW19" s="28">
        <v>0</v>
      </c>
      <c r="AX19" s="28">
        <v>0</v>
      </c>
      <c r="AY19" s="28">
        <v>120.02426977560289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8.5092015886902956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1578.6697017957567</v>
      </c>
      <c r="DB19" s="28">
        <v>2334.132809281502</v>
      </c>
      <c r="DC19" s="28">
        <v>0</v>
      </c>
      <c r="DD19" s="28">
        <v>6.7989871282063596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136.50488556630347</v>
      </c>
      <c r="EE19" s="28">
        <v>0</v>
      </c>
      <c r="EF19" s="28">
        <v>298.81444706482296</v>
      </c>
      <c r="EG19" s="28">
        <v>1063.4030542246778</v>
      </c>
      <c r="EH19" s="28">
        <v>0</v>
      </c>
      <c r="EI19" s="28">
        <v>0</v>
      </c>
      <c r="EJ19" s="28">
        <v>33.518366633117999</v>
      </c>
      <c r="EK19" s="28">
        <v>79.216848932204215</v>
      </c>
      <c r="EL19" s="28">
        <v>161.03425313854976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f t="shared" si="0"/>
        <v>8609.7755651909847</v>
      </c>
      <c r="ET19" s="28">
        <v>20098.79479957062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502.76861495000003</v>
      </c>
      <c r="FA19" s="28">
        <f t="shared" si="1"/>
        <v>29211.338979711603</v>
      </c>
      <c r="FB19" s="33">
        <f>+FA19-Cuadro_Oferta_2015!EX19</f>
        <v>0</v>
      </c>
      <c r="AMC19"/>
      <c r="AMD19"/>
      <c r="AME19"/>
      <c r="AMF19"/>
      <c r="AMG19"/>
      <c r="AMH19"/>
      <c r="AMI19"/>
      <c r="AMJ19"/>
    </row>
    <row r="20" spans="1:1024" s="5" customFormat="1" x14ac:dyDescent="0.25">
      <c r="A20" s="9">
        <v>16</v>
      </c>
      <c r="B20" s="22"/>
      <c r="C20" s="24" t="s">
        <v>319</v>
      </c>
      <c r="D20" s="25" t="s">
        <v>320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15.481143406575351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92.336711607404609</v>
      </c>
      <c r="AM20" s="28">
        <v>0</v>
      </c>
      <c r="AN20" s="28">
        <v>33328.176598295089</v>
      </c>
      <c r="AO20" s="28">
        <v>0</v>
      </c>
      <c r="AP20" s="28">
        <v>193.24029528648592</v>
      </c>
      <c r="AQ20" s="28">
        <v>0</v>
      </c>
      <c r="AR20" s="28">
        <v>56.486195286807174</v>
      </c>
      <c r="AS20" s="28">
        <v>193.53714611424755</v>
      </c>
      <c r="AT20" s="28">
        <v>19.787282259221797</v>
      </c>
      <c r="AU20" s="28">
        <v>0</v>
      </c>
      <c r="AV20" s="28">
        <v>0</v>
      </c>
      <c r="AW20" s="28">
        <v>0</v>
      </c>
      <c r="AX20" s="28">
        <v>0</v>
      </c>
      <c r="AY20" s="28">
        <v>123.31739522777443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116.73268639296548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37.651070136060177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3436.4626884586592</v>
      </c>
      <c r="DB20" s="28">
        <v>4402.0323758253207</v>
      </c>
      <c r="DC20" s="28">
        <v>9.1410563093391204</v>
      </c>
      <c r="DD20" s="28">
        <v>30.597392559644661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1401.9369214075698</v>
      </c>
      <c r="EG20" s="28">
        <v>480.12676807465994</v>
      </c>
      <c r="EH20" s="28">
        <v>0</v>
      </c>
      <c r="EI20" s="28">
        <v>0</v>
      </c>
      <c r="EJ20" s="28">
        <v>13.840393205013683</v>
      </c>
      <c r="EK20" s="28">
        <v>38.623567449966231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f t="shared" si="0"/>
        <v>43989.507687302816</v>
      </c>
      <c r="ET20" s="28">
        <v>7873.2282215883024</v>
      </c>
      <c r="EU20" s="28">
        <v>0</v>
      </c>
      <c r="EV20" s="28">
        <v>0</v>
      </c>
      <c r="EW20" s="28">
        <v>0</v>
      </c>
      <c r="EX20" s="28">
        <v>0</v>
      </c>
      <c r="EY20" s="28">
        <v>0</v>
      </c>
      <c r="EZ20" s="28">
        <v>432887.04082029423</v>
      </c>
      <c r="FA20" s="28">
        <f t="shared" si="1"/>
        <v>484749.77672918537</v>
      </c>
      <c r="FB20" s="33">
        <f>+FA20-Cuadro_Oferta_2015!EX20</f>
        <v>0</v>
      </c>
      <c r="AMC20"/>
      <c r="AMD20"/>
      <c r="AME20"/>
      <c r="AMF20"/>
      <c r="AMG20"/>
      <c r="AMH20"/>
      <c r="AMI20"/>
      <c r="AMJ20"/>
    </row>
    <row r="21" spans="1:1024" s="5" customFormat="1" x14ac:dyDescent="0.25">
      <c r="A21" s="9">
        <v>17</v>
      </c>
      <c r="B21" s="22"/>
      <c r="C21" s="24" t="s">
        <v>321</v>
      </c>
      <c r="D21" s="25" t="s">
        <v>322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69025.452589924826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2754.3642612087397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0.17365686138431449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f t="shared" si="0"/>
        <v>71779.990507994953</v>
      </c>
      <c r="ET21" s="28">
        <v>0</v>
      </c>
      <c r="EU21" s="28">
        <v>0</v>
      </c>
      <c r="EV21" s="28">
        <v>0</v>
      </c>
      <c r="EW21" s="28">
        <v>0</v>
      </c>
      <c r="EX21" s="28">
        <v>-45.8926951897447</v>
      </c>
      <c r="EY21" s="28">
        <v>0</v>
      </c>
      <c r="EZ21" s="28">
        <v>0</v>
      </c>
      <c r="FA21" s="28">
        <f t="shared" si="1"/>
        <v>71734.097812805208</v>
      </c>
      <c r="FB21" s="33">
        <f>+FA21-Cuadro_Oferta_2015!EX21</f>
        <v>0</v>
      </c>
      <c r="AMC21"/>
      <c r="AMD21"/>
      <c r="AME21"/>
      <c r="AMF21"/>
      <c r="AMG21"/>
      <c r="AMH21"/>
      <c r="AMI21"/>
      <c r="AMJ21"/>
    </row>
    <row r="22" spans="1:1024" s="5" customFormat="1" x14ac:dyDescent="0.25">
      <c r="A22" s="9">
        <v>18</v>
      </c>
      <c r="B22" s="22"/>
      <c r="C22" s="24" t="s">
        <v>323</v>
      </c>
      <c r="D22" s="25" t="s">
        <v>324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1003.7035410741987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5272.3274580694087</v>
      </c>
      <c r="AU22" s="28">
        <v>0</v>
      </c>
      <c r="AV22" s="28">
        <v>0</v>
      </c>
      <c r="AW22" s="28">
        <v>175214.79037291385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0</v>
      </c>
      <c r="EF22" s="28">
        <v>10.914071341214035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f t="shared" si="0"/>
        <v>181501.73544339868</v>
      </c>
      <c r="ET22" s="28">
        <v>0</v>
      </c>
      <c r="EU22" s="28">
        <v>0</v>
      </c>
      <c r="EV22" s="28">
        <v>0</v>
      </c>
      <c r="EW22" s="28">
        <v>15347.695420434107</v>
      </c>
      <c r="EX22" s="28">
        <v>-2889.5567316037905</v>
      </c>
      <c r="EY22" s="28">
        <v>0</v>
      </c>
      <c r="EZ22" s="28">
        <v>5.55249361</v>
      </c>
      <c r="FA22" s="28">
        <f t="shared" si="1"/>
        <v>193965.42662583903</v>
      </c>
      <c r="FB22" s="33">
        <f>+FA22-Cuadro_Oferta_2015!EX22</f>
        <v>0</v>
      </c>
      <c r="AMC22"/>
      <c r="AMD22"/>
      <c r="AME22"/>
      <c r="AMF22"/>
      <c r="AMG22"/>
      <c r="AMH22"/>
      <c r="AMI22"/>
      <c r="AMJ22"/>
    </row>
    <row r="23" spans="1:1024" s="5" customFormat="1" ht="38.25" x14ac:dyDescent="0.25">
      <c r="A23" s="9">
        <v>19</v>
      </c>
      <c r="B23" s="22"/>
      <c r="C23" s="24" t="s">
        <v>325</v>
      </c>
      <c r="D23" s="25" t="s">
        <v>326</v>
      </c>
      <c r="E23" s="28">
        <v>0</v>
      </c>
      <c r="F23" s="28">
        <v>0</v>
      </c>
      <c r="G23" s="28">
        <v>0</v>
      </c>
      <c r="H23" s="28">
        <v>0</v>
      </c>
      <c r="I23" s="28">
        <v>1464.9508489876428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12.680764145337099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192.02567516042853</v>
      </c>
      <c r="X23" s="28">
        <v>0</v>
      </c>
      <c r="Y23" s="28">
        <v>52.751733842513964</v>
      </c>
      <c r="Z23" s="28">
        <v>177.09997250462388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72.029957889942665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228.24013087221707</v>
      </c>
      <c r="AM23" s="28">
        <v>0</v>
      </c>
      <c r="AN23" s="28">
        <v>27490.396795822351</v>
      </c>
      <c r="AO23" s="28">
        <v>187.52827596437024</v>
      </c>
      <c r="AP23" s="28">
        <v>407.12634020815881</v>
      </c>
      <c r="AQ23" s="28">
        <v>0</v>
      </c>
      <c r="AR23" s="28">
        <v>128.18899210767282</v>
      </c>
      <c r="AS23" s="28">
        <v>533.07706243738733</v>
      </c>
      <c r="AT23" s="28">
        <v>33.714146924588668</v>
      </c>
      <c r="AU23" s="28">
        <v>129.72270816335617</v>
      </c>
      <c r="AV23" s="28">
        <v>0</v>
      </c>
      <c r="AW23" s="28">
        <v>0</v>
      </c>
      <c r="AX23" s="28">
        <v>0</v>
      </c>
      <c r="AY23" s="28">
        <v>644.50453860886614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12.272614820462135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294.75580861138849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57.682942175156136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2482.7438923255654</v>
      </c>
      <c r="DB23" s="28">
        <v>7732.4058281173011</v>
      </c>
      <c r="DC23" s="28">
        <v>21.351356762855737</v>
      </c>
      <c r="DD23" s="28">
        <v>46.753996796072386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340.36182719031245</v>
      </c>
      <c r="EE23" s="28">
        <v>0</v>
      </c>
      <c r="EF23" s="28">
        <v>5941.2464531964397</v>
      </c>
      <c r="EG23" s="28">
        <v>6584.5040494256309</v>
      </c>
      <c r="EH23" s="28">
        <v>0</v>
      </c>
      <c r="EI23" s="28">
        <v>0</v>
      </c>
      <c r="EJ23" s="28">
        <v>16.279176845758911</v>
      </c>
      <c r="EK23" s="28">
        <v>125.05338564720995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7.5231312564684449</v>
      </c>
      <c r="ER23" s="28">
        <v>0</v>
      </c>
      <c r="ES23" s="28">
        <f t="shared" si="0"/>
        <v>55416.972406810084</v>
      </c>
      <c r="ET23" s="28">
        <v>128148.2913269089</v>
      </c>
      <c r="EU23" s="28">
        <v>0</v>
      </c>
      <c r="EV23" s="28">
        <v>0</v>
      </c>
      <c r="EW23" s="28">
        <v>0</v>
      </c>
      <c r="EX23" s="28">
        <v>47.353263756707364</v>
      </c>
      <c r="EY23" s="28">
        <v>0</v>
      </c>
      <c r="EZ23" s="28">
        <v>14385.911545960156</v>
      </c>
      <c r="FA23" s="28">
        <f t="shared" si="1"/>
        <v>197998.52854343582</v>
      </c>
      <c r="FB23" s="33">
        <f>+FA23-Cuadro_Oferta_2015!EX23</f>
        <v>0</v>
      </c>
      <c r="AMC23"/>
      <c r="AMD23"/>
      <c r="AME23"/>
      <c r="AMF23"/>
      <c r="AMG23"/>
      <c r="AMH23"/>
      <c r="AMI23"/>
      <c r="AMJ23"/>
    </row>
    <row r="24" spans="1:1024" s="5" customFormat="1" ht="38.25" x14ac:dyDescent="0.25">
      <c r="A24" s="9">
        <v>20</v>
      </c>
      <c r="B24" s="22"/>
      <c r="C24" s="24" t="s">
        <v>327</v>
      </c>
      <c r="D24" s="25" t="s">
        <v>328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113.70204156307277</v>
      </c>
      <c r="Y24" s="28">
        <v>0</v>
      </c>
      <c r="Z24" s="28">
        <v>237.17209327002121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14.277922859092167</v>
      </c>
      <c r="AG24" s="28">
        <v>0</v>
      </c>
      <c r="AH24" s="28">
        <v>0</v>
      </c>
      <c r="AI24" s="28">
        <v>0</v>
      </c>
      <c r="AJ24" s="28">
        <v>0</v>
      </c>
      <c r="AK24" s="28">
        <v>102.12457502455638</v>
      </c>
      <c r="AL24" s="28">
        <v>106.19642254027251</v>
      </c>
      <c r="AM24" s="28">
        <v>37.463415773270057</v>
      </c>
      <c r="AN24" s="28">
        <v>3434.4275338519838</v>
      </c>
      <c r="AO24" s="28">
        <v>0</v>
      </c>
      <c r="AP24" s="28">
        <v>362.01271388246471</v>
      </c>
      <c r="AQ24" s="28">
        <v>0</v>
      </c>
      <c r="AR24" s="28">
        <v>90.302833072633831</v>
      </c>
      <c r="AS24" s="28">
        <v>200.76522308080905</v>
      </c>
      <c r="AT24" s="28">
        <v>12.613311026132477</v>
      </c>
      <c r="AU24" s="28">
        <v>1009.5367084755231</v>
      </c>
      <c r="AV24" s="28">
        <v>0</v>
      </c>
      <c r="AW24" s="28">
        <v>0</v>
      </c>
      <c r="AX24" s="28">
        <v>0</v>
      </c>
      <c r="AY24" s="28">
        <v>7488.0125227865747</v>
      </c>
      <c r="AZ24" s="28">
        <v>158.93026947434959</v>
      </c>
      <c r="BA24" s="28">
        <v>0</v>
      </c>
      <c r="BB24" s="28">
        <v>118.11304980639962</v>
      </c>
      <c r="BC24" s="28">
        <v>344.67635738066849</v>
      </c>
      <c r="BD24" s="28">
        <v>37.483299975103577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75.34098195425436</v>
      </c>
      <c r="BP24" s="28">
        <v>0</v>
      </c>
      <c r="BQ24" s="28">
        <v>134.60794571935202</v>
      </c>
      <c r="BR24" s="28">
        <v>5000.1768632093699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215.45704625124915</v>
      </c>
      <c r="CF24" s="28">
        <v>0</v>
      </c>
      <c r="CG24" s="28">
        <v>0</v>
      </c>
      <c r="CH24" s="28">
        <v>21.503300135167763</v>
      </c>
      <c r="CI24" s="28">
        <v>9.8323680432386507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219.77226522707397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159.92488624007299</v>
      </c>
      <c r="DB24" s="28">
        <v>492.74914550168978</v>
      </c>
      <c r="DC24" s="28">
        <v>6.0564455352344906</v>
      </c>
      <c r="DD24" s="28">
        <v>17.381069665351941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0</v>
      </c>
      <c r="ED24" s="28">
        <v>31.21504505772203</v>
      </c>
      <c r="EE24" s="28">
        <v>0</v>
      </c>
      <c r="EF24" s="28">
        <v>342.49256829769183</v>
      </c>
      <c r="EG24" s="28">
        <v>389.51017994619804</v>
      </c>
      <c r="EH24" s="28">
        <v>0</v>
      </c>
      <c r="EI24" s="28">
        <v>0</v>
      </c>
      <c r="EJ24" s="28">
        <v>181.90211957514487</v>
      </c>
      <c r="EK24" s="28">
        <v>59.984616089112109</v>
      </c>
      <c r="EL24" s="28">
        <v>20.598739355730981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f t="shared" si="0"/>
        <v>21246.315879646587</v>
      </c>
      <c r="ET24" s="28">
        <v>2179.1024892581663</v>
      </c>
      <c r="EU24" s="28">
        <v>0</v>
      </c>
      <c r="EV24" s="28">
        <v>0</v>
      </c>
      <c r="EW24" s="28">
        <v>0</v>
      </c>
      <c r="EX24" s="28">
        <v>0</v>
      </c>
      <c r="EY24" s="28">
        <v>0</v>
      </c>
      <c r="EZ24" s="28">
        <v>7927.0338506460312</v>
      </c>
      <c r="FA24" s="28">
        <f t="shared" si="1"/>
        <v>31352.452219550785</v>
      </c>
      <c r="FB24" s="33">
        <f>+FA24-Cuadro_Oferta_2015!EX24</f>
        <v>0</v>
      </c>
      <c r="AMC24"/>
      <c r="AMD24"/>
      <c r="AME24"/>
      <c r="AMF24"/>
      <c r="AMG24"/>
      <c r="AMH24"/>
      <c r="AMI24"/>
      <c r="AMJ24"/>
    </row>
    <row r="25" spans="1:1024" s="5" customFormat="1" x14ac:dyDescent="0.25">
      <c r="A25" s="9">
        <v>21</v>
      </c>
      <c r="B25" s="22"/>
      <c r="C25" s="24" t="s">
        <v>329</v>
      </c>
      <c r="D25" s="25" t="s">
        <v>330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117.17032114311903</v>
      </c>
      <c r="L25" s="28">
        <v>0</v>
      </c>
      <c r="M25" s="28">
        <v>136.0865609117875</v>
      </c>
      <c r="N25" s="28">
        <v>1790.8851070184878</v>
      </c>
      <c r="O25" s="28">
        <v>0</v>
      </c>
      <c r="P25" s="28">
        <v>3869.573898374892</v>
      </c>
      <c r="Q25" s="28">
        <v>653.21332041075084</v>
      </c>
      <c r="R25" s="28">
        <v>857.5422607596048</v>
      </c>
      <c r="S25" s="28">
        <v>678.31298459428251</v>
      </c>
      <c r="T25" s="28">
        <v>22652.639012159001</v>
      </c>
      <c r="U25" s="28">
        <v>702.61863321956878</v>
      </c>
      <c r="V25" s="28">
        <v>2783.3891668330634</v>
      </c>
      <c r="W25" s="28">
        <v>1214.3737175732963</v>
      </c>
      <c r="X25" s="28">
        <v>802.429917642958</v>
      </c>
      <c r="Y25" s="28">
        <v>4931.4015253276293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45.412752022175773</v>
      </c>
      <c r="AM25" s="28">
        <v>0</v>
      </c>
      <c r="AN25" s="28">
        <v>0</v>
      </c>
      <c r="AO25" s="28">
        <v>0</v>
      </c>
      <c r="AP25" s="28">
        <v>0</v>
      </c>
      <c r="AQ25" s="28">
        <v>257.87379939203282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71.908710743102432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31.387211361922464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167.59190973034254</v>
      </c>
      <c r="CI25" s="28">
        <v>10.282142645566111</v>
      </c>
      <c r="CJ25" s="28">
        <v>8.2253934807790614</v>
      </c>
      <c r="CK25" s="28">
        <v>0</v>
      </c>
      <c r="CL25" s="28">
        <v>0</v>
      </c>
      <c r="CM25" s="28">
        <v>327.6430213283175</v>
      </c>
      <c r="CN25" s="28">
        <v>0</v>
      </c>
      <c r="CO25" s="28">
        <v>176.02569720069664</v>
      </c>
      <c r="CP25" s="28">
        <v>0</v>
      </c>
      <c r="CQ25" s="28">
        <v>130.72052749544409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65.225108476235036</v>
      </c>
      <c r="DB25" s="28">
        <v>532.50509829600458</v>
      </c>
      <c r="DC25" s="28">
        <v>0</v>
      </c>
      <c r="DD25" s="28">
        <v>16.419464059446916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25.877997187973648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112.32821390568493</v>
      </c>
      <c r="EB25" s="28">
        <v>0</v>
      </c>
      <c r="EC25" s="28">
        <v>348.16341316166819</v>
      </c>
      <c r="ED25" s="28">
        <v>107.21721512339832</v>
      </c>
      <c r="EE25" s="28">
        <v>0</v>
      </c>
      <c r="EF25" s="28">
        <v>1572.6065272731046</v>
      </c>
      <c r="EG25" s="28">
        <v>131.99945506321717</v>
      </c>
      <c r="EH25" s="28">
        <v>0</v>
      </c>
      <c r="EI25" s="28">
        <v>0</v>
      </c>
      <c r="EJ25" s="28">
        <v>0</v>
      </c>
      <c r="EK25" s="28">
        <v>0</v>
      </c>
      <c r="EL25" s="28">
        <v>19.097450636356832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f t="shared" si="0"/>
        <v>45348.147534551899</v>
      </c>
      <c r="ET25" s="28">
        <v>5506.2253459743679</v>
      </c>
      <c r="EU25" s="28">
        <v>0</v>
      </c>
      <c r="EV25" s="28">
        <v>0</v>
      </c>
      <c r="EW25" s="28">
        <v>0</v>
      </c>
      <c r="EX25" s="28">
        <v>0</v>
      </c>
      <c r="EY25" s="28">
        <v>0</v>
      </c>
      <c r="EZ25" s="28">
        <v>37036.649325639824</v>
      </c>
      <c r="FA25" s="28">
        <f t="shared" si="1"/>
        <v>87891.02220616609</v>
      </c>
      <c r="FB25" s="33">
        <f>+FA25-Cuadro_Oferta_2015!EX25</f>
        <v>0</v>
      </c>
      <c r="AMC25"/>
      <c r="AMD25"/>
      <c r="AME25"/>
      <c r="AMF25"/>
      <c r="AMG25"/>
      <c r="AMH25"/>
      <c r="AMI25"/>
      <c r="AMJ25"/>
    </row>
    <row r="26" spans="1:1024" s="5" customFormat="1" x14ac:dyDescent="0.25">
      <c r="A26" s="9">
        <v>22</v>
      </c>
      <c r="B26" s="22"/>
      <c r="C26" s="24" t="s">
        <v>331</v>
      </c>
      <c r="D26" s="25" t="s">
        <v>332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23540.214587269547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303.00563077120563</v>
      </c>
      <c r="AL26" s="28">
        <v>143616.64492858204</v>
      </c>
      <c r="AM26" s="28">
        <v>0</v>
      </c>
      <c r="AN26" s="28">
        <v>0</v>
      </c>
      <c r="AO26" s="28">
        <v>0</v>
      </c>
      <c r="AP26" s="28">
        <v>182510.26322841897</v>
      </c>
      <c r="AQ26" s="28">
        <v>0</v>
      </c>
      <c r="AR26" s="28">
        <v>0</v>
      </c>
      <c r="AS26" s="28">
        <v>0</v>
      </c>
      <c r="AT26" s="28">
        <v>24.071491370720253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209.05712252956806</v>
      </c>
      <c r="BA26" s="28">
        <v>0</v>
      </c>
      <c r="BB26" s="28">
        <v>3481.3145818608805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0.91864431635212085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0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0"/>
        <v>353685.49021511932</v>
      </c>
      <c r="ET26" s="28">
        <v>11094.735484610428</v>
      </c>
      <c r="EU26" s="28">
        <v>0</v>
      </c>
      <c r="EV26" s="28">
        <v>0</v>
      </c>
      <c r="EW26" s="28">
        <v>15103.093141697471</v>
      </c>
      <c r="EX26" s="28">
        <v>0</v>
      </c>
      <c r="EY26" s="28">
        <v>0</v>
      </c>
      <c r="EZ26" s="28">
        <v>305.12223074999997</v>
      </c>
      <c r="FA26" s="28">
        <f t="shared" si="1"/>
        <v>380188.4410721772</v>
      </c>
      <c r="FB26" s="33">
        <f>+FA26-Cuadro_Oferta_2015!EX26</f>
        <v>0</v>
      </c>
      <c r="AMC26"/>
      <c r="AMD26"/>
      <c r="AME26"/>
      <c r="AMF26"/>
      <c r="AMG26"/>
      <c r="AMH26"/>
      <c r="AMI26"/>
      <c r="AMJ26"/>
    </row>
    <row r="27" spans="1:1024" s="5" customFormat="1" x14ac:dyDescent="0.25">
      <c r="A27" s="9">
        <v>23</v>
      </c>
      <c r="B27" s="22"/>
      <c r="C27" s="24" t="s">
        <v>333</v>
      </c>
      <c r="D27" s="25" t="s">
        <v>334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668.59447223887628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77299.697186814083</v>
      </c>
      <c r="AM27" s="28">
        <v>0</v>
      </c>
      <c r="AN27" s="28">
        <v>0</v>
      </c>
      <c r="AO27" s="28">
        <v>0</v>
      </c>
      <c r="AP27" s="28">
        <v>5756.4187543638354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183.21359875473206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f t="shared" si="0"/>
        <v>83907.924012171541</v>
      </c>
      <c r="ET27" s="28">
        <v>303</v>
      </c>
      <c r="EU27" s="28">
        <v>0</v>
      </c>
      <c r="EV27" s="28">
        <v>0</v>
      </c>
      <c r="EW27" s="28">
        <v>6564.8097638342451</v>
      </c>
      <c r="EX27" s="28">
        <v>0</v>
      </c>
      <c r="EY27" s="28">
        <v>0</v>
      </c>
      <c r="EZ27" s="28">
        <v>347.41455441000005</v>
      </c>
      <c r="FA27" s="28">
        <f t="shared" si="1"/>
        <v>91123.148330415788</v>
      </c>
      <c r="FB27" s="33">
        <f>+FA27-Cuadro_Oferta_2015!EX27</f>
        <v>0</v>
      </c>
      <c r="AMC27"/>
      <c r="AMD27"/>
      <c r="AME27"/>
      <c r="AMF27"/>
      <c r="AMG27"/>
      <c r="AMH27"/>
      <c r="AMI27"/>
      <c r="AMJ27"/>
    </row>
    <row r="28" spans="1:1024" s="5" customFormat="1" x14ac:dyDescent="0.25">
      <c r="A28" s="9">
        <v>24</v>
      </c>
      <c r="B28" s="22"/>
      <c r="C28" s="24" t="s">
        <v>335</v>
      </c>
      <c r="D28" s="25" t="s">
        <v>336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19241.85651518701</v>
      </c>
      <c r="AC28" s="28">
        <v>0</v>
      </c>
      <c r="AD28" s="28">
        <v>0</v>
      </c>
      <c r="AE28" s="28">
        <v>0</v>
      </c>
      <c r="AF28" s="28">
        <v>2.8563535561457769</v>
      </c>
      <c r="AG28" s="28">
        <v>0</v>
      </c>
      <c r="AH28" s="28">
        <v>0</v>
      </c>
      <c r="AI28" s="28">
        <v>0</v>
      </c>
      <c r="AJ28" s="28">
        <v>0</v>
      </c>
      <c r="AK28" s="28">
        <v>180541.39680011303</v>
      </c>
      <c r="AL28" s="28">
        <v>29179.595648165287</v>
      </c>
      <c r="AM28" s="28">
        <v>0</v>
      </c>
      <c r="AN28" s="28">
        <v>0</v>
      </c>
      <c r="AO28" s="28">
        <v>0</v>
      </c>
      <c r="AP28" s="28">
        <v>5196.6149679405653</v>
      </c>
      <c r="AQ28" s="28">
        <v>0</v>
      </c>
      <c r="AR28" s="28">
        <v>0</v>
      </c>
      <c r="AS28" s="28">
        <v>4179.1691371150491</v>
      </c>
      <c r="AT28" s="28">
        <v>5.4609867693642915</v>
      </c>
      <c r="AU28" s="28">
        <v>0</v>
      </c>
      <c r="AV28" s="28">
        <v>0</v>
      </c>
      <c r="AW28" s="28">
        <v>0</v>
      </c>
      <c r="AX28" s="28">
        <v>0</v>
      </c>
      <c r="AY28" s="28">
        <v>307.71833872084784</v>
      </c>
      <c r="AZ28" s="28">
        <v>6.9394952041622213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8.2331506744614309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593.27483022145839</v>
      </c>
      <c r="DB28" s="28">
        <v>2094.4541814823756</v>
      </c>
      <c r="DC28" s="28">
        <v>1.5916128285678202</v>
      </c>
      <c r="DD28" s="28">
        <v>6.1680249119368309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0</v>
      </c>
      <c r="ED28" s="28">
        <v>204.15101477228828</v>
      </c>
      <c r="EE28" s="28">
        <v>0</v>
      </c>
      <c r="EF28" s="28">
        <v>1083.7991092574432</v>
      </c>
      <c r="EG28" s="28">
        <v>898.95024234167761</v>
      </c>
      <c r="EH28" s="28">
        <v>0</v>
      </c>
      <c r="EI28" s="28">
        <v>0</v>
      </c>
      <c r="EJ28" s="28">
        <v>29.772158900381221</v>
      </c>
      <c r="EK28" s="28">
        <v>29.970308047747103</v>
      </c>
      <c r="EL28" s="28">
        <v>89.299542434265064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f t="shared" si="0"/>
        <v>243701.27241864408</v>
      </c>
      <c r="ET28" s="28">
        <v>64298.432487182174</v>
      </c>
      <c r="EU28" s="28">
        <v>0</v>
      </c>
      <c r="EV28" s="28">
        <v>0</v>
      </c>
      <c r="EW28" s="28">
        <v>16499.135479247656</v>
      </c>
      <c r="EX28" s="28">
        <v>0</v>
      </c>
      <c r="EY28" s="28">
        <v>0</v>
      </c>
      <c r="EZ28" s="28">
        <v>10670.799581228093</v>
      </c>
      <c r="FA28" s="28">
        <f t="shared" si="1"/>
        <v>335169.63996630203</v>
      </c>
      <c r="FB28" s="33">
        <f>+FA28-Cuadro_Oferta_2015!EX28</f>
        <v>0</v>
      </c>
      <c r="AMC28"/>
      <c r="AMD28"/>
      <c r="AME28"/>
      <c r="AMF28"/>
      <c r="AMG28"/>
      <c r="AMH28"/>
      <c r="AMI28"/>
      <c r="AMJ28"/>
    </row>
    <row r="29" spans="1:1024" s="5" customFormat="1" ht="25.5" x14ac:dyDescent="0.25">
      <c r="A29" s="9">
        <v>25</v>
      </c>
      <c r="B29" s="22"/>
      <c r="C29" s="24" t="s">
        <v>337</v>
      </c>
      <c r="D29" s="25" t="s">
        <v>338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30.051504899354093</v>
      </c>
      <c r="Q29" s="28">
        <v>0</v>
      </c>
      <c r="R29" s="28">
        <v>0</v>
      </c>
      <c r="S29" s="28">
        <v>0</v>
      </c>
      <c r="T29" s="28">
        <v>0</v>
      </c>
      <c r="U29" s="28">
        <v>85.875933083953441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2730.5079284115418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5218.1127474587538</v>
      </c>
      <c r="AM29" s="28">
        <v>0</v>
      </c>
      <c r="AN29" s="28">
        <v>27.415659626257067</v>
      </c>
      <c r="AO29" s="28">
        <v>0</v>
      </c>
      <c r="AP29" s="28">
        <v>4720.4397621968819</v>
      </c>
      <c r="AQ29" s="28">
        <v>0</v>
      </c>
      <c r="AR29" s="28">
        <v>129.49350407389196</v>
      </c>
      <c r="AS29" s="28">
        <v>483.00266361449133</v>
      </c>
      <c r="AT29" s="28">
        <v>2.2623452026829236</v>
      </c>
      <c r="AU29" s="28">
        <v>0</v>
      </c>
      <c r="AV29" s="28">
        <v>0</v>
      </c>
      <c r="AW29" s="28">
        <v>0</v>
      </c>
      <c r="AX29" s="28">
        <v>0</v>
      </c>
      <c r="AY29" s="28">
        <v>1878.5055809053586</v>
      </c>
      <c r="AZ29" s="28">
        <v>102.32921730279845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5363.5591487489874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103.88361772082236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25.851102252627346</v>
      </c>
      <c r="DB29" s="28">
        <v>100.61766348709695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169.36274868558581</v>
      </c>
      <c r="EG29" s="28">
        <v>64.928086729513637</v>
      </c>
      <c r="EH29" s="28">
        <v>0</v>
      </c>
      <c r="EI29" s="28">
        <v>0</v>
      </c>
      <c r="EJ29" s="28">
        <v>1.0943891882948367</v>
      </c>
      <c r="EK29" s="28">
        <v>118.58174119789416</v>
      </c>
      <c r="EL29" s="28">
        <v>4.2951938482430103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f t="shared" si="0"/>
        <v>21360.170538635037</v>
      </c>
      <c r="ET29" s="28">
        <v>19602.689932280009</v>
      </c>
      <c r="EU29" s="28">
        <v>0</v>
      </c>
      <c r="EV29" s="28">
        <v>0</v>
      </c>
      <c r="EW29" s="28">
        <v>0</v>
      </c>
      <c r="EX29" s="28">
        <v>3.5936181144885024</v>
      </c>
      <c r="EY29" s="28">
        <v>0</v>
      </c>
      <c r="EZ29" s="28">
        <v>9555.4008046581766</v>
      </c>
      <c r="FA29" s="28">
        <f t="shared" si="1"/>
        <v>50521.854893687705</v>
      </c>
      <c r="FB29" s="33">
        <f>+FA29-Cuadro_Oferta_2015!EX29</f>
        <v>0</v>
      </c>
      <c r="AMC29"/>
      <c r="AMD29"/>
      <c r="AME29"/>
      <c r="AMF29"/>
      <c r="AMG29"/>
      <c r="AMH29"/>
      <c r="AMI29"/>
      <c r="AMJ29"/>
    </row>
    <row r="30" spans="1:1024" s="5" customFormat="1" ht="38.25" x14ac:dyDescent="0.25">
      <c r="A30" s="9">
        <v>26</v>
      </c>
      <c r="B30" s="22"/>
      <c r="C30" s="24" t="s">
        <v>339</v>
      </c>
      <c r="D30" s="25" t="s">
        <v>340</v>
      </c>
      <c r="E30" s="28">
        <v>1762.262492857483</v>
      </c>
      <c r="F30" s="28">
        <v>916.40562101570924</v>
      </c>
      <c r="G30" s="28">
        <v>896.63523608806872</v>
      </c>
      <c r="H30" s="28">
        <v>14872.051215751144</v>
      </c>
      <c r="I30" s="28">
        <v>447.2380443865826</v>
      </c>
      <c r="J30" s="28">
        <v>2125.2734426619004</v>
      </c>
      <c r="K30" s="28">
        <v>334.59716874262949</v>
      </c>
      <c r="L30" s="28">
        <v>850.2183959239361</v>
      </c>
      <c r="M30" s="28">
        <v>6440.6041352177745</v>
      </c>
      <c r="N30" s="28">
        <v>2319.9003895568085</v>
      </c>
      <c r="O30" s="28">
        <v>25054.013159064973</v>
      </c>
      <c r="P30" s="28">
        <v>276.8656281120567</v>
      </c>
      <c r="Q30" s="28">
        <v>1335.5845980372869</v>
      </c>
      <c r="R30" s="28">
        <v>5976.1308858413504</v>
      </c>
      <c r="S30" s="28">
        <v>2741.2103427171428</v>
      </c>
      <c r="T30" s="28">
        <v>13083.956197442752</v>
      </c>
      <c r="U30" s="28">
        <v>12795.025876307411</v>
      </c>
      <c r="V30" s="28">
        <v>45830.125763484852</v>
      </c>
      <c r="W30" s="28">
        <v>13172.008497141573</v>
      </c>
      <c r="X30" s="28">
        <v>393.57610985710858</v>
      </c>
      <c r="Y30" s="28">
        <v>1301.2105947134155</v>
      </c>
      <c r="Z30" s="28">
        <v>14850.887612348852</v>
      </c>
      <c r="AA30" s="28">
        <v>77.323232460538378</v>
      </c>
      <c r="AB30" s="28">
        <v>3150.0104444685321</v>
      </c>
      <c r="AC30" s="28">
        <v>75.690749215197769</v>
      </c>
      <c r="AD30" s="28">
        <v>9923.9287555462997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170.3577765183129</v>
      </c>
      <c r="AM30" s="28">
        <v>0</v>
      </c>
      <c r="AN30" s="28">
        <v>1997.6357068854807</v>
      </c>
      <c r="AO30" s="28">
        <v>1024.6981314970412</v>
      </c>
      <c r="AP30" s="28">
        <v>241.91836667568992</v>
      </c>
      <c r="AQ30" s="28">
        <v>47.521425936322316</v>
      </c>
      <c r="AR30" s="28">
        <v>0</v>
      </c>
      <c r="AS30" s="28">
        <v>40.478570775497332</v>
      </c>
      <c r="AT30" s="28">
        <v>8199.2760650293858</v>
      </c>
      <c r="AU30" s="28">
        <v>0</v>
      </c>
      <c r="AV30" s="28">
        <v>0</v>
      </c>
      <c r="AW30" s="28">
        <v>527.03564428407856</v>
      </c>
      <c r="AX30" s="28">
        <v>0.15211974162592437</v>
      </c>
      <c r="AY30" s="28">
        <v>0</v>
      </c>
      <c r="AZ30" s="28">
        <v>17.277426303255705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7.3432321021566072</v>
      </c>
      <c r="BG30" s="28">
        <v>7.1940093981958914E-2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3.7533455093539247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7.9203553381118161E-2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5.7842548058764045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3.4255738706065029E-15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205.18151000079632</v>
      </c>
      <c r="EG30" s="28">
        <v>1.4047379825984763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f t="shared" si="0"/>
        <v>193492.70404665623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f t="shared" si="1"/>
        <v>193492.70404665623</v>
      </c>
      <c r="FB30" s="33">
        <f>+FA30-Cuadro_Oferta_2015!EX30</f>
        <v>0</v>
      </c>
      <c r="AMC30"/>
      <c r="AMD30"/>
      <c r="AME30"/>
      <c r="AMF30"/>
      <c r="AMG30"/>
      <c r="AMH30"/>
      <c r="AMI30"/>
      <c r="AMJ30"/>
    </row>
    <row r="31" spans="1:1024" s="5" customFormat="1" ht="38.25" x14ac:dyDescent="0.25">
      <c r="A31" s="9">
        <v>27</v>
      </c>
      <c r="B31" s="22"/>
      <c r="C31" s="24" t="s">
        <v>341</v>
      </c>
      <c r="D31" s="25" t="s">
        <v>342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19.813972133000735</v>
      </c>
      <c r="AA31" s="28">
        <v>0</v>
      </c>
      <c r="AB31" s="28">
        <v>0</v>
      </c>
      <c r="AC31" s="28">
        <v>0</v>
      </c>
      <c r="AD31" s="28">
        <v>0</v>
      </c>
      <c r="AE31" s="28">
        <v>3278.2251984125051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29.657467749797572</v>
      </c>
      <c r="AO31" s="28">
        <v>0</v>
      </c>
      <c r="AP31" s="28">
        <v>0</v>
      </c>
      <c r="AQ31" s="28">
        <v>0</v>
      </c>
      <c r="AR31" s="28">
        <v>0</v>
      </c>
      <c r="AS31" s="28">
        <v>71.17272264424102</v>
      </c>
      <c r="AT31" s="28">
        <v>8.5151247881470322</v>
      </c>
      <c r="AU31" s="28">
        <v>0</v>
      </c>
      <c r="AV31" s="28">
        <v>0</v>
      </c>
      <c r="AW31" s="28">
        <v>0.70397219360272012</v>
      </c>
      <c r="AX31" s="28">
        <v>0</v>
      </c>
      <c r="AY31" s="28">
        <v>118.69012013296873</v>
      </c>
      <c r="AZ31" s="28">
        <v>6.1996701990391729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10893.110467723332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12.987876830675367</v>
      </c>
      <c r="BO31" s="28">
        <v>0</v>
      </c>
      <c r="BP31" s="28">
        <v>0</v>
      </c>
      <c r="BQ31" s="28">
        <v>7.9973154435426297</v>
      </c>
      <c r="BR31" s="28">
        <v>0</v>
      </c>
      <c r="BS31" s="28">
        <v>0</v>
      </c>
      <c r="BT31" s="28">
        <v>0</v>
      </c>
      <c r="BU31" s="28">
        <v>6.5251542721955973</v>
      </c>
      <c r="BV31" s="28">
        <v>343.88361986689961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136.54231698557203</v>
      </c>
      <c r="CE31" s="28">
        <v>0</v>
      </c>
      <c r="CF31" s="28">
        <v>18.08721528941982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56.597440845639142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71.170047426519929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85.683493793106322</v>
      </c>
      <c r="EH31" s="28">
        <v>7.5061738430263851</v>
      </c>
      <c r="EI31" s="28">
        <v>0</v>
      </c>
      <c r="EJ31" s="28">
        <v>1.0712762352119864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f t="shared" si="0"/>
        <v>15174.140646808444</v>
      </c>
      <c r="ET31" s="28">
        <v>3586.0508065414238</v>
      </c>
      <c r="EU31" s="28">
        <v>0</v>
      </c>
      <c r="EV31" s="28">
        <v>0</v>
      </c>
      <c r="EW31" s="28">
        <v>0</v>
      </c>
      <c r="EX31" s="28">
        <v>-9137.9614790356391</v>
      </c>
      <c r="EY31" s="28">
        <v>0</v>
      </c>
      <c r="EZ31" s="28">
        <v>9507.5993735000011</v>
      </c>
      <c r="FA31" s="28">
        <f t="shared" si="1"/>
        <v>19129.82934781423</v>
      </c>
      <c r="FB31" s="33">
        <f>+FA31-Cuadro_Oferta_2015!EX31</f>
        <v>0</v>
      </c>
      <c r="AMC31"/>
      <c r="AMD31"/>
      <c r="AME31"/>
      <c r="AMF31"/>
      <c r="AMG31"/>
      <c r="AMH31"/>
      <c r="AMI31"/>
      <c r="AMJ31"/>
    </row>
    <row r="32" spans="1:1024" s="5" customFormat="1" x14ac:dyDescent="0.25">
      <c r="A32" s="9">
        <v>28</v>
      </c>
      <c r="B32" s="22"/>
      <c r="C32" s="24" t="s">
        <v>343</v>
      </c>
      <c r="D32" s="25" t="s">
        <v>344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2595.2547303646297</v>
      </c>
      <c r="AG32" s="28">
        <v>24.622824725734944</v>
      </c>
      <c r="AH32" s="28">
        <v>0</v>
      </c>
      <c r="AI32" s="28">
        <v>0</v>
      </c>
      <c r="AJ32" s="28">
        <v>0</v>
      </c>
      <c r="AK32" s="28">
        <v>0</v>
      </c>
      <c r="AL32" s="28">
        <v>1804.0416234099484</v>
      </c>
      <c r="AM32" s="28">
        <v>19064.956289375692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665.4876481826085</v>
      </c>
      <c r="AZ32" s="28">
        <v>40.153070450797571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48.22657950675741</v>
      </c>
      <c r="CG32" s="28">
        <v>0</v>
      </c>
      <c r="CH32" s="28">
        <v>48.6551738190987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748.19536488845836</v>
      </c>
      <c r="DB32" s="28">
        <v>4634.396817041551</v>
      </c>
      <c r="DC32" s="28">
        <v>0</v>
      </c>
      <c r="DD32" s="28">
        <v>39.040534938697277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f t="shared" si="0"/>
        <v>29713.03065670397</v>
      </c>
      <c r="ET32" s="28">
        <v>21128.409108186861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f t="shared" si="1"/>
        <v>50841.439764890834</v>
      </c>
      <c r="FB32" s="33">
        <f>+FA32-Cuadro_Oferta_2015!EX32</f>
        <v>0</v>
      </c>
      <c r="AMC32"/>
      <c r="AMD32"/>
      <c r="AME32"/>
      <c r="AMF32"/>
      <c r="AMG32"/>
      <c r="AMH32"/>
      <c r="AMI32"/>
      <c r="AMJ32"/>
    </row>
    <row r="33" spans="1:1024" s="5" customFormat="1" x14ac:dyDescent="0.25">
      <c r="A33" s="9">
        <v>29</v>
      </c>
      <c r="B33" s="22"/>
      <c r="C33" s="24" t="s">
        <v>345</v>
      </c>
      <c r="D33" s="25" t="s">
        <v>346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0.94377143274852515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893.91578895461817</v>
      </c>
      <c r="AH33" s="28">
        <v>0</v>
      </c>
      <c r="AI33" s="28">
        <v>0</v>
      </c>
      <c r="AJ33" s="28">
        <v>0</v>
      </c>
      <c r="AK33" s="28">
        <v>0</v>
      </c>
      <c r="AL33" s="28">
        <v>1811.9390670311316</v>
      </c>
      <c r="AM33" s="28">
        <v>30361.924261371536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244.82161518411263</v>
      </c>
      <c r="DB33" s="28">
        <v>2132.0311460547109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f t="shared" si="0"/>
        <v>35445.575650028855</v>
      </c>
      <c r="ET33" s="28">
        <v>151.22906722536095</v>
      </c>
      <c r="EU33" s="28">
        <v>0</v>
      </c>
      <c r="EV33" s="28">
        <v>0</v>
      </c>
      <c r="EW33" s="28">
        <v>0</v>
      </c>
      <c r="EX33" s="28">
        <v>0</v>
      </c>
      <c r="EY33" s="28">
        <v>0</v>
      </c>
      <c r="EZ33" s="28">
        <v>1227.0419851299998</v>
      </c>
      <c r="FA33" s="28">
        <f t="shared" si="1"/>
        <v>36823.846702384217</v>
      </c>
      <c r="FB33" s="33">
        <f>+FA33-Cuadro_Oferta_2015!EX33</f>
        <v>0</v>
      </c>
      <c r="AMC33"/>
      <c r="AMD33"/>
      <c r="AME33"/>
      <c r="AMF33"/>
      <c r="AMG33"/>
      <c r="AMH33"/>
      <c r="AMI33"/>
      <c r="AMJ33"/>
    </row>
    <row r="34" spans="1:1024" s="5" customFormat="1" x14ac:dyDescent="0.25">
      <c r="A34" s="9">
        <v>30</v>
      </c>
      <c r="B34" s="22"/>
      <c r="C34" s="24" t="s">
        <v>347</v>
      </c>
      <c r="D34" s="25" t="s">
        <v>348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102.49610204661329</v>
      </c>
      <c r="Q34" s="28">
        <v>56.55190783359383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169.19848064771375</v>
      </c>
      <c r="Z34" s="28">
        <v>1181.8888138908474</v>
      </c>
      <c r="AA34" s="28">
        <v>0</v>
      </c>
      <c r="AB34" s="28">
        <v>0</v>
      </c>
      <c r="AC34" s="28">
        <v>0</v>
      </c>
      <c r="AD34" s="28">
        <v>526.60318669127798</v>
      </c>
      <c r="AE34" s="28">
        <v>0</v>
      </c>
      <c r="AF34" s="28">
        <v>0</v>
      </c>
      <c r="AG34" s="28">
        <v>81.173252606572674</v>
      </c>
      <c r="AH34" s="28">
        <v>6832.7894547884453</v>
      </c>
      <c r="AI34" s="28">
        <v>0</v>
      </c>
      <c r="AJ34" s="28">
        <v>0</v>
      </c>
      <c r="AK34" s="28">
        <v>287.52687763356778</v>
      </c>
      <c r="AL34" s="28">
        <v>309.98753967985203</v>
      </c>
      <c r="AM34" s="28">
        <v>290.43230940890948</v>
      </c>
      <c r="AN34" s="28">
        <v>618.14686252874935</v>
      </c>
      <c r="AO34" s="28">
        <v>480.33089194931983</v>
      </c>
      <c r="AP34" s="28">
        <v>0</v>
      </c>
      <c r="AQ34" s="28">
        <v>0</v>
      </c>
      <c r="AR34" s="28">
        <v>238.23295057748768</v>
      </c>
      <c r="AS34" s="28">
        <v>810.74743282101872</v>
      </c>
      <c r="AT34" s="28">
        <v>101.62900902588963</v>
      </c>
      <c r="AU34" s="28">
        <v>0</v>
      </c>
      <c r="AV34" s="28">
        <v>0</v>
      </c>
      <c r="AW34" s="28">
        <v>18.16838193425669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27.04528904299476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752.06287321112416</v>
      </c>
      <c r="BM34" s="28">
        <v>0</v>
      </c>
      <c r="BN34" s="28">
        <v>639.15487244505084</v>
      </c>
      <c r="BO34" s="28">
        <v>0</v>
      </c>
      <c r="BP34" s="28">
        <v>0</v>
      </c>
      <c r="BQ34" s="28">
        <v>0</v>
      </c>
      <c r="BR34" s="28">
        <v>325.59836702593253</v>
      </c>
      <c r="BS34" s="28">
        <v>0</v>
      </c>
      <c r="BT34" s="28">
        <v>1449.5877182111449</v>
      </c>
      <c r="BU34" s="28">
        <v>2954.8593191679147</v>
      </c>
      <c r="BV34" s="28">
        <v>14386.44780393918</v>
      </c>
      <c r="BW34" s="28">
        <v>0</v>
      </c>
      <c r="BX34" s="28">
        <v>435.8921443909307</v>
      </c>
      <c r="BY34" s="28">
        <v>0</v>
      </c>
      <c r="BZ34" s="28">
        <v>0</v>
      </c>
      <c r="CA34" s="28">
        <v>604.09391564667078</v>
      </c>
      <c r="CB34" s="28">
        <v>0</v>
      </c>
      <c r="CC34" s="28">
        <v>0</v>
      </c>
      <c r="CD34" s="28">
        <v>264.52519326481644</v>
      </c>
      <c r="CE34" s="28">
        <v>1724.8187584340894</v>
      </c>
      <c r="CF34" s="28">
        <v>171.25193783667115</v>
      </c>
      <c r="CG34" s="28">
        <v>473.21069379498306</v>
      </c>
      <c r="CH34" s="28">
        <v>414.1245329372336</v>
      </c>
      <c r="CI34" s="28">
        <v>158.14118424950851</v>
      </c>
      <c r="CJ34" s="28">
        <v>0</v>
      </c>
      <c r="CK34" s="28">
        <v>231.23974217230074</v>
      </c>
      <c r="CL34" s="28">
        <v>24085.92605125</v>
      </c>
      <c r="CM34" s="28">
        <v>31386.391537022155</v>
      </c>
      <c r="CN34" s="28">
        <v>55760.867682935321</v>
      </c>
      <c r="CO34" s="28">
        <v>62158.733302463406</v>
      </c>
      <c r="CP34" s="28">
        <v>33790.828772287539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1711.3539375511466</v>
      </c>
      <c r="CZ34" s="28">
        <v>0</v>
      </c>
      <c r="DA34" s="28">
        <v>486.07295835319275</v>
      </c>
      <c r="DB34" s="28">
        <v>1724.9295707435176</v>
      </c>
      <c r="DC34" s="28">
        <v>0</v>
      </c>
      <c r="DD34" s="28">
        <v>239.18522351557061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7410.7276199174357</v>
      </c>
      <c r="DL34" s="28">
        <v>0</v>
      </c>
      <c r="DM34" s="28">
        <v>0</v>
      </c>
      <c r="DN34" s="28">
        <v>0</v>
      </c>
      <c r="DO34" s="28">
        <v>321.35142267977392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168.33900818545084</v>
      </c>
      <c r="EB34" s="28">
        <v>0</v>
      </c>
      <c r="EC34" s="28">
        <v>297.93196144548108</v>
      </c>
      <c r="ED34" s="28">
        <v>0</v>
      </c>
      <c r="EE34" s="28">
        <v>0</v>
      </c>
      <c r="EF34" s="28">
        <v>0</v>
      </c>
      <c r="EG34" s="28">
        <v>1032.0485931241597</v>
      </c>
      <c r="EH34" s="28">
        <v>99.673398547294084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56.032998772277374</v>
      </c>
      <c r="EQ34" s="28">
        <v>41.741334717212652</v>
      </c>
      <c r="ER34" s="28">
        <v>0</v>
      </c>
      <c r="ES34" s="28">
        <f t="shared" si="0"/>
        <v>257890.09317334564</v>
      </c>
      <c r="ET34" s="28">
        <v>3124.3596142584647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1366.7047324099999</v>
      </c>
      <c r="FA34" s="28">
        <f t="shared" si="1"/>
        <v>262381.15752001409</v>
      </c>
      <c r="FB34" s="33">
        <f>+FA34-Cuadro_Oferta_2015!EX34</f>
        <v>0</v>
      </c>
      <c r="AMC34"/>
      <c r="AMD34"/>
      <c r="AME34"/>
      <c r="AMF34"/>
      <c r="AMG34"/>
      <c r="AMH34"/>
      <c r="AMI34"/>
      <c r="AMJ34"/>
    </row>
    <row r="35" spans="1:1024" s="5" customFormat="1" x14ac:dyDescent="0.25">
      <c r="A35" s="9">
        <v>31</v>
      </c>
      <c r="B35" s="22"/>
      <c r="C35" s="24" t="s">
        <v>349</v>
      </c>
      <c r="D35" s="25" t="s">
        <v>350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3.2211791100913034</v>
      </c>
      <c r="AO35" s="28">
        <v>0</v>
      </c>
      <c r="AP35" s="28">
        <v>0</v>
      </c>
      <c r="AQ35" s="28">
        <v>0</v>
      </c>
      <c r="AR35" s="28">
        <v>0</v>
      </c>
      <c r="AS35" s="28">
        <v>341.79564749108931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1760.7270242562488</v>
      </c>
      <c r="AZ35" s="28">
        <v>0</v>
      </c>
      <c r="BA35" s="28">
        <v>0</v>
      </c>
      <c r="BB35" s="28">
        <v>3.0253474453066782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3.3008708397800932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1.6582147234521516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20.945599413612033</v>
      </c>
      <c r="CF35" s="28">
        <v>0</v>
      </c>
      <c r="CG35" s="28">
        <v>0</v>
      </c>
      <c r="CH35" s="28">
        <v>0</v>
      </c>
      <c r="CI35" s="28">
        <v>0.43356481176364375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6.9527668835609715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4.1200972405916421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f t="shared" si="0"/>
        <v>2146.1803122154965</v>
      </c>
      <c r="ET35" s="28">
        <v>0</v>
      </c>
      <c r="EU35" s="28">
        <v>0</v>
      </c>
      <c r="EV35" s="28">
        <v>0</v>
      </c>
      <c r="EW35" s="28">
        <v>0</v>
      </c>
      <c r="EX35" s="28">
        <v>-194.24556691536236</v>
      </c>
      <c r="EY35" s="28">
        <v>0</v>
      </c>
      <c r="EZ35" s="28">
        <v>241.326312582718</v>
      </c>
      <c r="FA35" s="28">
        <f t="shared" si="1"/>
        <v>2193.2610578828521</v>
      </c>
      <c r="FB35" s="33">
        <f>+FA35-Cuadro_Oferta_2015!EX35</f>
        <v>0</v>
      </c>
      <c r="AMC35"/>
      <c r="AMD35"/>
      <c r="AME35"/>
      <c r="AMF35"/>
      <c r="AMG35"/>
      <c r="AMH35"/>
      <c r="AMI35"/>
      <c r="AMJ35"/>
    </row>
    <row r="36" spans="1:1024" s="5" customFormat="1" ht="38.25" x14ac:dyDescent="0.25">
      <c r="A36" s="9">
        <v>32</v>
      </c>
      <c r="B36" s="22"/>
      <c r="C36" s="24" t="s">
        <v>351</v>
      </c>
      <c r="D36" s="25" t="s">
        <v>352</v>
      </c>
      <c r="E36" s="28">
        <v>0</v>
      </c>
      <c r="F36" s="28">
        <v>0</v>
      </c>
      <c r="G36" s="28">
        <v>0</v>
      </c>
      <c r="H36" s="28">
        <v>0</v>
      </c>
      <c r="I36" s="28">
        <v>51.991502979187196</v>
      </c>
      <c r="J36" s="28">
        <v>0</v>
      </c>
      <c r="K36" s="28">
        <v>0</v>
      </c>
      <c r="L36" s="28">
        <v>0</v>
      </c>
      <c r="M36" s="28">
        <v>20.604573957081815</v>
      </c>
      <c r="N36" s="28">
        <v>0</v>
      </c>
      <c r="O36" s="28">
        <v>0</v>
      </c>
      <c r="P36" s="28">
        <v>32.126554423213008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514.76422154714817</v>
      </c>
      <c r="Z36" s="28">
        <v>57.976731353507716</v>
      </c>
      <c r="AA36" s="28">
        <v>0</v>
      </c>
      <c r="AB36" s="28">
        <v>0</v>
      </c>
      <c r="AC36" s="28">
        <v>12.399349207248054</v>
      </c>
      <c r="AD36" s="28">
        <v>0</v>
      </c>
      <c r="AE36" s="28">
        <v>249.33349419186382</v>
      </c>
      <c r="AF36" s="28">
        <v>0</v>
      </c>
      <c r="AG36" s="28">
        <v>0</v>
      </c>
      <c r="AH36" s="28">
        <v>4643.5902247921258</v>
      </c>
      <c r="AI36" s="28">
        <v>0</v>
      </c>
      <c r="AJ36" s="28">
        <v>3.624026677908974</v>
      </c>
      <c r="AK36" s="28">
        <v>24.627016148972707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99.594346234363556</v>
      </c>
      <c r="AT36" s="28">
        <v>20.876449444551533</v>
      </c>
      <c r="AU36" s="28">
        <v>13.752213371045176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2331.1520100181442</v>
      </c>
      <c r="BM36" s="28">
        <v>5.0928713588025181</v>
      </c>
      <c r="BN36" s="28">
        <v>1088.4690957588268</v>
      </c>
      <c r="BO36" s="28">
        <v>70.972883147131967</v>
      </c>
      <c r="BP36" s="28">
        <v>0</v>
      </c>
      <c r="BQ36" s="28">
        <v>74.30543660210077</v>
      </c>
      <c r="BR36" s="28">
        <v>0</v>
      </c>
      <c r="BS36" s="28">
        <v>79.048432974786905</v>
      </c>
      <c r="BT36" s="28">
        <v>117.9829848714344</v>
      </c>
      <c r="BU36" s="28">
        <v>888.98970423123762</v>
      </c>
      <c r="BV36" s="28">
        <v>1151.43436879761</v>
      </c>
      <c r="BW36" s="28">
        <v>40.303071296446973</v>
      </c>
      <c r="BX36" s="28">
        <v>45.24952882416212</v>
      </c>
      <c r="BY36" s="28">
        <v>0</v>
      </c>
      <c r="BZ36" s="28">
        <v>0</v>
      </c>
      <c r="CA36" s="28">
        <v>91.895275168671077</v>
      </c>
      <c r="CB36" s="28">
        <v>0</v>
      </c>
      <c r="CC36" s="28">
        <v>0</v>
      </c>
      <c r="CD36" s="28">
        <v>29.09653927250557</v>
      </c>
      <c r="CE36" s="28">
        <v>203.5401253278755</v>
      </c>
      <c r="CF36" s="28">
        <v>1141.753098271475</v>
      </c>
      <c r="CG36" s="28">
        <v>54.195694964730812</v>
      </c>
      <c r="CH36" s="28">
        <v>42.798898756099852</v>
      </c>
      <c r="CI36" s="28">
        <v>49.36440122713843</v>
      </c>
      <c r="CJ36" s="28">
        <v>0</v>
      </c>
      <c r="CK36" s="28">
        <v>0</v>
      </c>
      <c r="CL36" s="28">
        <v>0</v>
      </c>
      <c r="CM36" s="28">
        <v>286.83694867189666</v>
      </c>
      <c r="CN36" s="28">
        <v>0</v>
      </c>
      <c r="CO36" s="28">
        <v>14860.801991668954</v>
      </c>
      <c r="CP36" s="28">
        <v>440.53929619019084</v>
      </c>
      <c r="CQ36" s="28">
        <v>169.75043658299001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0.57077635949373118</v>
      </c>
      <c r="DG36" s="28">
        <v>0</v>
      </c>
      <c r="DH36" s="28">
        <v>0</v>
      </c>
      <c r="DI36" s="28">
        <v>0</v>
      </c>
      <c r="DJ36" s="28">
        <v>4.7069110626840134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22.46806944054898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f t="shared" si="0"/>
        <v>29036.579555174154</v>
      </c>
      <c r="ET36" s="28">
        <v>0</v>
      </c>
      <c r="EU36" s="28">
        <v>0</v>
      </c>
      <c r="EV36" s="28">
        <v>0</v>
      </c>
      <c r="EW36" s="28">
        <v>0</v>
      </c>
      <c r="EX36" s="28">
        <v>4672.7962324083492</v>
      </c>
      <c r="EY36" s="28">
        <v>0</v>
      </c>
      <c r="EZ36" s="28">
        <v>374.14187767999999</v>
      </c>
      <c r="FA36" s="28">
        <f t="shared" si="1"/>
        <v>34083.517665262501</v>
      </c>
      <c r="FB36" s="33">
        <f>+FA36-Cuadro_Oferta_2015!EX36</f>
        <v>0</v>
      </c>
      <c r="AMC36"/>
      <c r="AMD36"/>
      <c r="AME36"/>
      <c r="AMF36"/>
      <c r="AMG36"/>
      <c r="AMH36"/>
      <c r="AMI36"/>
      <c r="AMJ36"/>
    </row>
    <row r="37" spans="1:1024" s="5" customFormat="1" ht="25.5" x14ac:dyDescent="0.25">
      <c r="A37" s="9">
        <v>33</v>
      </c>
      <c r="B37" s="22"/>
      <c r="C37" s="24" t="s">
        <v>353</v>
      </c>
      <c r="D37" s="25" t="s">
        <v>354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71.884306387338398</v>
      </c>
      <c r="AG37" s="28">
        <v>0</v>
      </c>
      <c r="AH37" s="28">
        <v>0</v>
      </c>
      <c r="AI37" s="28">
        <v>0</v>
      </c>
      <c r="AJ37" s="28">
        <v>0</v>
      </c>
      <c r="AK37" s="28">
        <v>1177.1956467035839</v>
      </c>
      <c r="AL37" s="28">
        <v>5209.3676516571577</v>
      </c>
      <c r="AM37" s="28">
        <v>0</v>
      </c>
      <c r="AN37" s="28">
        <v>127.07021717452552</v>
      </c>
      <c r="AO37" s="28">
        <v>0</v>
      </c>
      <c r="AP37" s="28">
        <v>0</v>
      </c>
      <c r="AQ37" s="28">
        <v>0</v>
      </c>
      <c r="AR37" s="28">
        <v>500.7110924602884</v>
      </c>
      <c r="AS37" s="28">
        <v>562.57115136084076</v>
      </c>
      <c r="AT37" s="28">
        <v>22.757347113116577</v>
      </c>
      <c r="AU37" s="28">
        <v>0</v>
      </c>
      <c r="AV37" s="28">
        <v>0</v>
      </c>
      <c r="AW37" s="28">
        <v>0</v>
      </c>
      <c r="AX37" s="28">
        <v>0</v>
      </c>
      <c r="AY37" s="28">
        <v>113.65232054709858</v>
      </c>
      <c r="AZ37" s="28">
        <v>74.035535577095629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32.708612096045229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5451.9444427233675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5620.6364961316804</v>
      </c>
      <c r="DB37" s="28">
        <v>38614.192175926961</v>
      </c>
      <c r="DC37" s="28">
        <v>56.254044257413355</v>
      </c>
      <c r="DD37" s="28">
        <v>25.288302213049963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0</v>
      </c>
      <c r="ED37" s="28">
        <v>947.51038936703185</v>
      </c>
      <c r="EE37" s="28">
        <v>0</v>
      </c>
      <c r="EF37" s="28">
        <v>6641.4805014833473</v>
      </c>
      <c r="EG37" s="28">
        <v>2939.7804079172565</v>
      </c>
      <c r="EH37" s="28">
        <v>0</v>
      </c>
      <c r="EI37" s="28">
        <v>0</v>
      </c>
      <c r="EJ37" s="28">
        <v>341.59347905291054</v>
      </c>
      <c r="EK37" s="28">
        <v>288.40010627606648</v>
      </c>
      <c r="EL37" s="28">
        <v>883.05593823302024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f t="shared" si="0"/>
        <v>69702.090164659196</v>
      </c>
      <c r="ET37" s="28">
        <v>258607.1983969814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2320.3906003803095</v>
      </c>
      <c r="FA37" s="28">
        <f t="shared" si="1"/>
        <v>330629.67916202091</v>
      </c>
      <c r="FB37" s="33">
        <f>+FA37-Cuadro_Oferta_2015!EX37</f>
        <v>0</v>
      </c>
      <c r="AMC37"/>
      <c r="AMD37"/>
      <c r="AME37"/>
      <c r="AMF37"/>
      <c r="AMG37"/>
      <c r="AMH37"/>
      <c r="AMI37"/>
      <c r="AMJ37"/>
    </row>
    <row r="38" spans="1:1024" s="5" customFormat="1" ht="63.75" x14ac:dyDescent="0.25">
      <c r="A38" s="9">
        <v>34</v>
      </c>
      <c r="B38" s="22"/>
      <c r="C38" s="24" t="s">
        <v>355</v>
      </c>
      <c r="D38" s="25" t="s">
        <v>356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48.887756185205362</v>
      </c>
      <c r="AG38" s="28">
        <v>0</v>
      </c>
      <c r="AH38" s="28">
        <v>0</v>
      </c>
      <c r="AI38" s="28">
        <v>0</v>
      </c>
      <c r="AJ38" s="28">
        <v>0</v>
      </c>
      <c r="AK38" s="28">
        <v>2484.1725753132951</v>
      </c>
      <c r="AL38" s="28">
        <v>28168.488467998206</v>
      </c>
      <c r="AM38" s="28">
        <v>300.95355140864331</v>
      </c>
      <c r="AN38" s="28">
        <v>342.46479952693176</v>
      </c>
      <c r="AO38" s="28">
        <v>0</v>
      </c>
      <c r="AP38" s="28">
        <v>318.76013692594358</v>
      </c>
      <c r="AQ38" s="28">
        <v>0</v>
      </c>
      <c r="AR38" s="28">
        <v>455.13535835943981</v>
      </c>
      <c r="AS38" s="28">
        <v>2663.769620852072</v>
      </c>
      <c r="AT38" s="28">
        <v>53.229015265137107</v>
      </c>
      <c r="AU38" s="28">
        <v>0</v>
      </c>
      <c r="AV38" s="28">
        <v>0</v>
      </c>
      <c r="AW38" s="28">
        <v>0</v>
      </c>
      <c r="AX38" s="28">
        <v>0</v>
      </c>
      <c r="AY38" s="28">
        <v>2149.1655981620429</v>
      </c>
      <c r="AZ38" s="28">
        <v>811.47726771341399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96.518406815013321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5178.879641788054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11386.293883656468</v>
      </c>
      <c r="DB38" s="28">
        <v>43525.550426093308</v>
      </c>
      <c r="DC38" s="28">
        <v>72.061305835839079</v>
      </c>
      <c r="DD38" s="28">
        <v>76.361060151725653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</v>
      </c>
      <c r="ED38" s="28">
        <v>1402.3292748239371</v>
      </c>
      <c r="EE38" s="28">
        <v>0</v>
      </c>
      <c r="EF38" s="28">
        <v>8389.0047219172138</v>
      </c>
      <c r="EG38" s="28">
        <v>4124.2015016254009</v>
      </c>
      <c r="EH38" s="28">
        <v>0</v>
      </c>
      <c r="EI38" s="28">
        <v>0</v>
      </c>
      <c r="EJ38" s="28">
        <v>444.03450747211912</v>
      </c>
      <c r="EK38" s="28">
        <v>539.70477645700032</v>
      </c>
      <c r="EL38" s="28">
        <v>1674.9977890081989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f t="shared" si="0"/>
        <v>114706.44144335462</v>
      </c>
      <c r="ET38" s="28">
        <v>487426.75125678629</v>
      </c>
      <c r="EU38" s="28">
        <v>0</v>
      </c>
      <c r="EV38" s="28">
        <v>0</v>
      </c>
      <c r="EW38" s="28">
        <v>0</v>
      </c>
      <c r="EX38" s="28">
        <v>0</v>
      </c>
      <c r="EY38" s="28">
        <v>0</v>
      </c>
      <c r="EZ38" s="28">
        <v>59669.738841305385</v>
      </c>
      <c r="FA38" s="28">
        <f t="shared" si="1"/>
        <v>661802.93154144625</v>
      </c>
      <c r="FB38" s="33">
        <f>+FA38-Cuadro_Oferta_2015!EX38</f>
        <v>0</v>
      </c>
      <c r="AMC38"/>
      <c r="AMD38"/>
      <c r="AME38"/>
      <c r="AMF38"/>
      <c r="AMG38"/>
      <c r="AMH38"/>
      <c r="AMI38"/>
      <c r="AMJ38"/>
    </row>
    <row r="39" spans="1:1024" s="5" customFormat="1" ht="25.5" x14ac:dyDescent="0.25">
      <c r="A39" s="9">
        <v>35</v>
      </c>
      <c r="B39" s="22"/>
      <c r="C39" s="24" t="s">
        <v>357</v>
      </c>
      <c r="D39" s="25" t="s">
        <v>358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57.046582912143435</v>
      </c>
      <c r="AG39" s="28">
        <v>0</v>
      </c>
      <c r="AH39" s="28">
        <v>0</v>
      </c>
      <c r="AI39" s="28">
        <v>0</v>
      </c>
      <c r="AJ39" s="28">
        <v>0</v>
      </c>
      <c r="AK39" s="28">
        <v>979.06647011332257</v>
      </c>
      <c r="AL39" s="28">
        <v>1003.9541543595594</v>
      </c>
      <c r="AM39" s="28">
        <v>3924.9872015847686</v>
      </c>
      <c r="AN39" s="28">
        <v>93.819541436701911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22.485472698558567</v>
      </c>
      <c r="AU39" s="28">
        <v>0</v>
      </c>
      <c r="AV39" s="28">
        <v>0</v>
      </c>
      <c r="AW39" s="28">
        <v>0</v>
      </c>
      <c r="AX39" s="28">
        <v>0</v>
      </c>
      <c r="AY39" s="28">
        <v>88.656128897090099</v>
      </c>
      <c r="AZ39" s="28">
        <v>5604.8044342203448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47.803019046219347</v>
      </c>
      <c r="CZ39" s="28">
        <v>0</v>
      </c>
      <c r="DA39" s="28">
        <v>2556.8221052314416</v>
      </c>
      <c r="DB39" s="28">
        <v>31002.948487177073</v>
      </c>
      <c r="DC39" s="28">
        <v>10.495474253589519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357.51611379546307</v>
      </c>
      <c r="EE39" s="28">
        <v>0</v>
      </c>
      <c r="EF39" s="28">
        <v>4545.2317879670718</v>
      </c>
      <c r="EG39" s="28">
        <v>3792.7816774825205</v>
      </c>
      <c r="EH39" s="28">
        <v>0</v>
      </c>
      <c r="EI39" s="28">
        <v>0</v>
      </c>
      <c r="EJ39" s="28">
        <v>172.84790048934312</v>
      </c>
      <c r="EK39" s="28">
        <v>373.48569572789665</v>
      </c>
      <c r="EL39" s="28">
        <v>644.82676666941711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f t="shared" si="0"/>
        <v>55279.579014062532</v>
      </c>
      <c r="ET39" s="28">
        <v>88560.246563432243</v>
      </c>
      <c r="EU39" s="28">
        <v>0</v>
      </c>
      <c r="EV39" s="28">
        <v>451.10398752897464</v>
      </c>
      <c r="EW39" s="28">
        <v>0</v>
      </c>
      <c r="EX39" s="28">
        <v>0</v>
      </c>
      <c r="EY39" s="28">
        <v>0</v>
      </c>
      <c r="EZ39" s="28">
        <v>54410.613563515166</v>
      </c>
      <c r="FA39" s="28">
        <f t="shared" si="1"/>
        <v>198701.54312853891</v>
      </c>
      <c r="FB39" s="33">
        <f>+FA39-Cuadro_Oferta_2015!EX39</f>
        <v>0</v>
      </c>
      <c r="AMC39"/>
      <c r="AMD39"/>
      <c r="AME39"/>
      <c r="AMF39"/>
      <c r="AMG39"/>
      <c r="AMH39"/>
      <c r="AMI39"/>
      <c r="AMJ39"/>
    </row>
    <row r="40" spans="1:1024" s="5" customFormat="1" ht="25.5" x14ac:dyDescent="0.25">
      <c r="A40" s="9">
        <v>36</v>
      </c>
      <c r="B40" s="22"/>
      <c r="C40" s="24" t="s">
        <v>359</v>
      </c>
      <c r="D40" s="25" t="s">
        <v>360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93.905614869551087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13.719321180683794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360.4363703214247</v>
      </c>
      <c r="AM40" s="28">
        <v>1025.1506491815639</v>
      </c>
      <c r="AN40" s="28">
        <v>9915.1298348009059</v>
      </c>
      <c r="AO40" s="28">
        <v>0</v>
      </c>
      <c r="AP40" s="28">
        <v>7619.2329986077966</v>
      </c>
      <c r="AQ40" s="28">
        <v>324.64406493410598</v>
      </c>
      <c r="AR40" s="28">
        <v>2266.6221956349259</v>
      </c>
      <c r="AS40" s="28">
        <v>2327.644368611102</v>
      </c>
      <c r="AT40" s="28">
        <v>23.337580474459916</v>
      </c>
      <c r="AU40" s="28">
        <v>1037.6573968690407</v>
      </c>
      <c r="AV40" s="28">
        <v>54.076932201463407</v>
      </c>
      <c r="AW40" s="28">
        <v>0</v>
      </c>
      <c r="AX40" s="28">
        <v>114.37586363185896</v>
      </c>
      <c r="AY40" s="28">
        <v>4319.6468138011842</v>
      </c>
      <c r="AZ40" s="28">
        <v>79.754678458081855</v>
      </c>
      <c r="BA40" s="28">
        <v>0</v>
      </c>
      <c r="BB40" s="28">
        <v>2040.1373931555768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1063.4961631175856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30.959278069938833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198.6886487632525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3780.2973932457617</v>
      </c>
      <c r="DB40" s="28">
        <v>14139.972194184273</v>
      </c>
      <c r="DC40" s="28">
        <v>41.786019125883115</v>
      </c>
      <c r="DD40" s="28">
        <v>25.089384991039793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125.33066402436899</v>
      </c>
      <c r="ED40" s="28">
        <v>502.54985934751573</v>
      </c>
      <c r="EE40" s="28">
        <v>0</v>
      </c>
      <c r="EF40" s="28">
        <v>677.71497214132501</v>
      </c>
      <c r="EG40" s="28">
        <v>499.16187523812039</v>
      </c>
      <c r="EH40" s="28">
        <v>0</v>
      </c>
      <c r="EI40" s="28">
        <v>0</v>
      </c>
      <c r="EJ40" s="28">
        <v>112.17695982091136</v>
      </c>
      <c r="EK40" s="28">
        <v>98.531390441950521</v>
      </c>
      <c r="EL40" s="28">
        <v>320.41297624252593</v>
      </c>
      <c r="EM40" s="28">
        <v>0</v>
      </c>
      <c r="EN40" s="28">
        <v>0</v>
      </c>
      <c r="EO40" s="28">
        <v>0</v>
      </c>
      <c r="EP40" s="28">
        <v>0</v>
      </c>
      <c r="EQ40" s="28">
        <v>16.204488033034242</v>
      </c>
      <c r="ER40" s="28">
        <v>0</v>
      </c>
      <c r="ES40" s="28">
        <f t="shared" si="0"/>
        <v>53247.84434352121</v>
      </c>
      <c r="ET40" s="28">
        <v>217844.51230271178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254561.30515560156</v>
      </c>
      <c r="FA40" s="28">
        <f t="shared" si="1"/>
        <v>525653.66180183459</v>
      </c>
      <c r="FB40" s="33">
        <f>+FA40-Cuadro_Oferta_2015!EX40</f>
        <v>0</v>
      </c>
      <c r="AMC40"/>
      <c r="AMD40"/>
      <c r="AME40"/>
      <c r="AMF40"/>
      <c r="AMG40"/>
      <c r="AMH40"/>
      <c r="AMI40"/>
      <c r="AMJ40"/>
    </row>
    <row r="41" spans="1:1024" s="5" customFormat="1" ht="25.5" x14ac:dyDescent="0.25">
      <c r="A41" s="9">
        <v>37</v>
      </c>
      <c r="B41" s="22"/>
      <c r="C41" s="24" t="s">
        <v>361</v>
      </c>
      <c r="D41" s="25" t="s">
        <v>362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146.99241417559006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109.90351619773612</v>
      </c>
      <c r="AG41" s="28">
        <v>87.493466365469658</v>
      </c>
      <c r="AH41" s="28">
        <v>0</v>
      </c>
      <c r="AI41" s="28">
        <v>0</v>
      </c>
      <c r="AJ41" s="28">
        <v>0</v>
      </c>
      <c r="AK41" s="28">
        <v>4274.4439194365186</v>
      </c>
      <c r="AL41" s="28">
        <v>808.88789992987802</v>
      </c>
      <c r="AM41" s="28">
        <v>2111.5824790730767</v>
      </c>
      <c r="AN41" s="28">
        <v>1991.8411225051805</v>
      </c>
      <c r="AO41" s="28">
        <v>90986.403234388796</v>
      </c>
      <c r="AP41" s="28">
        <v>2238.3816895356558</v>
      </c>
      <c r="AQ41" s="28">
        <v>0</v>
      </c>
      <c r="AR41" s="28">
        <v>3090.0925580207104</v>
      </c>
      <c r="AS41" s="28">
        <v>12503.473456316508</v>
      </c>
      <c r="AT41" s="28">
        <v>119.13367996824842</v>
      </c>
      <c r="AU41" s="28">
        <v>863.05062485825897</v>
      </c>
      <c r="AV41" s="28">
        <v>216.26344376823565</v>
      </c>
      <c r="AW41" s="28">
        <v>0</v>
      </c>
      <c r="AX41" s="28">
        <v>0</v>
      </c>
      <c r="AY41" s="28">
        <v>1490.2706043173182</v>
      </c>
      <c r="AZ41" s="28">
        <v>1505.0139049474599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414.61063130193332</v>
      </c>
      <c r="BO41" s="28">
        <v>13761.628425723302</v>
      </c>
      <c r="BP41" s="28">
        <v>0</v>
      </c>
      <c r="BQ41" s="28">
        <v>300.00938102874375</v>
      </c>
      <c r="BR41" s="28">
        <v>1223.1860060632985</v>
      </c>
      <c r="BS41" s="28">
        <v>791.39089023938493</v>
      </c>
      <c r="BT41" s="28">
        <v>0</v>
      </c>
      <c r="BU41" s="28">
        <v>0</v>
      </c>
      <c r="BV41" s="28">
        <v>569.44448150868914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205.83716872816922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1912.5766448950067</v>
      </c>
      <c r="CR41" s="28">
        <v>1008.0645493801014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9473.4279432241656</v>
      </c>
      <c r="DB41" s="28">
        <v>40880.802506875305</v>
      </c>
      <c r="DC41" s="28">
        <v>158.49755751122404</v>
      </c>
      <c r="DD41" s="28">
        <v>167.10654358259978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345.0372516465128</v>
      </c>
      <c r="EE41" s="28">
        <v>0</v>
      </c>
      <c r="EF41" s="28">
        <v>1954.5861432500076</v>
      </c>
      <c r="EG41" s="28">
        <v>1740.3826000205338</v>
      </c>
      <c r="EH41" s="28">
        <v>0</v>
      </c>
      <c r="EI41" s="28">
        <v>0</v>
      </c>
      <c r="EJ41" s="28">
        <v>206.28512536521839</v>
      </c>
      <c r="EK41" s="28">
        <v>248.13088033421849</v>
      </c>
      <c r="EL41" s="28">
        <v>675.39165186130049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f t="shared" si="0"/>
        <v>198579.62439634438</v>
      </c>
      <c r="ET41" s="28">
        <v>150814.09165073265</v>
      </c>
      <c r="EU41" s="28">
        <v>0</v>
      </c>
      <c r="EV41" s="28">
        <v>205.58788132205623</v>
      </c>
      <c r="EW41" s="28">
        <v>0</v>
      </c>
      <c r="EX41" s="28">
        <v>0</v>
      </c>
      <c r="EY41" s="28">
        <v>0</v>
      </c>
      <c r="EZ41" s="28">
        <v>80943.448533375908</v>
      </c>
      <c r="FA41" s="28">
        <f t="shared" si="1"/>
        <v>430542.75246177503</v>
      </c>
      <c r="FB41" s="33">
        <f>+FA41-Cuadro_Oferta_2015!EX41</f>
        <v>0</v>
      </c>
      <c r="AMC41"/>
      <c r="AMD41"/>
      <c r="AME41"/>
      <c r="AMF41"/>
      <c r="AMG41"/>
      <c r="AMH41"/>
      <c r="AMI41"/>
      <c r="AMJ41"/>
    </row>
    <row r="42" spans="1:1024" s="5" customFormat="1" x14ac:dyDescent="0.25">
      <c r="A42" s="9">
        <v>38</v>
      </c>
      <c r="B42" s="22"/>
      <c r="C42" s="24" t="s">
        <v>363</v>
      </c>
      <c r="D42" s="25" t="s">
        <v>364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9.2012702102283068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116.85828809339716</v>
      </c>
      <c r="AG42" s="28">
        <v>0</v>
      </c>
      <c r="AH42" s="28">
        <v>0</v>
      </c>
      <c r="AI42" s="28">
        <v>0</v>
      </c>
      <c r="AJ42" s="28">
        <v>0</v>
      </c>
      <c r="AK42" s="28">
        <v>709.79105269169486</v>
      </c>
      <c r="AL42" s="28">
        <v>898.55371032887149</v>
      </c>
      <c r="AM42" s="28">
        <v>71.427376746707907</v>
      </c>
      <c r="AN42" s="28">
        <v>1413.2911198011807</v>
      </c>
      <c r="AO42" s="28">
        <v>128.41191857909794</v>
      </c>
      <c r="AP42" s="28">
        <v>10219.561393425416</v>
      </c>
      <c r="AQ42" s="28">
        <v>0</v>
      </c>
      <c r="AR42" s="28">
        <v>620.44149422182386</v>
      </c>
      <c r="AS42" s="28">
        <v>7212.6322787046065</v>
      </c>
      <c r="AT42" s="28">
        <v>36.824851054764565</v>
      </c>
      <c r="AU42" s="28">
        <v>1745.0970980328941</v>
      </c>
      <c r="AV42" s="28">
        <v>314.84012514636339</v>
      </c>
      <c r="AW42" s="28">
        <v>0</v>
      </c>
      <c r="AX42" s="28">
        <v>0</v>
      </c>
      <c r="AY42" s="28">
        <v>2881.1595682961711</v>
      </c>
      <c r="AZ42" s="28">
        <v>85.616078476443136</v>
      </c>
      <c r="BA42" s="28">
        <v>27.309669751450222</v>
      </c>
      <c r="BB42" s="28">
        <v>0</v>
      </c>
      <c r="BC42" s="28">
        <v>0</v>
      </c>
      <c r="BD42" s="28">
        <v>61.440683887062448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121.4847648228854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108.05080240448824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40.179384796466749</v>
      </c>
      <c r="CG42" s="28">
        <v>0</v>
      </c>
      <c r="CH42" s="28">
        <v>48.439838925591893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579.59335108348284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4959.1215079896774</v>
      </c>
      <c r="DB42" s="28">
        <v>28198.647925170091</v>
      </c>
      <c r="DC42" s="28">
        <v>319.31657746324169</v>
      </c>
      <c r="DD42" s="28">
        <v>37.472077121050603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28.484441635561112</v>
      </c>
      <c r="EC42" s="28">
        <v>54.052940429978037</v>
      </c>
      <c r="ED42" s="28">
        <v>142.0293397924294</v>
      </c>
      <c r="EE42" s="28">
        <v>0</v>
      </c>
      <c r="EF42" s="28">
        <v>5149.6215931229062</v>
      </c>
      <c r="EG42" s="28">
        <v>4541.3170874615407</v>
      </c>
      <c r="EH42" s="28">
        <v>0</v>
      </c>
      <c r="EI42" s="28">
        <v>0</v>
      </c>
      <c r="EJ42" s="28">
        <v>313.52811644694668</v>
      </c>
      <c r="EK42" s="28">
        <v>312.96371237791499</v>
      </c>
      <c r="EL42" s="28">
        <v>795.98025101844667</v>
      </c>
      <c r="EM42" s="28">
        <v>0</v>
      </c>
      <c r="EN42" s="28">
        <v>0</v>
      </c>
      <c r="EO42" s="28">
        <v>0</v>
      </c>
      <c r="EP42" s="28">
        <v>0</v>
      </c>
      <c r="EQ42" s="28">
        <v>9.3183721981273742</v>
      </c>
      <c r="ER42" s="28">
        <v>0</v>
      </c>
      <c r="ES42" s="28">
        <f t="shared" si="0"/>
        <v>72312.060061709024</v>
      </c>
      <c r="ET42" s="28">
        <v>527085.90894534602</v>
      </c>
      <c r="EU42" s="28">
        <v>11411.821473156566</v>
      </c>
      <c r="EV42" s="28">
        <v>8047.6434327455554</v>
      </c>
      <c r="EW42" s="28">
        <v>0</v>
      </c>
      <c r="EX42" s="28">
        <v>0</v>
      </c>
      <c r="EY42" s="28">
        <v>0</v>
      </c>
      <c r="EZ42" s="28">
        <v>65574.935715837404</v>
      </c>
      <c r="FA42" s="28">
        <f t="shared" si="1"/>
        <v>684432.36962879461</v>
      </c>
      <c r="FB42" s="33">
        <f>+FA42-Cuadro_Oferta_2015!EX42</f>
        <v>0</v>
      </c>
      <c r="AMC42"/>
      <c r="AMD42"/>
      <c r="AME42"/>
      <c r="AMF42"/>
      <c r="AMG42"/>
      <c r="AMH42"/>
      <c r="AMI42"/>
      <c r="AMJ42"/>
    </row>
    <row r="43" spans="1:1024" s="5" customFormat="1" ht="25.5" x14ac:dyDescent="0.25">
      <c r="A43" s="9">
        <v>39</v>
      </c>
      <c r="B43" s="22"/>
      <c r="C43" s="24" t="s">
        <v>365</v>
      </c>
      <c r="D43" s="25" t="s">
        <v>366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44.16556530747809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122.5353592303658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520.74605363632543</v>
      </c>
      <c r="AM43" s="28">
        <v>13.460052663147151</v>
      </c>
      <c r="AN43" s="28">
        <v>56.132563173801373</v>
      </c>
      <c r="AO43" s="28">
        <v>0</v>
      </c>
      <c r="AP43" s="28">
        <v>0</v>
      </c>
      <c r="AQ43" s="28">
        <v>3023.7174590349814</v>
      </c>
      <c r="AR43" s="28">
        <v>316.88777757342643</v>
      </c>
      <c r="AS43" s="28">
        <v>140.86124744941924</v>
      </c>
      <c r="AT43" s="28">
        <v>6.9264128140568815</v>
      </c>
      <c r="AU43" s="28">
        <v>0</v>
      </c>
      <c r="AV43" s="28">
        <v>60.595791107287042</v>
      </c>
      <c r="AW43" s="28">
        <v>0</v>
      </c>
      <c r="AX43" s="28">
        <v>0</v>
      </c>
      <c r="AY43" s="28">
        <v>585.29992748188863</v>
      </c>
      <c r="AZ43" s="28">
        <v>429.47510180051103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13.420251080555385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48.034969455288824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5897.0216998137303</v>
      </c>
      <c r="DB43" s="28">
        <v>13082.785397186806</v>
      </c>
      <c r="DC43" s="28">
        <v>0</v>
      </c>
      <c r="DD43" s="28">
        <v>9.625794319842047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1172.6214851594434</v>
      </c>
      <c r="EE43" s="28">
        <v>0</v>
      </c>
      <c r="EF43" s="28">
        <v>4404.9287631544676</v>
      </c>
      <c r="EG43" s="28">
        <v>2894.2228100977341</v>
      </c>
      <c r="EH43" s="28">
        <v>0</v>
      </c>
      <c r="EI43" s="28">
        <v>0</v>
      </c>
      <c r="EJ43" s="28">
        <v>71.763619181345973</v>
      </c>
      <c r="EK43" s="28">
        <v>113.17170024547963</v>
      </c>
      <c r="EL43" s="28">
        <v>339.31929411233671</v>
      </c>
      <c r="EM43" s="28">
        <v>0</v>
      </c>
      <c r="EN43" s="28">
        <v>0</v>
      </c>
      <c r="EO43" s="28">
        <v>0</v>
      </c>
      <c r="EP43" s="28">
        <v>0</v>
      </c>
      <c r="EQ43" s="28">
        <v>1.335525081694398</v>
      </c>
      <c r="ER43" s="28">
        <v>0</v>
      </c>
      <c r="ES43" s="28">
        <f t="shared" si="0"/>
        <v>33369.05462016142</v>
      </c>
      <c r="ET43" s="28">
        <v>185897.08611054777</v>
      </c>
      <c r="EU43" s="28">
        <v>0</v>
      </c>
      <c r="EV43" s="28">
        <v>430.43192783681201</v>
      </c>
      <c r="EW43" s="28">
        <v>0</v>
      </c>
      <c r="EX43" s="28">
        <v>0</v>
      </c>
      <c r="EY43" s="28">
        <v>0</v>
      </c>
      <c r="EZ43" s="28">
        <v>2596.2150272909089</v>
      </c>
      <c r="FA43" s="28">
        <f t="shared" si="1"/>
        <v>222292.78768583693</v>
      </c>
      <c r="FB43" s="33">
        <f>+FA43-Cuadro_Oferta_2015!EX43</f>
        <v>0</v>
      </c>
      <c r="AMC43"/>
      <c r="AMD43"/>
      <c r="AME43"/>
      <c r="AMF43"/>
      <c r="AMG43"/>
      <c r="AMH43"/>
      <c r="AMI43"/>
      <c r="AMJ43"/>
    </row>
    <row r="44" spans="1:1024" s="5" customFormat="1" ht="38.25" x14ac:dyDescent="0.25">
      <c r="A44" s="9">
        <v>40</v>
      </c>
      <c r="B44" s="22"/>
      <c r="C44" s="24" t="s">
        <v>367</v>
      </c>
      <c r="D44" s="25" t="s">
        <v>368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35.984296843094107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69.840262065230249</v>
      </c>
      <c r="AG44" s="28">
        <v>90.481608944567668</v>
      </c>
      <c r="AH44" s="28">
        <v>0</v>
      </c>
      <c r="AI44" s="28">
        <v>0</v>
      </c>
      <c r="AJ44" s="28">
        <v>0</v>
      </c>
      <c r="AK44" s="28">
        <v>1777.3660030560006</v>
      </c>
      <c r="AL44" s="28">
        <v>2069.5634286582535</v>
      </c>
      <c r="AM44" s="28">
        <v>787.72365686770945</v>
      </c>
      <c r="AN44" s="28">
        <v>4150.630567912377</v>
      </c>
      <c r="AO44" s="28">
        <v>459.32819017214649</v>
      </c>
      <c r="AP44" s="28">
        <v>1361.4372158583562</v>
      </c>
      <c r="AQ44" s="28">
        <v>94.923510242773233</v>
      </c>
      <c r="AR44" s="28">
        <v>13097.569011145584</v>
      </c>
      <c r="AS44" s="28">
        <v>61111.367910048946</v>
      </c>
      <c r="AT44" s="28">
        <v>90.523314011864414</v>
      </c>
      <c r="AU44" s="28">
        <v>685.3680202557706</v>
      </c>
      <c r="AV44" s="28">
        <v>14064.725115095167</v>
      </c>
      <c r="AW44" s="28">
        <v>0</v>
      </c>
      <c r="AX44" s="28">
        <v>0</v>
      </c>
      <c r="AY44" s="28">
        <v>5886.6715886276688</v>
      </c>
      <c r="AZ44" s="28">
        <v>11926.686786036978</v>
      </c>
      <c r="BA44" s="28">
        <v>0</v>
      </c>
      <c r="BB44" s="28">
        <v>2352.9995567667584</v>
      </c>
      <c r="BC44" s="28">
        <v>0</v>
      </c>
      <c r="BD44" s="28">
        <v>197.20899179926502</v>
      </c>
      <c r="BE44" s="28">
        <v>0</v>
      </c>
      <c r="BF44" s="28">
        <v>0</v>
      </c>
      <c r="BG44" s="28">
        <v>0</v>
      </c>
      <c r="BH44" s="28">
        <v>0</v>
      </c>
      <c r="BI44" s="28">
        <v>1630.9127384404042</v>
      </c>
      <c r="BJ44" s="28">
        <v>0</v>
      </c>
      <c r="BK44" s="28">
        <v>0</v>
      </c>
      <c r="BL44" s="28">
        <v>726.32030520242597</v>
      </c>
      <c r="BM44" s="28">
        <v>0</v>
      </c>
      <c r="BN44" s="28">
        <v>0</v>
      </c>
      <c r="BO44" s="28">
        <v>466.47860226689539</v>
      </c>
      <c r="BP44" s="28">
        <v>0</v>
      </c>
      <c r="BQ44" s="28">
        <v>433.92578529705906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356.08156758556879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1633.379495262827</v>
      </c>
      <c r="CF44" s="28">
        <v>0</v>
      </c>
      <c r="CG44" s="28">
        <v>0</v>
      </c>
      <c r="CH44" s="28">
        <v>160.2151360600916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2159.3143236822598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2728.1181723219361</v>
      </c>
      <c r="DB44" s="28">
        <v>28428.406703087054</v>
      </c>
      <c r="DC44" s="28">
        <v>208.67012539938142</v>
      </c>
      <c r="DD44" s="28">
        <v>130.42076799246092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281.87266586532729</v>
      </c>
      <c r="ED44" s="28">
        <v>208.62487524255417</v>
      </c>
      <c r="EE44" s="28">
        <v>0</v>
      </c>
      <c r="EF44" s="28">
        <v>1676.5319122582227</v>
      </c>
      <c r="EG44" s="28">
        <v>1452.8841769479754</v>
      </c>
      <c r="EH44" s="28">
        <v>0</v>
      </c>
      <c r="EI44" s="28">
        <v>0</v>
      </c>
      <c r="EJ44" s="28">
        <v>142.19938620779672</v>
      </c>
      <c r="EK44" s="28">
        <v>174.85840184239925</v>
      </c>
      <c r="EL44" s="28">
        <v>754.32475346430215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f t="shared" si="0"/>
        <v>164063.93892883547</v>
      </c>
      <c r="ET44" s="28">
        <v>115438.58130273354</v>
      </c>
      <c r="EU44" s="28">
        <v>0</v>
      </c>
      <c r="EV44" s="28" t="s">
        <v>657</v>
      </c>
      <c r="EW44" s="28">
        <v>0</v>
      </c>
      <c r="EX44" s="28">
        <v>0</v>
      </c>
      <c r="EY44" s="28">
        <v>0</v>
      </c>
      <c r="EZ44" s="28">
        <v>17581.773889801309</v>
      </c>
      <c r="FA44" s="28">
        <f t="shared" si="1"/>
        <v>297084.2941213703</v>
      </c>
      <c r="FB44" s="33">
        <f>+FA44-Cuadro_Oferta_2015!EX44</f>
        <v>0</v>
      </c>
      <c r="AMC44"/>
      <c r="AMD44"/>
      <c r="AME44"/>
      <c r="AMF44"/>
      <c r="AMG44"/>
      <c r="AMH44"/>
      <c r="AMI44"/>
      <c r="AMJ44"/>
    </row>
    <row r="45" spans="1:1024" s="5" customFormat="1" ht="25.5" x14ac:dyDescent="0.25">
      <c r="A45" s="9">
        <v>41</v>
      </c>
      <c r="B45" s="22"/>
      <c r="C45" s="24" t="s">
        <v>369</v>
      </c>
      <c r="D45" s="25" t="s">
        <v>370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4.0251629008110488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47.73728586311293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37.512993868059802</v>
      </c>
      <c r="AG45" s="28">
        <v>17.187769624758175</v>
      </c>
      <c r="AH45" s="28">
        <v>164.02741479911589</v>
      </c>
      <c r="AI45" s="28">
        <v>0</v>
      </c>
      <c r="AJ45" s="28">
        <v>0</v>
      </c>
      <c r="AK45" s="28">
        <v>26.572030890829929</v>
      </c>
      <c r="AL45" s="28">
        <v>429.42768929062345</v>
      </c>
      <c r="AM45" s="28">
        <v>32.525597899440584</v>
      </c>
      <c r="AN45" s="28">
        <v>65.379505454678679</v>
      </c>
      <c r="AO45" s="28">
        <v>56.096935400733152</v>
      </c>
      <c r="AP45" s="28">
        <v>1332.1190336896912</v>
      </c>
      <c r="AQ45" s="28">
        <v>13.648784443504052</v>
      </c>
      <c r="AR45" s="28">
        <v>387.51206645208589</v>
      </c>
      <c r="AS45" s="28">
        <v>10822.20738472576</v>
      </c>
      <c r="AT45" s="28">
        <v>10.709552865550407</v>
      </c>
      <c r="AU45" s="28">
        <v>81.037198973011172</v>
      </c>
      <c r="AV45" s="28">
        <v>19.784889718242315</v>
      </c>
      <c r="AW45" s="28">
        <v>5.8205490307678911</v>
      </c>
      <c r="AX45" s="28">
        <v>0</v>
      </c>
      <c r="AY45" s="28">
        <v>748.14679680975712</v>
      </c>
      <c r="AZ45" s="28">
        <v>718.64865384549762</v>
      </c>
      <c r="BA45" s="28">
        <v>4.5170423071801995</v>
      </c>
      <c r="BB45" s="28">
        <v>0</v>
      </c>
      <c r="BC45" s="28">
        <v>2.0719605814955502</v>
      </c>
      <c r="BD45" s="28">
        <v>0</v>
      </c>
      <c r="BE45" s="28">
        <v>13.975091373055999</v>
      </c>
      <c r="BF45" s="28">
        <v>4.626117766931551</v>
      </c>
      <c r="BG45" s="28">
        <v>0</v>
      </c>
      <c r="BH45" s="28">
        <v>14.744341459056633</v>
      </c>
      <c r="BI45" s="28">
        <v>76.784151369724285</v>
      </c>
      <c r="BJ45" s="28">
        <v>37.116553952551826</v>
      </c>
      <c r="BK45" s="28">
        <v>0</v>
      </c>
      <c r="BL45" s="28">
        <v>85.156394132574718</v>
      </c>
      <c r="BM45" s="28">
        <v>5.8596180851731248</v>
      </c>
      <c r="BN45" s="28">
        <v>0</v>
      </c>
      <c r="BO45" s="28">
        <v>44.960533960857333</v>
      </c>
      <c r="BP45" s="28">
        <v>0</v>
      </c>
      <c r="BQ45" s="28">
        <v>34.669441892854778</v>
      </c>
      <c r="BR45" s="28">
        <v>0</v>
      </c>
      <c r="BS45" s="28">
        <v>81.249570060871065</v>
      </c>
      <c r="BT45" s="28">
        <v>0</v>
      </c>
      <c r="BU45" s="28">
        <v>0</v>
      </c>
      <c r="BV45" s="28">
        <v>41.874244506160721</v>
      </c>
      <c r="BW45" s="28">
        <v>55.661895382248247</v>
      </c>
      <c r="BX45" s="28">
        <v>61.774284321725816</v>
      </c>
      <c r="BY45" s="28">
        <v>6.0360580338308187</v>
      </c>
      <c r="BZ45" s="28">
        <v>10.618999648672993</v>
      </c>
      <c r="CA45" s="28">
        <v>97.61984991878515</v>
      </c>
      <c r="CB45" s="28">
        <v>5.9024475510616519</v>
      </c>
      <c r="CC45" s="28">
        <v>0</v>
      </c>
      <c r="CD45" s="28">
        <v>54.65534625626762</v>
      </c>
      <c r="CE45" s="28">
        <v>219.51380382380884</v>
      </c>
      <c r="CF45" s="28">
        <v>23.547124120679619</v>
      </c>
      <c r="CG45" s="28">
        <v>47.837721015546919</v>
      </c>
      <c r="CH45" s="28">
        <v>21.175056970420915</v>
      </c>
      <c r="CI45" s="28">
        <v>8.3660210197280271</v>
      </c>
      <c r="CJ45" s="28">
        <v>0</v>
      </c>
      <c r="CK45" s="28">
        <v>0</v>
      </c>
      <c r="CL45" s="28">
        <v>187.35702978097692</v>
      </c>
      <c r="CM45" s="28">
        <v>0</v>
      </c>
      <c r="CN45" s="28">
        <v>0</v>
      </c>
      <c r="CO45" s="28">
        <v>118.70537515781798</v>
      </c>
      <c r="CP45" s="28">
        <v>0</v>
      </c>
      <c r="CQ45" s="28">
        <v>724.21363557098118</v>
      </c>
      <c r="CR45" s="28">
        <v>0</v>
      </c>
      <c r="CS45" s="28">
        <v>0</v>
      </c>
      <c r="CT45" s="28">
        <v>100.40933091503084</v>
      </c>
      <c r="CU45" s="28">
        <v>0</v>
      </c>
      <c r="CV45" s="28">
        <v>0</v>
      </c>
      <c r="CW45" s="28">
        <v>0</v>
      </c>
      <c r="CX45" s="28">
        <v>10.545430656699825</v>
      </c>
      <c r="CY45" s="28">
        <v>59.443072309535118</v>
      </c>
      <c r="CZ45" s="28">
        <v>6.160175777042495</v>
      </c>
      <c r="DA45" s="28">
        <v>2373.0768762678636</v>
      </c>
      <c r="DB45" s="28">
        <v>11428.057522354973</v>
      </c>
      <c r="DC45" s="28">
        <v>27.390430363532403</v>
      </c>
      <c r="DD45" s="28">
        <v>51.129234290757942</v>
      </c>
      <c r="DE45" s="28">
        <v>137.53628731982448</v>
      </c>
      <c r="DF45" s="28">
        <v>1.0542598019102318</v>
      </c>
      <c r="DG45" s="28">
        <v>0</v>
      </c>
      <c r="DH45" s="28">
        <v>246.94992953334793</v>
      </c>
      <c r="DI45" s="28">
        <v>0</v>
      </c>
      <c r="DJ45" s="28">
        <v>0</v>
      </c>
      <c r="DK45" s="28">
        <v>79.601863458434934</v>
      </c>
      <c r="DL45" s="28">
        <v>222.30426430904711</v>
      </c>
      <c r="DM45" s="28">
        <v>65.149092083384105</v>
      </c>
      <c r="DN45" s="28">
        <v>187.33781014448155</v>
      </c>
      <c r="DO45" s="28">
        <v>67.10680652444708</v>
      </c>
      <c r="DP45" s="28">
        <v>111.76673057312672</v>
      </c>
      <c r="DQ45" s="28">
        <v>211.56508604535128</v>
      </c>
      <c r="DR45" s="28">
        <v>35.528343269241176</v>
      </c>
      <c r="DS45" s="28">
        <v>0</v>
      </c>
      <c r="DT45" s="28">
        <v>12.570114208807867</v>
      </c>
      <c r="DU45" s="28">
        <v>2.6990575141711082</v>
      </c>
      <c r="DV45" s="28">
        <v>18.206984675161202</v>
      </c>
      <c r="DW45" s="28">
        <v>3.5079491651361421E-2</v>
      </c>
      <c r="DX45" s="28">
        <v>0</v>
      </c>
      <c r="DY45" s="28">
        <v>61.182266081157636</v>
      </c>
      <c r="DZ45" s="28">
        <v>30.021084432900466</v>
      </c>
      <c r="EA45" s="28">
        <v>77.358043846220738</v>
      </c>
      <c r="EB45" s="28">
        <v>129.38613635066937</v>
      </c>
      <c r="EC45" s="28">
        <v>856.57687708511651</v>
      </c>
      <c r="ED45" s="28">
        <v>870.60014935301308</v>
      </c>
      <c r="EE45" s="28">
        <v>12.012832949762688</v>
      </c>
      <c r="EF45" s="28">
        <v>2769.0382665543439</v>
      </c>
      <c r="EG45" s="28">
        <v>1413.0568416373142</v>
      </c>
      <c r="EH45" s="28">
        <v>0</v>
      </c>
      <c r="EI45" s="28">
        <v>0</v>
      </c>
      <c r="EJ45" s="28">
        <v>139.85483619702737</v>
      </c>
      <c r="EK45" s="28">
        <v>46.676349292305822</v>
      </c>
      <c r="EL45" s="28">
        <v>737.64966734567565</v>
      </c>
      <c r="EM45" s="28">
        <v>0</v>
      </c>
      <c r="EN45" s="28">
        <v>3.5168935064330888</v>
      </c>
      <c r="EO45" s="28">
        <v>540.42245710338227</v>
      </c>
      <c r="EP45" s="28">
        <v>0</v>
      </c>
      <c r="EQ45" s="28">
        <v>0</v>
      </c>
      <c r="ER45" s="28">
        <v>0</v>
      </c>
      <c r="ES45" s="28">
        <f t="shared" si="0"/>
        <v>40253.69349019022</v>
      </c>
      <c r="ET45" s="28">
        <v>407370.8154259015</v>
      </c>
      <c r="EU45" s="28">
        <v>0</v>
      </c>
      <c r="EV45" s="28" t="s">
        <v>657</v>
      </c>
      <c r="EW45" s="28">
        <v>0</v>
      </c>
      <c r="EX45" s="28">
        <v>0</v>
      </c>
      <c r="EY45" s="28">
        <v>0</v>
      </c>
      <c r="EZ45" s="28">
        <v>42032.893517490229</v>
      </c>
      <c r="FA45" s="28">
        <f t="shared" si="1"/>
        <v>489657.40243358194</v>
      </c>
      <c r="FB45" s="33">
        <f>+FA45-Cuadro_Oferta_2015!EX45</f>
        <v>0</v>
      </c>
      <c r="AMC45"/>
      <c r="AMD45"/>
      <c r="AME45"/>
      <c r="AMF45"/>
      <c r="AMG45"/>
      <c r="AMH45"/>
      <c r="AMI45"/>
      <c r="AMJ45"/>
    </row>
    <row r="46" spans="1:1024" s="5" customFormat="1" ht="25.5" x14ac:dyDescent="0.25">
      <c r="A46" s="9">
        <v>42</v>
      </c>
      <c r="B46" s="22"/>
      <c r="C46" s="24" t="s">
        <v>371</v>
      </c>
      <c r="D46" s="25" t="s">
        <v>372</v>
      </c>
      <c r="E46" s="28">
        <v>0</v>
      </c>
      <c r="F46" s="28">
        <v>0</v>
      </c>
      <c r="G46" s="28">
        <v>0</v>
      </c>
      <c r="H46" s="28">
        <v>0</v>
      </c>
      <c r="I46" s="28">
        <v>162.6337844964936</v>
      </c>
      <c r="J46" s="28">
        <v>0</v>
      </c>
      <c r="K46" s="28">
        <v>16.6633381635883</v>
      </c>
      <c r="L46" s="28">
        <v>0</v>
      </c>
      <c r="M46" s="28">
        <v>111.85827653034178</v>
      </c>
      <c r="N46" s="28">
        <v>0</v>
      </c>
      <c r="O46" s="28">
        <v>0</v>
      </c>
      <c r="P46" s="28">
        <v>22.273577492538948</v>
      </c>
      <c r="Q46" s="28">
        <v>34.600291329530116</v>
      </c>
      <c r="R46" s="28">
        <v>0</v>
      </c>
      <c r="S46" s="28">
        <v>0</v>
      </c>
      <c r="T46" s="28">
        <v>0</v>
      </c>
      <c r="U46" s="28">
        <v>69.128537639114114</v>
      </c>
      <c r="V46" s="28">
        <v>0</v>
      </c>
      <c r="W46" s="28">
        <v>77.392607852758516</v>
      </c>
      <c r="X46" s="28">
        <v>0</v>
      </c>
      <c r="Y46" s="28">
        <v>0</v>
      </c>
      <c r="Z46" s="28">
        <v>3036.774096198149</v>
      </c>
      <c r="AA46" s="28">
        <v>0</v>
      </c>
      <c r="AB46" s="28">
        <v>0</v>
      </c>
      <c r="AC46" s="28">
        <v>459.70716102075369</v>
      </c>
      <c r="AD46" s="28">
        <v>0</v>
      </c>
      <c r="AE46" s="28">
        <v>0</v>
      </c>
      <c r="AF46" s="28">
        <v>56.039475969038136</v>
      </c>
      <c r="AG46" s="28">
        <v>59.755790163015917</v>
      </c>
      <c r="AH46" s="28">
        <v>208.78089335414586</v>
      </c>
      <c r="AI46" s="28">
        <v>0</v>
      </c>
      <c r="AJ46" s="28">
        <v>0</v>
      </c>
      <c r="AK46" s="28">
        <v>131.8461141279349</v>
      </c>
      <c r="AL46" s="28">
        <v>197.73626353082125</v>
      </c>
      <c r="AM46" s="28">
        <v>176.09863981720514</v>
      </c>
      <c r="AN46" s="28">
        <v>2912.070962685963</v>
      </c>
      <c r="AO46" s="28">
        <v>277.83843976965909</v>
      </c>
      <c r="AP46" s="28">
        <v>3442.1598565874392</v>
      </c>
      <c r="AQ46" s="28">
        <v>22.136922404046086</v>
      </c>
      <c r="AR46" s="28">
        <v>1216.9857389485935</v>
      </c>
      <c r="AS46" s="28">
        <v>4479.1454048732076</v>
      </c>
      <c r="AT46" s="28">
        <v>2455.978205601778</v>
      </c>
      <c r="AU46" s="28">
        <v>2319.7541897461015</v>
      </c>
      <c r="AV46" s="28">
        <v>635.54164977517075</v>
      </c>
      <c r="AW46" s="28">
        <v>4.128224379161054</v>
      </c>
      <c r="AX46" s="28">
        <v>868.277262268139</v>
      </c>
      <c r="AY46" s="28">
        <v>2469.3109751847005</v>
      </c>
      <c r="AZ46" s="28">
        <v>616.60555611450241</v>
      </c>
      <c r="BA46" s="28">
        <v>39.805139509329081</v>
      </c>
      <c r="BB46" s="28">
        <v>11328.458257193488</v>
      </c>
      <c r="BC46" s="28">
        <v>14.141330794938781</v>
      </c>
      <c r="BD46" s="28">
        <v>0</v>
      </c>
      <c r="BE46" s="28">
        <v>92.294516240479652</v>
      </c>
      <c r="BF46" s="28">
        <v>15.502062884392009</v>
      </c>
      <c r="BG46" s="28">
        <v>0</v>
      </c>
      <c r="BH46" s="28">
        <v>100.70711311281849</v>
      </c>
      <c r="BI46" s="28">
        <v>527.96575002380109</v>
      </c>
      <c r="BJ46" s="28">
        <v>220.65365581675863</v>
      </c>
      <c r="BK46" s="28">
        <v>0</v>
      </c>
      <c r="BL46" s="28">
        <v>431.39979586222142</v>
      </c>
      <c r="BM46" s="28">
        <v>12.450948733933155</v>
      </c>
      <c r="BN46" s="28">
        <v>0</v>
      </c>
      <c r="BO46" s="28">
        <v>419.09092852566607</v>
      </c>
      <c r="BP46" s="28">
        <v>0</v>
      </c>
      <c r="BQ46" s="28">
        <v>136.72555671592175</v>
      </c>
      <c r="BR46" s="28">
        <v>0</v>
      </c>
      <c r="BS46" s="28">
        <v>369.15929072368533</v>
      </c>
      <c r="BT46" s="28">
        <v>0</v>
      </c>
      <c r="BU46" s="28">
        <v>0</v>
      </c>
      <c r="BV46" s="28">
        <v>259.25965734250531</v>
      </c>
      <c r="BW46" s="28">
        <v>212.51589295044215</v>
      </c>
      <c r="BX46" s="28">
        <v>236.76495492592335</v>
      </c>
      <c r="BY46" s="28">
        <v>32.654599285986905</v>
      </c>
      <c r="BZ46" s="28">
        <v>60.18226604046793</v>
      </c>
      <c r="CA46" s="28">
        <v>336.91023295681339</v>
      </c>
      <c r="CB46" s="28">
        <v>26.507819328982226</v>
      </c>
      <c r="CC46" s="28">
        <v>0</v>
      </c>
      <c r="CD46" s="28">
        <v>155.53236396775497</v>
      </c>
      <c r="CE46" s="28">
        <v>1005.7343110169136</v>
      </c>
      <c r="CF46" s="28">
        <v>96.407164339144202</v>
      </c>
      <c r="CG46" s="28">
        <v>257.24932030846145</v>
      </c>
      <c r="CH46" s="28">
        <v>96.799673101102002</v>
      </c>
      <c r="CI46" s="28">
        <v>41.707506641839544</v>
      </c>
      <c r="CJ46" s="28">
        <v>0</v>
      </c>
      <c r="CK46" s="28">
        <v>0</v>
      </c>
      <c r="CL46" s="28">
        <v>1288.0151538418679</v>
      </c>
      <c r="CM46" s="28">
        <v>0</v>
      </c>
      <c r="CN46" s="28">
        <v>0</v>
      </c>
      <c r="CO46" s="28">
        <v>823.05197868121957</v>
      </c>
      <c r="CP46" s="28">
        <v>1390.6467410757459</v>
      </c>
      <c r="CQ46" s="28">
        <v>10170.051563746834</v>
      </c>
      <c r="CR46" s="28">
        <v>0</v>
      </c>
      <c r="CS46" s="28">
        <v>0</v>
      </c>
      <c r="CT46" s="28">
        <v>604.89161250437837</v>
      </c>
      <c r="CU46" s="28">
        <v>0</v>
      </c>
      <c r="CV46" s="28">
        <v>0</v>
      </c>
      <c r="CW46" s="28">
        <v>0</v>
      </c>
      <c r="CX46" s="28">
        <v>20.379388888261548</v>
      </c>
      <c r="CY46" s="28">
        <v>147.02213219445127</v>
      </c>
      <c r="CZ46" s="28">
        <v>22.831670175466915</v>
      </c>
      <c r="DA46" s="28">
        <v>670.58360366068916</v>
      </c>
      <c r="DB46" s="28">
        <v>2332.8335070527442</v>
      </c>
      <c r="DC46" s="28">
        <v>569.94977173017219</v>
      </c>
      <c r="DD46" s="28">
        <v>78.629731015190771</v>
      </c>
      <c r="DE46" s="28">
        <v>78.162934244088262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509.39090239231666</v>
      </c>
      <c r="DL46" s="28">
        <v>158.74861203366208</v>
      </c>
      <c r="DM46" s="28">
        <v>58.053303116057492</v>
      </c>
      <c r="DN46" s="28">
        <v>40.492469577526691</v>
      </c>
      <c r="DO46" s="28">
        <v>128.25278380478022</v>
      </c>
      <c r="DP46" s="28">
        <v>49.443025971462994</v>
      </c>
      <c r="DQ46" s="28">
        <v>117.38160749616756</v>
      </c>
      <c r="DR46" s="28">
        <v>60.225799352541763</v>
      </c>
      <c r="DS46" s="28">
        <v>45.576549526440964</v>
      </c>
      <c r="DT46" s="28">
        <v>70.519258829893289</v>
      </c>
      <c r="DU46" s="28">
        <v>13.11764145339807</v>
      </c>
      <c r="DV46" s="28">
        <v>101.84329373567648</v>
      </c>
      <c r="DW46" s="28">
        <v>0.16380701637282508</v>
      </c>
      <c r="DX46" s="28">
        <v>0</v>
      </c>
      <c r="DY46" s="28">
        <v>69.413796670832895</v>
      </c>
      <c r="DZ46" s="28">
        <v>64.247466972561583</v>
      </c>
      <c r="EA46" s="28">
        <v>87.279206765682929</v>
      </c>
      <c r="EB46" s="28">
        <v>69.574779211631224</v>
      </c>
      <c r="EC46" s="28">
        <v>114.91098359172368</v>
      </c>
      <c r="ED46" s="28">
        <v>257.04949405475543</v>
      </c>
      <c r="EE46" s="28">
        <v>1.3914708913910245</v>
      </c>
      <c r="EF46" s="28">
        <v>819.75536405540606</v>
      </c>
      <c r="EG46" s="28">
        <v>1428.1775077929728</v>
      </c>
      <c r="EH46" s="28">
        <v>0</v>
      </c>
      <c r="EI46" s="28">
        <v>0</v>
      </c>
      <c r="EJ46" s="28">
        <v>29.643027732421537</v>
      </c>
      <c r="EK46" s="28">
        <v>64.454599383028295</v>
      </c>
      <c r="EL46" s="28">
        <v>164.0819183278559</v>
      </c>
      <c r="EM46" s="28">
        <v>0</v>
      </c>
      <c r="EN46" s="28">
        <v>7.1221722779898986</v>
      </c>
      <c r="EO46" s="28">
        <v>187.62244711071227</v>
      </c>
      <c r="EP46" s="28">
        <v>0</v>
      </c>
      <c r="EQ46" s="28">
        <v>11.890222785023331</v>
      </c>
      <c r="ER46" s="28">
        <v>0</v>
      </c>
      <c r="ES46" s="28">
        <f t="shared" si="0"/>
        <v>65994.675645109048</v>
      </c>
      <c r="ET46" s="28">
        <v>95900.752066960747</v>
      </c>
      <c r="EU46" s="28">
        <v>0</v>
      </c>
      <c r="EV46" s="28">
        <v>225.12722541464836</v>
      </c>
      <c r="EW46" s="28">
        <v>0</v>
      </c>
      <c r="EX46" s="28">
        <v>0</v>
      </c>
      <c r="EY46" s="28">
        <v>0</v>
      </c>
      <c r="EZ46" s="28">
        <v>47564.561973782082</v>
      </c>
      <c r="FA46" s="28">
        <f t="shared" si="1"/>
        <v>209685.11691126652</v>
      </c>
      <c r="FB46" s="33">
        <f>+FA46-Cuadro_Oferta_2015!EX46</f>
        <v>0</v>
      </c>
      <c r="AMC46"/>
      <c r="AMD46"/>
      <c r="AME46"/>
      <c r="AMF46"/>
      <c r="AMG46"/>
      <c r="AMH46"/>
      <c r="AMI46"/>
      <c r="AMJ46"/>
    </row>
    <row r="47" spans="1:1024" s="5" customFormat="1" ht="25.5" x14ac:dyDescent="0.25">
      <c r="A47" s="9">
        <v>43</v>
      </c>
      <c r="B47" s="22"/>
      <c r="C47" s="24" t="s">
        <v>373</v>
      </c>
      <c r="D47" s="25" t="s">
        <v>374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3.3247954004416016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14.315327236914101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230.66887902652618</v>
      </c>
      <c r="AM47" s="28">
        <v>0</v>
      </c>
      <c r="AN47" s="28">
        <v>505.12856550771062</v>
      </c>
      <c r="AO47" s="28">
        <v>0</v>
      </c>
      <c r="AP47" s="28">
        <v>2253.1048172365381</v>
      </c>
      <c r="AQ47" s="28">
        <v>0</v>
      </c>
      <c r="AR47" s="28">
        <v>2295.0775299560482</v>
      </c>
      <c r="AS47" s="28">
        <v>7327.3780038634686</v>
      </c>
      <c r="AT47" s="28">
        <v>14.102295911203912</v>
      </c>
      <c r="AU47" s="28">
        <v>7310.3410938041397</v>
      </c>
      <c r="AV47" s="28">
        <v>0</v>
      </c>
      <c r="AW47" s="28">
        <v>23.760841345151157</v>
      </c>
      <c r="AX47" s="28">
        <v>389.52305535736599</v>
      </c>
      <c r="AY47" s="28">
        <v>307.30706193489323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66.210689401479584</v>
      </c>
      <c r="BM47" s="28">
        <v>0</v>
      </c>
      <c r="BN47" s="28">
        <v>0</v>
      </c>
      <c r="BO47" s="28">
        <v>173.51133321543028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213.96448905112348</v>
      </c>
      <c r="CQ47" s="28">
        <v>0</v>
      </c>
      <c r="CR47" s="28">
        <v>0</v>
      </c>
      <c r="CS47" s="28">
        <v>0</v>
      </c>
      <c r="CT47" s="28">
        <v>0</v>
      </c>
      <c r="CU47" s="28">
        <v>476.86382599637875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3037.7593141197908</v>
      </c>
      <c r="DB47" s="28">
        <v>12996.080472038075</v>
      </c>
      <c r="DC47" s="28">
        <v>351.88364192382988</v>
      </c>
      <c r="DD47" s="28">
        <v>0</v>
      </c>
      <c r="DE47" s="28">
        <v>0</v>
      </c>
      <c r="DF47" s="28">
        <v>1.1757474019872198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11.499224422628286</v>
      </c>
      <c r="EC47" s="28">
        <v>16.434830729302874</v>
      </c>
      <c r="ED47" s="28">
        <v>19.486450658276794</v>
      </c>
      <c r="EE47" s="28">
        <v>0</v>
      </c>
      <c r="EF47" s="28">
        <v>1655.2969659029636</v>
      </c>
      <c r="EG47" s="28">
        <v>505.52578989990116</v>
      </c>
      <c r="EH47" s="28">
        <v>0</v>
      </c>
      <c r="EI47" s="28">
        <v>0</v>
      </c>
      <c r="EJ47" s="28">
        <v>98.171652556899076</v>
      </c>
      <c r="EK47" s="28">
        <v>79.898408611468753</v>
      </c>
      <c r="EL47" s="28">
        <v>1570.0871134620209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f t="shared" si="0"/>
        <v>41947.882215971957</v>
      </c>
      <c r="ET47" s="28">
        <v>76145.09679300581</v>
      </c>
      <c r="EU47" s="28">
        <v>4598.4373774315427</v>
      </c>
      <c r="EV47" s="28">
        <v>0</v>
      </c>
      <c r="EW47" s="28">
        <v>0</v>
      </c>
      <c r="EX47" s="28">
        <v>0</v>
      </c>
      <c r="EY47" s="28">
        <v>0</v>
      </c>
      <c r="EZ47" s="28">
        <v>15349.496192906407</v>
      </c>
      <c r="FA47" s="28">
        <f t="shared" si="1"/>
        <v>138040.91257931571</v>
      </c>
      <c r="FB47" s="33">
        <f>+FA47-Cuadro_Oferta_2015!EX47</f>
        <v>0</v>
      </c>
      <c r="AMC47"/>
      <c r="AMD47"/>
      <c r="AME47"/>
      <c r="AMF47"/>
      <c r="AMG47"/>
      <c r="AMH47"/>
      <c r="AMI47"/>
      <c r="AMJ47"/>
    </row>
    <row r="48" spans="1:1024" s="5" customFormat="1" ht="25.5" x14ac:dyDescent="0.25">
      <c r="A48" s="9">
        <v>44</v>
      </c>
      <c r="B48" s="22"/>
      <c r="C48" s="24" t="s">
        <v>375</v>
      </c>
      <c r="D48" s="25" t="s">
        <v>376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7.2269606158607722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43.04453156190182</v>
      </c>
      <c r="AM48" s="28">
        <v>20.879505858370646</v>
      </c>
      <c r="AN48" s="28">
        <v>0</v>
      </c>
      <c r="AO48" s="28">
        <v>154.88754986100295</v>
      </c>
      <c r="AP48" s="28">
        <v>0</v>
      </c>
      <c r="AQ48" s="28">
        <v>0</v>
      </c>
      <c r="AR48" s="28">
        <v>383.53199072599881</v>
      </c>
      <c r="AS48" s="28">
        <v>0</v>
      </c>
      <c r="AT48" s="28">
        <v>6.6154376931637682</v>
      </c>
      <c r="AU48" s="28">
        <v>0</v>
      </c>
      <c r="AV48" s="28">
        <v>295.7148211622478</v>
      </c>
      <c r="AW48" s="28">
        <v>0</v>
      </c>
      <c r="AX48" s="28">
        <v>0</v>
      </c>
      <c r="AY48" s="28">
        <v>65.873325725416649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12.312024816113073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3288.0700599415622</v>
      </c>
      <c r="DB48" s="28">
        <v>5980.8513314480433</v>
      </c>
      <c r="DC48" s="28">
        <v>0</v>
      </c>
      <c r="DD48" s="28">
        <v>9.8883863396729623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62.065874705014039</v>
      </c>
      <c r="EE48" s="28">
        <v>0</v>
      </c>
      <c r="EF48" s="28">
        <v>943.49557462360235</v>
      </c>
      <c r="EG48" s="28">
        <v>535.87796318895232</v>
      </c>
      <c r="EH48" s="28">
        <v>0</v>
      </c>
      <c r="EI48" s="28">
        <v>0</v>
      </c>
      <c r="EJ48" s="28">
        <v>70.254879694134615</v>
      </c>
      <c r="EK48" s="28">
        <v>19.18166161986392</v>
      </c>
      <c r="EL48" s="28">
        <v>66.117490201032268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f t="shared" si="0"/>
        <v>11965.889369781957</v>
      </c>
      <c r="ET48" s="28">
        <v>32717.485781720156</v>
      </c>
      <c r="EU48" s="28">
        <v>0</v>
      </c>
      <c r="EV48" s="28">
        <v>162.26150963848238</v>
      </c>
      <c r="EW48" s="28">
        <v>0</v>
      </c>
      <c r="EX48" s="28">
        <v>0</v>
      </c>
      <c r="EY48" s="28">
        <v>0</v>
      </c>
      <c r="EZ48" s="28">
        <v>9984.037596591088</v>
      </c>
      <c r="FA48" s="28">
        <f t="shared" si="1"/>
        <v>54829.674257731684</v>
      </c>
      <c r="FB48" s="33">
        <f>+FA48-Cuadro_Oferta_2015!EX48</f>
        <v>0</v>
      </c>
      <c r="AMC48"/>
      <c r="AMD48"/>
      <c r="AME48"/>
      <c r="AMF48"/>
      <c r="AMG48"/>
      <c r="AMH48"/>
      <c r="AMI48"/>
      <c r="AMJ48"/>
    </row>
    <row r="49" spans="1:1024" s="5" customFormat="1" x14ac:dyDescent="0.25">
      <c r="A49" s="9">
        <v>45</v>
      </c>
      <c r="B49" s="22"/>
      <c r="C49" s="24" t="s">
        <v>377</v>
      </c>
      <c r="D49" s="25" t="s">
        <v>378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894.65242642930923</v>
      </c>
      <c r="AM49" s="28">
        <v>0</v>
      </c>
      <c r="AN49" s="28">
        <v>23.379856008056819</v>
      </c>
      <c r="AO49" s="28">
        <v>14429.746606137092</v>
      </c>
      <c r="AP49" s="28">
        <v>0</v>
      </c>
      <c r="AQ49" s="28">
        <v>0</v>
      </c>
      <c r="AR49" s="28">
        <v>0</v>
      </c>
      <c r="AS49" s="28">
        <v>75.628700281301349</v>
      </c>
      <c r="AT49" s="28">
        <v>0</v>
      </c>
      <c r="AU49" s="28">
        <v>0</v>
      </c>
      <c r="AV49" s="28">
        <v>0</v>
      </c>
      <c r="AW49" s="28">
        <v>2704.4559787935605</v>
      </c>
      <c r="AX49" s="28">
        <v>19695.755127533881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5.4745024665211517</v>
      </c>
      <c r="ED49" s="28">
        <v>0</v>
      </c>
      <c r="EE49" s="28">
        <v>0</v>
      </c>
      <c r="EF49" s="28">
        <v>0</v>
      </c>
      <c r="EG49" s="28">
        <v>27.324158658949571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f t="shared" si="0"/>
        <v>37856.417356308673</v>
      </c>
      <c r="ET49" s="28">
        <v>0</v>
      </c>
      <c r="EU49" s="28">
        <v>0</v>
      </c>
      <c r="EV49" s="28">
        <v>0</v>
      </c>
      <c r="EW49" s="28">
        <v>0</v>
      </c>
      <c r="EX49" s="28">
        <v>21874.187499160907</v>
      </c>
      <c r="EY49" s="28">
        <v>0</v>
      </c>
      <c r="EZ49" s="28">
        <v>198581.80595654997</v>
      </c>
      <c r="FA49" s="28">
        <f t="shared" si="1"/>
        <v>258312.41081201955</v>
      </c>
      <c r="FB49" s="33">
        <f>+FA49-Cuadro_Oferta_2015!EX49</f>
        <v>0</v>
      </c>
      <c r="AMC49"/>
      <c r="AMD49"/>
      <c r="AME49"/>
      <c r="AMF49"/>
      <c r="AMG49"/>
      <c r="AMH49"/>
      <c r="AMI49"/>
      <c r="AMJ49"/>
    </row>
    <row r="50" spans="1:1024" s="5" customFormat="1" ht="25.5" x14ac:dyDescent="0.25">
      <c r="A50" s="9">
        <v>46</v>
      </c>
      <c r="B50" s="22"/>
      <c r="C50" s="24" t="s">
        <v>379</v>
      </c>
      <c r="D50" s="25" t="s">
        <v>380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2.1917617360032007</v>
      </c>
      <c r="Q50" s="28">
        <v>3.2631934965073133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3.4771667205259367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50.060026114099898</v>
      </c>
      <c r="AG50" s="28">
        <v>6.5067274331130331</v>
      </c>
      <c r="AH50" s="28">
        <v>58.587178493117946</v>
      </c>
      <c r="AI50" s="28">
        <v>0</v>
      </c>
      <c r="AJ50" s="28">
        <v>0</v>
      </c>
      <c r="AK50" s="28">
        <v>13.122173757155769</v>
      </c>
      <c r="AL50" s="28">
        <v>220.83873302336917</v>
      </c>
      <c r="AM50" s="28">
        <v>13.625894377012314</v>
      </c>
      <c r="AN50" s="28">
        <v>600.60507559177427</v>
      </c>
      <c r="AO50" s="28">
        <v>21.201686978793411</v>
      </c>
      <c r="AP50" s="28">
        <v>0</v>
      </c>
      <c r="AQ50" s="28">
        <v>4.8423700299607946</v>
      </c>
      <c r="AR50" s="28">
        <v>14.920909498937995</v>
      </c>
      <c r="AS50" s="28">
        <v>91.498692227237768</v>
      </c>
      <c r="AT50" s="28">
        <v>9.1609896130783817</v>
      </c>
      <c r="AU50" s="28">
        <v>5.5283097962248897</v>
      </c>
      <c r="AV50" s="28">
        <v>9.0828762107690828</v>
      </c>
      <c r="AW50" s="28">
        <v>42.876113000645894</v>
      </c>
      <c r="AX50" s="28">
        <v>0</v>
      </c>
      <c r="AY50" s="28">
        <v>112.40181232964372</v>
      </c>
      <c r="AZ50" s="28">
        <v>6.475919073155981</v>
      </c>
      <c r="BA50" s="28">
        <v>4.9554785753732702</v>
      </c>
      <c r="BB50" s="28">
        <v>287.12335865224424</v>
      </c>
      <c r="BC50" s="28">
        <v>1.0733408792074222</v>
      </c>
      <c r="BD50" s="28">
        <v>0</v>
      </c>
      <c r="BE50" s="28">
        <v>7.4219629237531368</v>
      </c>
      <c r="BF50" s="28">
        <v>2.0976364823003864</v>
      </c>
      <c r="BG50" s="28">
        <v>0</v>
      </c>
      <c r="BH50" s="28">
        <v>8.2640393104110998</v>
      </c>
      <c r="BI50" s="28">
        <v>56.144591981502941</v>
      </c>
      <c r="BJ50" s="28">
        <v>20.431931411983541</v>
      </c>
      <c r="BK50" s="28">
        <v>0</v>
      </c>
      <c r="BL50" s="28">
        <v>40.872826927770866</v>
      </c>
      <c r="BM50" s="28">
        <v>2.2052339224168294</v>
      </c>
      <c r="BN50" s="28">
        <v>19.638327461214914</v>
      </c>
      <c r="BO50" s="28">
        <v>20.758942924156191</v>
      </c>
      <c r="BP50" s="28">
        <v>0</v>
      </c>
      <c r="BQ50" s="28">
        <v>28.285205806808726</v>
      </c>
      <c r="BR50" s="28">
        <v>0</v>
      </c>
      <c r="BS50" s="28">
        <v>40.456090625387631</v>
      </c>
      <c r="BT50" s="28">
        <v>0</v>
      </c>
      <c r="BU50" s="28">
        <v>0</v>
      </c>
      <c r="BV50" s="28">
        <v>34.558919172531823</v>
      </c>
      <c r="BW50" s="28">
        <v>28.014878139438132</v>
      </c>
      <c r="BX50" s="28">
        <v>28.123752287711049</v>
      </c>
      <c r="BY50" s="28">
        <v>2.5802739352042581</v>
      </c>
      <c r="BZ50" s="28">
        <v>5.6584765182366006</v>
      </c>
      <c r="CA50" s="28">
        <v>43.347160962349619</v>
      </c>
      <c r="CB50" s="28">
        <v>2.5863143705580418</v>
      </c>
      <c r="CC50" s="28">
        <v>0</v>
      </c>
      <c r="CD50" s="28">
        <v>21.320582557469137</v>
      </c>
      <c r="CE50" s="28">
        <v>101.57916177656179</v>
      </c>
      <c r="CF50" s="28">
        <v>10.310130647885899</v>
      </c>
      <c r="CG50" s="28">
        <v>22.426724627646028</v>
      </c>
      <c r="CH50" s="28">
        <v>8.5944896990206185</v>
      </c>
      <c r="CI50" s="28">
        <v>3.8932950712779744</v>
      </c>
      <c r="CJ50" s="28">
        <v>0</v>
      </c>
      <c r="CK50" s="28">
        <v>3.9194969037186942</v>
      </c>
      <c r="CL50" s="28">
        <v>97.252240101396268</v>
      </c>
      <c r="CM50" s="28">
        <v>0</v>
      </c>
      <c r="CN50" s="28">
        <v>0</v>
      </c>
      <c r="CO50" s="28">
        <v>61.881792354125096</v>
      </c>
      <c r="CP50" s="28">
        <v>129.31782685402351</v>
      </c>
      <c r="CQ50" s="28">
        <v>309.59313904564709</v>
      </c>
      <c r="CR50" s="28">
        <v>0</v>
      </c>
      <c r="CS50" s="28">
        <v>0</v>
      </c>
      <c r="CT50" s="28">
        <v>49.548482640594358</v>
      </c>
      <c r="CU50" s="28">
        <v>0</v>
      </c>
      <c r="CV50" s="28">
        <v>0</v>
      </c>
      <c r="CW50" s="28">
        <v>0</v>
      </c>
      <c r="CX50" s="28">
        <v>3.999249434104776</v>
      </c>
      <c r="CY50" s="28">
        <v>24.315043378500896</v>
      </c>
      <c r="CZ50" s="28">
        <v>2.6849773151729233</v>
      </c>
      <c r="DA50" s="28">
        <v>1621.8436629315131</v>
      </c>
      <c r="DB50" s="28">
        <v>7595.0538985092398</v>
      </c>
      <c r="DC50" s="28">
        <v>5.9884303763000588</v>
      </c>
      <c r="DD50" s="28">
        <v>17.184855976704704</v>
      </c>
      <c r="DE50" s="28">
        <v>42.896991221467516</v>
      </c>
      <c r="DF50" s="28">
        <v>0</v>
      </c>
      <c r="DG50" s="28">
        <v>6.997225547250995</v>
      </c>
      <c r="DH50" s="28">
        <v>0</v>
      </c>
      <c r="DI50" s="28">
        <v>0</v>
      </c>
      <c r="DJ50" s="28">
        <v>0</v>
      </c>
      <c r="DK50" s="28">
        <v>40.544906729914707</v>
      </c>
      <c r="DL50" s="28">
        <v>122.76456947696755</v>
      </c>
      <c r="DM50" s="28">
        <v>20.621447798351554</v>
      </c>
      <c r="DN50" s="28">
        <v>28.409957194905079</v>
      </c>
      <c r="DO50" s="28">
        <v>24.317438237135381</v>
      </c>
      <c r="DP50" s="28">
        <v>22.74141822806952</v>
      </c>
      <c r="DQ50" s="28">
        <v>68.585768972721468</v>
      </c>
      <c r="DR50" s="28">
        <v>12.652470702424143</v>
      </c>
      <c r="DS50" s="28">
        <v>0</v>
      </c>
      <c r="DT50" s="28">
        <v>6.3950319657827954</v>
      </c>
      <c r="DU50" s="28">
        <v>1.3351412741501294</v>
      </c>
      <c r="DV50" s="28">
        <v>9.2415009608757757</v>
      </c>
      <c r="DW50" s="28">
        <v>1.7360517078440645E-2</v>
      </c>
      <c r="DX50" s="28">
        <v>0</v>
      </c>
      <c r="DY50" s="28">
        <v>21.379950729407682</v>
      </c>
      <c r="DZ50" s="28">
        <v>11.923149234797709</v>
      </c>
      <c r="EA50" s="28">
        <v>82.6947247241024</v>
      </c>
      <c r="EB50" s="28">
        <v>22.098776738554939</v>
      </c>
      <c r="EC50" s="28">
        <v>326.00854390335013</v>
      </c>
      <c r="ED50" s="28">
        <v>493.23353954965734</v>
      </c>
      <c r="EE50" s="28">
        <v>4.2443253981576579</v>
      </c>
      <c r="EF50" s="28">
        <v>364.57737071175848</v>
      </c>
      <c r="EG50" s="28">
        <v>254.44752885437316</v>
      </c>
      <c r="EH50" s="28">
        <v>0</v>
      </c>
      <c r="EI50" s="28">
        <v>0</v>
      </c>
      <c r="EJ50" s="28">
        <v>107.28130655486055</v>
      </c>
      <c r="EK50" s="28">
        <v>52.58590672068113</v>
      </c>
      <c r="EL50" s="28">
        <v>553.43358082047041</v>
      </c>
      <c r="EM50" s="28">
        <v>0</v>
      </c>
      <c r="EN50" s="28">
        <v>1.1970603659573869</v>
      </c>
      <c r="EO50" s="28">
        <v>174.36600588208657</v>
      </c>
      <c r="EP50" s="28">
        <v>0</v>
      </c>
      <c r="EQ50" s="28">
        <v>1.4963193662693217</v>
      </c>
      <c r="ER50" s="28">
        <v>0</v>
      </c>
      <c r="ES50" s="28">
        <f t="shared" si="0"/>
        <v>14944.063151354168</v>
      </c>
      <c r="ET50" s="28">
        <v>55881.879378443293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4414.0857938707959</v>
      </c>
      <c r="FA50" s="28">
        <f t="shared" si="1"/>
        <v>75240.028323668259</v>
      </c>
      <c r="FB50" s="33">
        <f>+FA50-Cuadro_Oferta_2015!EX50</f>
        <v>0</v>
      </c>
      <c r="AMC50"/>
      <c r="AMD50"/>
      <c r="AME50"/>
      <c r="AMF50"/>
      <c r="AMG50"/>
      <c r="AMH50"/>
      <c r="AMI50"/>
      <c r="AMJ50"/>
    </row>
    <row r="51" spans="1:1024" s="5" customFormat="1" ht="25.5" x14ac:dyDescent="0.25">
      <c r="A51" s="9">
        <v>47</v>
      </c>
      <c r="B51" s="22"/>
      <c r="C51" s="24" t="s">
        <v>381</v>
      </c>
      <c r="D51" s="25" t="s">
        <v>382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21.002519467993025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76.922441396335458</v>
      </c>
      <c r="X51" s="28">
        <v>0</v>
      </c>
      <c r="Y51" s="28">
        <v>0</v>
      </c>
      <c r="Z51" s="28">
        <v>2201.1454446021812</v>
      </c>
      <c r="AA51" s="28">
        <v>0</v>
      </c>
      <c r="AB51" s="28">
        <v>347.42025806519263</v>
      </c>
      <c r="AC51" s="28">
        <v>0</v>
      </c>
      <c r="AD51" s="28">
        <v>1968.5305454237512</v>
      </c>
      <c r="AE51" s="28">
        <v>0</v>
      </c>
      <c r="AF51" s="28">
        <v>167.00610194664748</v>
      </c>
      <c r="AG51" s="28">
        <v>39.450671471518831</v>
      </c>
      <c r="AH51" s="28">
        <v>204.84534438322967</v>
      </c>
      <c r="AI51" s="28">
        <v>0</v>
      </c>
      <c r="AJ51" s="28">
        <v>0</v>
      </c>
      <c r="AK51" s="28">
        <v>2126.1300977811343</v>
      </c>
      <c r="AL51" s="28">
        <v>3130.3262613862953</v>
      </c>
      <c r="AM51" s="28">
        <v>278.4326472780877</v>
      </c>
      <c r="AN51" s="28">
        <v>2735.9272972141616</v>
      </c>
      <c r="AO51" s="28">
        <v>1555.3540377527779</v>
      </c>
      <c r="AP51" s="28">
        <v>5470.9700246616339</v>
      </c>
      <c r="AQ51" s="28">
        <v>21.67008533917987</v>
      </c>
      <c r="AR51" s="28">
        <v>2011.6225532601277</v>
      </c>
      <c r="AS51" s="28">
        <v>7158.45360969184</v>
      </c>
      <c r="AT51" s="28">
        <v>49.969560676658055</v>
      </c>
      <c r="AU51" s="28">
        <v>525.85221943178431</v>
      </c>
      <c r="AV51" s="28">
        <v>572.50409255491354</v>
      </c>
      <c r="AW51" s="28">
        <v>4.0748996278281782</v>
      </c>
      <c r="AX51" s="28">
        <v>0</v>
      </c>
      <c r="AY51" s="28">
        <v>14919.188275151908</v>
      </c>
      <c r="AZ51" s="28">
        <v>1075.422236390918</v>
      </c>
      <c r="BA51" s="28">
        <v>37.038485241935007</v>
      </c>
      <c r="BB51" s="28">
        <v>45374.414713610058</v>
      </c>
      <c r="BC51" s="28">
        <v>165.14483661155566</v>
      </c>
      <c r="BD51" s="28">
        <v>102.3396021866329</v>
      </c>
      <c r="BE51" s="28">
        <v>91.290150056373434</v>
      </c>
      <c r="BF51" s="28">
        <v>15.500799565251381</v>
      </c>
      <c r="BG51" s="28">
        <v>17.490022383368238</v>
      </c>
      <c r="BH51" s="28">
        <v>99.121582180273663</v>
      </c>
      <c r="BI51" s="28">
        <v>686.1250553839144</v>
      </c>
      <c r="BJ51" s="28">
        <v>216.4002117996784</v>
      </c>
      <c r="BK51" s="28">
        <v>0</v>
      </c>
      <c r="BL51" s="28">
        <v>425.22606259244469</v>
      </c>
      <c r="BM51" s="28">
        <v>12.21588237417091</v>
      </c>
      <c r="BN51" s="28">
        <v>0</v>
      </c>
      <c r="BO51" s="28">
        <v>455.84994199349853</v>
      </c>
      <c r="BP51" s="28">
        <v>0</v>
      </c>
      <c r="BQ51" s="28">
        <v>3555.5998253517487</v>
      </c>
      <c r="BR51" s="28">
        <v>0</v>
      </c>
      <c r="BS51" s="28">
        <v>364.92893599370467</v>
      </c>
      <c r="BT51" s="28">
        <v>0</v>
      </c>
      <c r="BU51" s="28">
        <v>0</v>
      </c>
      <c r="BV51" s="28">
        <v>254.75906518526176</v>
      </c>
      <c r="BW51" s="28">
        <v>214.64818765387483</v>
      </c>
      <c r="BX51" s="28">
        <v>235.78751872404607</v>
      </c>
      <c r="BY51" s="28">
        <v>32.028429134711942</v>
      </c>
      <c r="BZ51" s="28">
        <v>60.676003421729924</v>
      </c>
      <c r="CA51" s="28">
        <v>330.69551069974125</v>
      </c>
      <c r="CB51" s="28">
        <v>25.999576245882448</v>
      </c>
      <c r="CC51" s="28">
        <v>0</v>
      </c>
      <c r="CD51" s="28">
        <v>158.18394032278073</v>
      </c>
      <c r="CE51" s="28">
        <v>981.87868137162445</v>
      </c>
      <c r="CF51" s="28">
        <v>94.547344184403357</v>
      </c>
      <c r="CG51" s="28">
        <v>263.92871495043659</v>
      </c>
      <c r="CH51" s="28">
        <v>248.73881507107018</v>
      </c>
      <c r="CI51" s="28">
        <v>84.179465754534192</v>
      </c>
      <c r="CJ51" s="28">
        <v>32.68112443214121</v>
      </c>
      <c r="CK51" s="28">
        <v>0</v>
      </c>
      <c r="CL51" s="28">
        <v>0</v>
      </c>
      <c r="CM51" s="28">
        <v>0</v>
      </c>
      <c r="CN51" s="28">
        <v>453.90993703537151</v>
      </c>
      <c r="CO51" s="28">
        <v>1629.5794566596651</v>
      </c>
      <c r="CP51" s="28">
        <v>1365.3587161632718</v>
      </c>
      <c r="CQ51" s="28">
        <v>3349.3461926274931</v>
      </c>
      <c r="CR51" s="28">
        <v>0</v>
      </c>
      <c r="CS51" s="28">
        <v>0</v>
      </c>
      <c r="CT51" s="28">
        <v>593.22875311065661</v>
      </c>
      <c r="CU51" s="28">
        <v>0</v>
      </c>
      <c r="CV51" s="28">
        <v>0</v>
      </c>
      <c r="CW51" s="28">
        <v>5263.4049442323649</v>
      </c>
      <c r="CX51" s="28">
        <v>20.435248215018852</v>
      </c>
      <c r="CY51" s="28">
        <v>152.12237627289639</v>
      </c>
      <c r="CZ51" s="28">
        <v>43.616527776634172</v>
      </c>
      <c r="DA51" s="28">
        <v>4084.2070150187542</v>
      </c>
      <c r="DB51" s="28">
        <v>30997.72568943469</v>
      </c>
      <c r="DC51" s="28">
        <v>267.59101177375004</v>
      </c>
      <c r="DD51" s="28">
        <v>153.32433899224625</v>
      </c>
      <c r="DE51" s="28">
        <v>78.866593500564321</v>
      </c>
      <c r="DF51" s="28">
        <v>61.03487634565014</v>
      </c>
      <c r="DG51" s="28">
        <v>186.57269192116135</v>
      </c>
      <c r="DH51" s="28">
        <v>103.13747290055863</v>
      </c>
      <c r="DI51" s="28">
        <v>40.392505018753248</v>
      </c>
      <c r="DJ51" s="28">
        <v>60.144297177750296</v>
      </c>
      <c r="DK51" s="28">
        <v>499.5650849975089</v>
      </c>
      <c r="DL51" s="28">
        <v>113.88627259071427</v>
      </c>
      <c r="DM51" s="28">
        <v>56.975506852009353</v>
      </c>
      <c r="DN51" s="28">
        <v>279.26243826003997</v>
      </c>
      <c r="DO51" s="28">
        <v>125.81888987639799</v>
      </c>
      <c r="DP51" s="28">
        <v>50.487640804730042</v>
      </c>
      <c r="DQ51" s="28">
        <v>115.28288617253438</v>
      </c>
      <c r="DR51" s="28">
        <v>59.084088449284806</v>
      </c>
      <c r="DS51" s="28">
        <v>44.50804351759318</v>
      </c>
      <c r="DT51" s="28">
        <v>51.27066408979428</v>
      </c>
      <c r="DU51" s="28">
        <v>6.9549464661373976</v>
      </c>
      <c r="DV51" s="28">
        <v>73.775678187581434</v>
      </c>
      <c r="DW51" s="28">
        <v>7.6955542479956077E-2</v>
      </c>
      <c r="DX51" s="28">
        <v>0</v>
      </c>
      <c r="DY51" s="28">
        <v>90.445706625430688</v>
      </c>
      <c r="DZ51" s="28">
        <v>63.027056143842756</v>
      </c>
      <c r="EA51" s="28">
        <v>86.935123507951971</v>
      </c>
      <c r="EB51" s="28">
        <v>72.444633509266296</v>
      </c>
      <c r="EC51" s="28">
        <v>744.40752841865537</v>
      </c>
      <c r="ED51" s="28">
        <v>1389.1125337794697</v>
      </c>
      <c r="EE51" s="28">
        <v>6.0369136159085821</v>
      </c>
      <c r="EF51" s="28">
        <v>1325.1313860359212</v>
      </c>
      <c r="EG51" s="28">
        <v>6055.1242589829326</v>
      </c>
      <c r="EH51" s="28">
        <v>0</v>
      </c>
      <c r="EI51" s="28">
        <v>23.980766574910579</v>
      </c>
      <c r="EJ51" s="28">
        <v>268.34593583784425</v>
      </c>
      <c r="EK51" s="28">
        <v>119.08412649216325</v>
      </c>
      <c r="EL51" s="28">
        <v>1273.4297091295871</v>
      </c>
      <c r="EM51" s="28">
        <v>0</v>
      </c>
      <c r="EN51" s="28">
        <v>9.4292515933883507</v>
      </c>
      <c r="EO51" s="28">
        <v>184.47511539838104</v>
      </c>
      <c r="EP51" s="28">
        <v>0</v>
      </c>
      <c r="EQ51" s="28">
        <v>18.141645304689003</v>
      </c>
      <c r="ER51" s="28">
        <v>0</v>
      </c>
      <c r="ES51" s="28">
        <f t="shared" si="0"/>
        <v>163410.13914036736</v>
      </c>
      <c r="ET51" s="28">
        <v>226754.96270894317</v>
      </c>
      <c r="EU51" s="28">
        <v>0</v>
      </c>
      <c r="EV51" s="28">
        <v>0</v>
      </c>
      <c r="EW51" s="28">
        <v>0</v>
      </c>
      <c r="EX51" s="28">
        <v>-2198.5281448577284</v>
      </c>
      <c r="EY51" s="28">
        <v>0</v>
      </c>
      <c r="EZ51" s="28">
        <v>323940.03711875866</v>
      </c>
      <c r="FA51" s="28">
        <f t="shared" si="1"/>
        <v>711906.61082321149</v>
      </c>
      <c r="FB51" s="33">
        <f>+FA51-Cuadro_Oferta_2015!EX51</f>
        <v>0</v>
      </c>
      <c r="AMC51"/>
      <c r="AMD51"/>
      <c r="AME51"/>
      <c r="AMF51"/>
      <c r="AMG51"/>
      <c r="AMH51"/>
      <c r="AMI51"/>
      <c r="AMJ51"/>
    </row>
    <row r="52" spans="1:1024" s="5" customFormat="1" ht="25.5" x14ac:dyDescent="0.25">
      <c r="A52" s="9">
        <v>48</v>
      </c>
      <c r="B52" s="22"/>
      <c r="C52" s="24" t="s">
        <v>383</v>
      </c>
      <c r="D52" s="25" t="s">
        <v>384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40.987155995399092</v>
      </c>
      <c r="Q52" s="28">
        <v>64.162340513605869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123.23763918392001</v>
      </c>
      <c r="X52" s="28">
        <v>0</v>
      </c>
      <c r="Y52" s="28">
        <v>0</v>
      </c>
      <c r="Z52" s="28">
        <v>39603.819761827443</v>
      </c>
      <c r="AA52" s="28">
        <v>36726.533552624089</v>
      </c>
      <c r="AB52" s="28">
        <v>78056.654008674508</v>
      </c>
      <c r="AC52" s="28">
        <v>2389.7303880484114</v>
      </c>
      <c r="AD52" s="28">
        <v>0</v>
      </c>
      <c r="AE52" s="28">
        <v>0</v>
      </c>
      <c r="AF52" s="28">
        <v>0</v>
      </c>
      <c r="AG52" s="28">
        <v>11969.616888102761</v>
      </c>
      <c r="AH52" s="28">
        <v>0</v>
      </c>
      <c r="AI52" s="28">
        <v>0</v>
      </c>
      <c r="AJ52" s="28">
        <v>0</v>
      </c>
      <c r="AK52" s="28">
        <v>12931.875658501298</v>
      </c>
      <c r="AL52" s="28">
        <v>2669.9460458494241</v>
      </c>
      <c r="AM52" s="28">
        <v>1935.4733639544745</v>
      </c>
      <c r="AN52" s="28">
        <v>773.74313472537881</v>
      </c>
      <c r="AO52" s="28">
        <v>0</v>
      </c>
      <c r="AP52" s="28">
        <v>10633.303585489071</v>
      </c>
      <c r="AQ52" s="28">
        <v>0</v>
      </c>
      <c r="AR52" s="28">
        <v>0</v>
      </c>
      <c r="AS52" s="28">
        <v>0</v>
      </c>
      <c r="AT52" s="28">
        <v>86.232250984052314</v>
      </c>
      <c r="AU52" s="28">
        <v>0</v>
      </c>
      <c r="AV52" s="28">
        <v>0</v>
      </c>
      <c r="AW52" s="28">
        <v>7.1653875994712255</v>
      </c>
      <c r="AX52" s="28">
        <v>38.654640568397035</v>
      </c>
      <c r="AY52" s="28">
        <v>885.57530564362128</v>
      </c>
      <c r="AZ52" s="28">
        <v>2223.9410721982349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175.60765023058235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2114.9825720475269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568.53592588341587</v>
      </c>
      <c r="CB52" s="28">
        <v>46.151430866251921</v>
      </c>
      <c r="CC52" s="28">
        <v>0</v>
      </c>
      <c r="CD52" s="28">
        <v>264.77778484564749</v>
      </c>
      <c r="CE52" s="28">
        <v>0</v>
      </c>
      <c r="CF52" s="28">
        <v>0</v>
      </c>
      <c r="CG52" s="28">
        <v>0</v>
      </c>
      <c r="CH52" s="28">
        <v>159.75104332697398</v>
      </c>
      <c r="CI52" s="28">
        <v>69.947993721660779</v>
      </c>
      <c r="CJ52" s="28">
        <v>0</v>
      </c>
      <c r="CK52" s="28">
        <v>81.501546671379501</v>
      </c>
      <c r="CL52" s="28">
        <v>0</v>
      </c>
      <c r="CM52" s="28">
        <v>0</v>
      </c>
      <c r="CN52" s="28">
        <v>0</v>
      </c>
      <c r="CO52" s="28">
        <v>1372.6032386511208</v>
      </c>
      <c r="CP52" s="28">
        <v>2319.1881385396432</v>
      </c>
      <c r="CQ52" s="28">
        <v>1051.436917795696</v>
      </c>
      <c r="CR52" s="28">
        <v>0</v>
      </c>
      <c r="CS52" s="28">
        <v>0</v>
      </c>
      <c r="CT52" s="28">
        <v>1011.6809478442021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540.55248741970706</v>
      </c>
      <c r="DB52" s="28">
        <v>1768.5745987105349</v>
      </c>
      <c r="DC52" s="28">
        <v>0</v>
      </c>
      <c r="DD52" s="28">
        <v>129.36528235076557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145.88800480052134</v>
      </c>
      <c r="DQ52" s="28">
        <v>0</v>
      </c>
      <c r="DR52" s="28">
        <v>0</v>
      </c>
      <c r="DS52" s="28">
        <v>930.83876699857126</v>
      </c>
      <c r="DT52" s="28">
        <v>0</v>
      </c>
      <c r="DU52" s="28">
        <v>0</v>
      </c>
      <c r="DV52" s="28">
        <v>125.38863513466269</v>
      </c>
      <c r="DW52" s="28">
        <v>0</v>
      </c>
      <c r="DX52" s="28">
        <v>0</v>
      </c>
      <c r="DY52" s="28">
        <v>130.21416981920476</v>
      </c>
      <c r="DZ52" s="28">
        <v>113.7204572747148</v>
      </c>
      <c r="EA52" s="28">
        <v>0</v>
      </c>
      <c r="EB52" s="28">
        <v>0</v>
      </c>
      <c r="EC52" s="28">
        <v>269.36394126226276</v>
      </c>
      <c r="ED52" s="28">
        <v>715.08615676716249</v>
      </c>
      <c r="EE52" s="28">
        <v>0</v>
      </c>
      <c r="EF52" s="28">
        <v>4293.6425944609755</v>
      </c>
      <c r="EG52" s="28">
        <v>1046.2008374953641</v>
      </c>
      <c r="EH52" s="28">
        <v>0</v>
      </c>
      <c r="EI52" s="28">
        <v>10.682144951797483</v>
      </c>
      <c r="EJ52" s="28">
        <v>0</v>
      </c>
      <c r="EK52" s="28">
        <v>279.49452396168891</v>
      </c>
      <c r="EL52" s="28">
        <v>154.34061917701084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f t="shared" si="0"/>
        <v>221050.17059149261</v>
      </c>
      <c r="ET52" s="28">
        <v>61548.492595370211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26136.303021420004</v>
      </c>
      <c r="FA52" s="28">
        <f t="shared" si="1"/>
        <v>308734.96620828286</v>
      </c>
      <c r="FB52" s="33">
        <f>+FA52-Cuadro_Oferta_2015!EX52</f>
        <v>0</v>
      </c>
      <c r="AMC52"/>
      <c r="AMD52"/>
      <c r="AME52"/>
      <c r="AMF52"/>
      <c r="AMG52"/>
      <c r="AMH52"/>
      <c r="AMI52"/>
      <c r="AMJ52"/>
    </row>
    <row r="53" spans="1:1024" s="5" customFormat="1" ht="25.5" x14ac:dyDescent="0.25">
      <c r="A53" s="9">
        <v>49</v>
      </c>
      <c r="B53" s="22"/>
      <c r="C53" s="24" t="s">
        <v>385</v>
      </c>
      <c r="D53" s="25" t="s">
        <v>386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99.595255829011066</v>
      </c>
      <c r="AP53" s="28">
        <v>121.84075866610976</v>
      </c>
      <c r="AQ53" s="28">
        <v>0</v>
      </c>
      <c r="AR53" s="28">
        <v>0</v>
      </c>
      <c r="AS53" s="28">
        <v>274.23075575636756</v>
      </c>
      <c r="AT53" s="28">
        <v>0</v>
      </c>
      <c r="AU53" s="28">
        <v>27.025073521977905</v>
      </c>
      <c r="AV53" s="28">
        <v>0</v>
      </c>
      <c r="AW53" s="28">
        <v>0</v>
      </c>
      <c r="AX53" s="28">
        <v>0</v>
      </c>
      <c r="AY53" s="28">
        <v>99.214103959992087</v>
      </c>
      <c r="AZ53" s="28">
        <v>0</v>
      </c>
      <c r="BA53" s="28">
        <v>1450.1957579598109</v>
      </c>
      <c r="BB53" s="28">
        <v>268.28803982404469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191.99967859181768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90.428530327551883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345.53209373807221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52.466294373147271</v>
      </c>
      <c r="CZ53" s="28">
        <v>0</v>
      </c>
      <c r="DA53" s="28">
        <v>4233.5049383247315</v>
      </c>
      <c r="DB53" s="28">
        <v>16017.240177114219</v>
      </c>
      <c r="DC53" s="28">
        <v>175.27759651758001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141.3290225543677</v>
      </c>
      <c r="EG53" s="28">
        <v>226.1802037187885</v>
      </c>
      <c r="EH53" s="28">
        <v>0</v>
      </c>
      <c r="EI53" s="28">
        <v>0</v>
      </c>
      <c r="EJ53" s="28">
        <v>260.41909039090916</v>
      </c>
      <c r="EK53" s="28">
        <v>252.08270650727945</v>
      </c>
      <c r="EL53" s="28">
        <v>1587.0360609282782</v>
      </c>
      <c r="EM53" s="28">
        <v>0</v>
      </c>
      <c r="EN53" s="28">
        <v>0</v>
      </c>
      <c r="EO53" s="28">
        <v>0</v>
      </c>
      <c r="EP53" s="28">
        <v>0</v>
      </c>
      <c r="EQ53" s="28">
        <v>8.2578089303621844</v>
      </c>
      <c r="ER53" s="28">
        <v>0</v>
      </c>
      <c r="ES53" s="28">
        <f t="shared" si="0"/>
        <v>25922.14394753442</v>
      </c>
      <c r="ET53" s="28">
        <v>81239.61677706262</v>
      </c>
      <c r="EU53" s="28">
        <v>0</v>
      </c>
      <c r="EV53" s="28">
        <v>0</v>
      </c>
      <c r="EW53" s="28">
        <v>0</v>
      </c>
      <c r="EX53" s="28">
        <v>0</v>
      </c>
      <c r="EY53" s="28">
        <v>0</v>
      </c>
      <c r="EZ53" s="28">
        <v>11650.298547159971</v>
      </c>
      <c r="FA53" s="28">
        <f t="shared" si="1"/>
        <v>118812.05927175701</v>
      </c>
      <c r="FB53" s="33">
        <f>+FA53-Cuadro_Oferta_2015!EX53</f>
        <v>0</v>
      </c>
      <c r="AMC53"/>
      <c r="AMD53"/>
      <c r="AME53"/>
      <c r="AMF53"/>
      <c r="AMG53"/>
      <c r="AMH53"/>
      <c r="AMI53"/>
      <c r="AMJ53"/>
    </row>
    <row r="54" spans="1:1024" s="5" customFormat="1" ht="25.5" x14ac:dyDescent="0.25">
      <c r="A54" s="9">
        <v>50</v>
      </c>
      <c r="B54" s="22"/>
      <c r="C54" s="24" t="s">
        <v>387</v>
      </c>
      <c r="D54" s="25" t="s">
        <v>388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6.919325839986632</v>
      </c>
      <c r="Q54" s="28">
        <v>11.300398797325936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44.962594041162461</v>
      </c>
      <c r="AG54" s="28">
        <v>0</v>
      </c>
      <c r="AH54" s="28">
        <v>71.342756292458745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135.61147970240859</v>
      </c>
      <c r="AO54" s="28">
        <v>88.997146802231043</v>
      </c>
      <c r="AP54" s="28">
        <v>0</v>
      </c>
      <c r="AQ54" s="28">
        <v>0</v>
      </c>
      <c r="AR54" s="28">
        <v>40.400781508586931</v>
      </c>
      <c r="AS54" s="28">
        <v>624.58059920325502</v>
      </c>
      <c r="AT54" s="28">
        <v>22.656485892996045</v>
      </c>
      <c r="AU54" s="28">
        <v>0</v>
      </c>
      <c r="AV54" s="28">
        <v>0</v>
      </c>
      <c r="AW54" s="28">
        <v>0</v>
      </c>
      <c r="AX54" s="28">
        <v>0</v>
      </c>
      <c r="AY54" s="28">
        <v>85.076777412921814</v>
      </c>
      <c r="AZ54" s="28">
        <v>0</v>
      </c>
      <c r="BA54" s="28">
        <v>86.93472518015011</v>
      </c>
      <c r="BB54" s="28">
        <v>10508.133111155417</v>
      </c>
      <c r="BC54" s="28">
        <v>0</v>
      </c>
      <c r="BD54" s="28">
        <v>32.678033606748642</v>
      </c>
      <c r="BE54" s="28">
        <v>0</v>
      </c>
      <c r="BF54" s="28">
        <v>0</v>
      </c>
      <c r="BG54" s="28">
        <v>0</v>
      </c>
      <c r="BH54" s="28">
        <v>31.506132806023142</v>
      </c>
      <c r="BI54" s="28">
        <v>168.60104592744997</v>
      </c>
      <c r="BJ54" s="28">
        <v>0</v>
      </c>
      <c r="BK54" s="28">
        <v>0</v>
      </c>
      <c r="BL54" s="28">
        <v>138.10862470497182</v>
      </c>
      <c r="BM54" s="28">
        <v>0</v>
      </c>
      <c r="BN54" s="28">
        <v>60.282926722377404</v>
      </c>
      <c r="BO54" s="28">
        <v>0</v>
      </c>
      <c r="BP54" s="28">
        <v>0</v>
      </c>
      <c r="BQ54" s="28">
        <v>0</v>
      </c>
      <c r="BR54" s="28">
        <v>0</v>
      </c>
      <c r="BS54" s="28">
        <v>118.24924553997364</v>
      </c>
      <c r="BT54" s="28">
        <v>28.486340632141776</v>
      </c>
      <c r="BU54" s="28">
        <v>0</v>
      </c>
      <c r="BV54" s="28">
        <v>80.62295499343773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394.84918550026782</v>
      </c>
      <c r="CF54" s="28">
        <v>36.012969499706571</v>
      </c>
      <c r="CG54" s="28">
        <v>102.84346883382008</v>
      </c>
      <c r="CH54" s="28">
        <v>39.535369817261802</v>
      </c>
      <c r="CI54" s="28">
        <v>0</v>
      </c>
      <c r="CJ54" s="28">
        <v>0</v>
      </c>
      <c r="CK54" s="28">
        <v>15.243120255476516</v>
      </c>
      <c r="CL54" s="28">
        <v>0</v>
      </c>
      <c r="CM54" s="28">
        <v>0</v>
      </c>
      <c r="CN54" s="28">
        <v>0</v>
      </c>
      <c r="CO54" s="28">
        <v>0</v>
      </c>
      <c r="CP54" s="28">
        <v>527.98667297595546</v>
      </c>
      <c r="CQ54" s="28">
        <v>215.57466754145074</v>
      </c>
      <c r="CR54" s="28">
        <v>0</v>
      </c>
      <c r="CS54" s="28">
        <v>0</v>
      </c>
      <c r="CT54" s="28">
        <v>0</v>
      </c>
      <c r="CU54" s="28">
        <v>755.51694964843489</v>
      </c>
      <c r="CV54" s="28">
        <v>0</v>
      </c>
      <c r="CW54" s="28">
        <v>0</v>
      </c>
      <c r="CX54" s="28">
        <v>0</v>
      </c>
      <c r="CY54" s="28">
        <v>55.623329282845361</v>
      </c>
      <c r="CZ54" s="28">
        <v>0</v>
      </c>
      <c r="DA54" s="28">
        <v>13536.162236008191</v>
      </c>
      <c r="DB54" s="28">
        <v>41894.005590771383</v>
      </c>
      <c r="DC54" s="28">
        <v>446.27698422941074</v>
      </c>
      <c r="DD54" s="28">
        <v>26.084085270474141</v>
      </c>
      <c r="DE54" s="28">
        <v>25.618422908772764</v>
      </c>
      <c r="DF54" s="28">
        <v>0</v>
      </c>
      <c r="DG54" s="28">
        <v>17.093626972449485</v>
      </c>
      <c r="DH54" s="28">
        <v>11.592383017434431</v>
      </c>
      <c r="DI54" s="28">
        <v>0</v>
      </c>
      <c r="DJ54" s="28">
        <v>0</v>
      </c>
      <c r="DK54" s="28">
        <v>161.52055988988937</v>
      </c>
      <c r="DL54" s="28">
        <v>0</v>
      </c>
      <c r="DM54" s="28">
        <v>0</v>
      </c>
      <c r="DN54" s="28">
        <v>13.388646814133565</v>
      </c>
      <c r="DO54" s="28">
        <v>40.195744768616564</v>
      </c>
      <c r="DP54" s="28">
        <v>0</v>
      </c>
      <c r="DQ54" s="28">
        <v>0</v>
      </c>
      <c r="DR54" s="28">
        <v>0</v>
      </c>
      <c r="DS54" s="28">
        <v>0</v>
      </c>
      <c r="DT54" s="28">
        <v>16.288257705930739</v>
      </c>
      <c r="DU54" s="28">
        <v>2.2162658534651172</v>
      </c>
      <c r="DV54" s="28">
        <v>23.43870565264853</v>
      </c>
      <c r="DW54" s="28">
        <v>2.455753964069253E-2</v>
      </c>
      <c r="DX54" s="28">
        <v>0</v>
      </c>
      <c r="DY54" s="28">
        <v>30.083651996795759</v>
      </c>
      <c r="DZ54" s="28">
        <v>20.041775410186691</v>
      </c>
      <c r="EA54" s="28">
        <v>34.877270722761097</v>
      </c>
      <c r="EB54" s="28">
        <v>23.409775479218414</v>
      </c>
      <c r="EC54" s="28">
        <v>82.172408622269927</v>
      </c>
      <c r="ED54" s="28">
        <v>113.46491749243403</v>
      </c>
      <c r="EE54" s="28">
        <v>0</v>
      </c>
      <c r="EF54" s="28">
        <v>165.8222386482534</v>
      </c>
      <c r="EG54" s="28">
        <v>375.40680469155166</v>
      </c>
      <c r="EH54" s="28">
        <v>0</v>
      </c>
      <c r="EI54" s="28">
        <v>0</v>
      </c>
      <c r="EJ54" s="28">
        <v>579.4122384549089</v>
      </c>
      <c r="EK54" s="28">
        <v>477.3717843463487</v>
      </c>
      <c r="EL54" s="28">
        <v>456.78737170751435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f t="shared" si="0"/>
        <v>73101.393525091888</v>
      </c>
      <c r="ET54" s="28">
        <v>535302.80316887016</v>
      </c>
      <c r="EU54" s="28">
        <v>0</v>
      </c>
      <c r="EV54" s="28">
        <v>0</v>
      </c>
      <c r="EW54" s="28">
        <v>0</v>
      </c>
      <c r="EX54" s="28">
        <v>0</v>
      </c>
      <c r="EY54" s="28">
        <v>0</v>
      </c>
      <c r="EZ54" s="28">
        <v>47999.423412049524</v>
      </c>
      <c r="FA54" s="28">
        <f t="shared" si="1"/>
        <v>656403.62010601163</v>
      </c>
      <c r="FB54" s="33">
        <f>+FA54-Cuadro_Oferta_2015!EX54</f>
        <v>0</v>
      </c>
      <c r="AMC54"/>
      <c r="AMD54"/>
      <c r="AME54"/>
      <c r="AMF54"/>
      <c r="AMG54"/>
      <c r="AMH54"/>
      <c r="AMI54"/>
      <c r="AMJ54"/>
    </row>
    <row r="55" spans="1:1024" s="5" customFormat="1" x14ac:dyDescent="0.25">
      <c r="A55" s="9">
        <v>51</v>
      </c>
      <c r="B55" s="22"/>
      <c r="C55" s="24" t="s">
        <v>389</v>
      </c>
      <c r="D55" s="25" t="s">
        <v>390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6685.5359908947685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f t="shared" si="0"/>
        <v>6685.5359908947685</v>
      </c>
      <c r="ET55" s="28">
        <v>109487.55269767389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7935.4800134760662</v>
      </c>
      <c r="FA55" s="28">
        <f t="shared" si="1"/>
        <v>124108.56870204472</v>
      </c>
      <c r="FB55" s="33">
        <f>+FA55-Cuadro_Oferta_2015!EX55</f>
        <v>0</v>
      </c>
      <c r="AMC55"/>
      <c r="AMD55"/>
      <c r="AME55"/>
      <c r="AMF55"/>
      <c r="AMG55"/>
      <c r="AMH55"/>
      <c r="AMI55"/>
      <c r="AMJ55"/>
    </row>
    <row r="56" spans="1:1024" s="5" customFormat="1" ht="25.5" x14ac:dyDescent="0.25">
      <c r="A56" s="9">
        <v>52</v>
      </c>
      <c r="B56" s="22"/>
      <c r="C56" s="24" t="s">
        <v>391</v>
      </c>
      <c r="D56" s="25" t="s">
        <v>392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31.244059612556633</v>
      </c>
      <c r="Q56" s="28">
        <v>338.81775312586751</v>
      </c>
      <c r="R56" s="28">
        <v>2454.4966354248663</v>
      </c>
      <c r="S56" s="28">
        <v>0</v>
      </c>
      <c r="T56" s="28">
        <v>449.3965168368178</v>
      </c>
      <c r="U56" s="28">
        <v>0</v>
      </c>
      <c r="V56" s="28">
        <v>0</v>
      </c>
      <c r="W56" s="28">
        <v>77.891018252147063</v>
      </c>
      <c r="X56" s="28">
        <v>8.2162763650746822</v>
      </c>
      <c r="Y56" s="28">
        <v>0</v>
      </c>
      <c r="Z56" s="28">
        <v>336.26559130385652</v>
      </c>
      <c r="AA56" s="28">
        <v>0</v>
      </c>
      <c r="AB56" s="28">
        <v>0</v>
      </c>
      <c r="AC56" s="28">
        <v>30.096224666204058</v>
      </c>
      <c r="AD56" s="28">
        <v>156.20535368171792</v>
      </c>
      <c r="AE56" s="28">
        <v>0</v>
      </c>
      <c r="AF56" s="28">
        <v>563.36684908323559</v>
      </c>
      <c r="AG56" s="28">
        <v>31.568457649695375</v>
      </c>
      <c r="AH56" s="28">
        <v>141.58978635056957</v>
      </c>
      <c r="AI56" s="28">
        <v>0</v>
      </c>
      <c r="AJ56" s="28">
        <v>705.94351788455708</v>
      </c>
      <c r="AK56" s="28">
        <v>314.92225011519901</v>
      </c>
      <c r="AL56" s="28">
        <v>137.53982682174959</v>
      </c>
      <c r="AM56" s="28">
        <v>162.20860760716067</v>
      </c>
      <c r="AN56" s="28">
        <v>240.71741633211073</v>
      </c>
      <c r="AO56" s="28">
        <v>193.88074794176117</v>
      </c>
      <c r="AP56" s="28">
        <v>761.27659052838499</v>
      </c>
      <c r="AQ56" s="28">
        <v>19.259271264813929</v>
      </c>
      <c r="AR56" s="28">
        <v>640.83733735584656</v>
      </c>
      <c r="AS56" s="28">
        <v>351.17670159815424</v>
      </c>
      <c r="AT56" s="28">
        <v>103.11401171430269</v>
      </c>
      <c r="AU56" s="28">
        <v>50.280001554018881</v>
      </c>
      <c r="AV56" s="28">
        <v>65.26016290322103</v>
      </c>
      <c r="AW56" s="28">
        <v>301.01267950426717</v>
      </c>
      <c r="AX56" s="28">
        <v>15.327411621400239</v>
      </c>
      <c r="AY56" s="28">
        <v>268.62767646476919</v>
      </c>
      <c r="AZ56" s="28">
        <v>432.21485176874467</v>
      </c>
      <c r="BA56" s="28">
        <v>20.014037012395132</v>
      </c>
      <c r="BB56" s="28">
        <v>302.93475185163805</v>
      </c>
      <c r="BC56" s="28">
        <v>11.241443024621665</v>
      </c>
      <c r="BD56" s="28">
        <v>29223.969919142066</v>
      </c>
      <c r="BE56" s="28">
        <v>28545.189473847619</v>
      </c>
      <c r="BF56" s="28">
        <v>1453.3698942960771</v>
      </c>
      <c r="BG56" s="28">
        <v>252.81917842859423</v>
      </c>
      <c r="BH56" s="28">
        <v>65.057903877458003</v>
      </c>
      <c r="BI56" s="28">
        <v>15857.802996640488</v>
      </c>
      <c r="BJ56" s="28">
        <v>1473.2957713380922</v>
      </c>
      <c r="BK56" s="28">
        <v>0</v>
      </c>
      <c r="BL56" s="28">
        <v>350.14698704879754</v>
      </c>
      <c r="BM56" s="28">
        <v>9.1573445365863346</v>
      </c>
      <c r="BN56" s="28">
        <v>126.67248528837644</v>
      </c>
      <c r="BO56" s="28">
        <v>146.47791376769038</v>
      </c>
      <c r="BP56" s="28">
        <v>12.130030638299074</v>
      </c>
      <c r="BQ56" s="28">
        <v>93.157444452167397</v>
      </c>
      <c r="BR56" s="28">
        <v>597.81446848064741</v>
      </c>
      <c r="BS56" s="28">
        <v>1972.2009868810569</v>
      </c>
      <c r="BT56" s="28">
        <v>51.851993375200855</v>
      </c>
      <c r="BU56" s="28">
        <v>42.053036410875229</v>
      </c>
      <c r="BV56" s="28">
        <v>167.86964385314684</v>
      </c>
      <c r="BW56" s="28">
        <v>259.44280820048937</v>
      </c>
      <c r="BX56" s="28">
        <v>212.47671500929269</v>
      </c>
      <c r="BY56" s="28">
        <v>22.821256041974841</v>
      </c>
      <c r="BZ56" s="28">
        <v>39.756506293515912</v>
      </c>
      <c r="CA56" s="28">
        <v>706.27400157541456</v>
      </c>
      <c r="CB56" s="28">
        <v>21.962318535470867</v>
      </c>
      <c r="CC56" s="28">
        <v>56.927151936193297</v>
      </c>
      <c r="CD56" s="28">
        <v>3522.6992372553077</v>
      </c>
      <c r="CE56" s="28">
        <v>5962.0999047736068</v>
      </c>
      <c r="CF56" s="28">
        <v>2823.1407860246445</v>
      </c>
      <c r="CG56" s="28">
        <v>170.89795722416835</v>
      </c>
      <c r="CH56" s="28">
        <v>431.28503695311201</v>
      </c>
      <c r="CI56" s="28">
        <v>27.435593632631644</v>
      </c>
      <c r="CJ56" s="28">
        <v>41.197910396475123</v>
      </c>
      <c r="CK56" s="28">
        <v>95.038834643388512</v>
      </c>
      <c r="CL56" s="28">
        <v>878.5085672584396</v>
      </c>
      <c r="CM56" s="28">
        <v>1046.5267100650431</v>
      </c>
      <c r="CN56" s="28">
        <v>647.89308539837202</v>
      </c>
      <c r="CO56" s="28">
        <v>634.18807375399444</v>
      </c>
      <c r="CP56" s="28">
        <v>902.99224093243731</v>
      </c>
      <c r="CQ56" s="28">
        <v>991.15993323361829</v>
      </c>
      <c r="CR56" s="28">
        <v>437.58556998572942</v>
      </c>
      <c r="CS56" s="28">
        <v>0</v>
      </c>
      <c r="CT56" s="28">
        <v>403.04735440568294</v>
      </c>
      <c r="CU56" s="28">
        <v>371.33608519428174</v>
      </c>
      <c r="CV56" s="28">
        <v>583.35880559404097</v>
      </c>
      <c r="CW56" s="28">
        <v>241.44121984685992</v>
      </c>
      <c r="CX56" s="28">
        <v>17.376340297435195</v>
      </c>
      <c r="CY56" s="28">
        <v>103.28409090580502</v>
      </c>
      <c r="CZ56" s="28">
        <v>15.224499393321846</v>
      </c>
      <c r="DA56" s="28">
        <v>4326.1763161397575</v>
      </c>
      <c r="DB56" s="28">
        <v>1413.2602391072344</v>
      </c>
      <c r="DC56" s="28">
        <v>23.115966843122926</v>
      </c>
      <c r="DD56" s="28">
        <v>107.91025546607274</v>
      </c>
      <c r="DE56" s="28">
        <v>61.795969108391638</v>
      </c>
      <c r="DF56" s="28">
        <v>1.2650748077489256</v>
      </c>
      <c r="DG56" s="28">
        <v>0</v>
      </c>
      <c r="DH56" s="28">
        <v>0</v>
      </c>
      <c r="DI56" s="28">
        <v>0</v>
      </c>
      <c r="DJ56" s="28">
        <v>0</v>
      </c>
      <c r="DK56" s="28">
        <v>447.8825827328277</v>
      </c>
      <c r="DL56" s="28">
        <v>79.566420248623956</v>
      </c>
      <c r="DM56" s="28">
        <v>42.626724488097388</v>
      </c>
      <c r="DN56" s="28">
        <v>76.646348878251445</v>
      </c>
      <c r="DO56" s="28">
        <v>95.416105422348721</v>
      </c>
      <c r="DP56" s="28">
        <v>68.48623209613055</v>
      </c>
      <c r="DQ56" s="28">
        <v>571.0117562890166</v>
      </c>
      <c r="DR56" s="28">
        <v>1806.3440702727898</v>
      </c>
      <c r="DS56" s="28">
        <v>1026.1837136980289</v>
      </c>
      <c r="DT56" s="28">
        <v>0</v>
      </c>
      <c r="DU56" s="28">
        <v>10.789902722117631</v>
      </c>
      <c r="DV56" s="28">
        <v>0</v>
      </c>
      <c r="DW56" s="28">
        <v>0</v>
      </c>
      <c r="DX56" s="28">
        <v>2.2954991866744079</v>
      </c>
      <c r="DY56" s="28">
        <v>86.44885509444552</v>
      </c>
      <c r="DZ56" s="28">
        <v>47.347164864908656</v>
      </c>
      <c r="EA56" s="28">
        <v>327.53834152667679</v>
      </c>
      <c r="EB56" s="28">
        <v>67.354316268699932</v>
      </c>
      <c r="EC56" s="28">
        <v>625.23985853968054</v>
      </c>
      <c r="ED56" s="28">
        <v>840.51059317915008</v>
      </c>
      <c r="EE56" s="28">
        <v>0</v>
      </c>
      <c r="EF56" s="28">
        <v>426.65569574499386</v>
      </c>
      <c r="EG56" s="28">
        <v>4570.1524609689513</v>
      </c>
      <c r="EH56" s="28">
        <v>31.311026974439883</v>
      </c>
      <c r="EI56" s="28">
        <v>5.6121463913514598</v>
      </c>
      <c r="EJ56" s="28">
        <v>30.648653188029606</v>
      </c>
      <c r="EK56" s="28">
        <v>181.63935366237433</v>
      </c>
      <c r="EL56" s="28">
        <v>790.534855214971</v>
      </c>
      <c r="EM56" s="28">
        <v>1188.0915152730211</v>
      </c>
      <c r="EN56" s="28">
        <v>45.246826506630676</v>
      </c>
      <c r="EO56" s="28">
        <v>419.39790052244655</v>
      </c>
      <c r="EP56" s="28">
        <v>3.2818961419047565</v>
      </c>
      <c r="EQ56" s="28">
        <v>55.275563797828781</v>
      </c>
      <c r="ER56" s="28">
        <v>0</v>
      </c>
      <c r="ES56" s="28">
        <f t="shared" si="0"/>
        <v>131728.42008565346</v>
      </c>
      <c r="ET56" s="28">
        <v>102376.31290431468</v>
      </c>
      <c r="EU56" s="28">
        <v>0</v>
      </c>
      <c r="EV56" s="28">
        <v>0</v>
      </c>
      <c r="EW56" s="28">
        <v>0</v>
      </c>
      <c r="EX56" s="28">
        <v>0</v>
      </c>
      <c r="EY56" s="28">
        <v>0</v>
      </c>
      <c r="EZ56" s="28">
        <v>35991.5031552</v>
      </c>
      <c r="FA56" s="28">
        <f t="shared" si="1"/>
        <v>270096.23614516814</v>
      </c>
      <c r="FB56" s="33">
        <f>+FA56-Cuadro_Oferta_2015!EX56</f>
        <v>0</v>
      </c>
      <c r="AMC56"/>
      <c r="AMD56"/>
      <c r="AME56"/>
      <c r="AMF56"/>
      <c r="AMG56"/>
      <c r="AMH56"/>
      <c r="AMI56"/>
      <c r="AMJ56"/>
    </row>
    <row r="57" spans="1:1024" s="5" customFormat="1" x14ac:dyDescent="0.25">
      <c r="A57" s="9">
        <v>53</v>
      </c>
      <c r="B57" s="22"/>
      <c r="C57" s="24" t="s">
        <v>393</v>
      </c>
      <c r="D57" s="25" t="s">
        <v>394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5.3757060439794628</v>
      </c>
      <c r="L57" s="28">
        <v>0</v>
      </c>
      <c r="M57" s="28">
        <v>33.106729671399918</v>
      </c>
      <c r="N57" s="28">
        <v>0</v>
      </c>
      <c r="O57" s="28">
        <v>0</v>
      </c>
      <c r="P57" s="28">
        <v>38.653034029993762</v>
      </c>
      <c r="Q57" s="28">
        <v>0</v>
      </c>
      <c r="R57" s="28">
        <v>166.50352246372748</v>
      </c>
      <c r="S57" s="28">
        <v>0</v>
      </c>
      <c r="T57" s="28">
        <v>166.2773887069759</v>
      </c>
      <c r="U57" s="28">
        <v>20.61495631180491</v>
      </c>
      <c r="V57" s="28">
        <v>294.28007792381658</v>
      </c>
      <c r="W57" s="28">
        <v>0</v>
      </c>
      <c r="X57" s="28">
        <v>0</v>
      </c>
      <c r="Y57" s="28">
        <v>26.162608537304333</v>
      </c>
      <c r="Z57" s="28">
        <v>84.051968906025081</v>
      </c>
      <c r="AA57" s="28">
        <v>0</v>
      </c>
      <c r="AB57" s="28">
        <v>103.70740600146962</v>
      </c>
      <c r="AC57" s="28">
        <v>28.847438559432032</v>
      </c>
      <c r="AD57" s="28">
        <v>384.97839527505181</v>
      </c>
      <c r="AE57" s="28">
        <v>5.0289921204223678</v>
      </c>
      <c r="AF57" s="28">
        <v>0</v>
      </c>
      <c r="AG57" s="28">
        <v>11.446514272011704</v>
      </c>
      <c r="AH57" s="28">
        <v>236.19265866686086</v>
      </c>
      <c r="AI57" s="28">
        <v>0</v>
      </c>
      <c r="AJ57" s="28">
        <v>7.2092805127070978</v>
      </c>
      <c r="AK57" s="28">
        <v>553.36706323581222</v>
      </c>
      <c r="AL57" s="28">
        <v>404.69963134814151</v>
      </c>
      <c r="AM57" s="28">
        <v>118.55903225848039</v>
      </c>
      <c r="AN57" s="28">
        <v>427.25098447412637</v>
      </c>
      <c r="AO57" s="28">
        <v>98.289268658435645</v>
      </c>
      <c r="AP57" s="28">
        <v>292.27942983389005</v>
      </c>
      <c r="AQ57" s="28">
        <v>15.947102017639462</v>
      </c>
      <c r="AR57" s="28">
        <v>149.0378137364078</v>
      </c>
      <c r="AS57" s="28">
        <v>541.5059413481938</v>
      </c>
      <c r="AT57" s="28">
        <v>20.292858105774116</v>
      </c>
      <c r="AU57" s="28">
        <v>37.818931076002478</v>
      </c>
      <c r="AV57" s="28">
        <v>60.82745385702701</v>
      </c>
      <c r="AW57" s="28">
        <v>22.421089088312666</v>
      </c>
      <c r="AX57" s="28">
        <v>36.057468110636222</v>
      </c>
      <c r="AY57" s="28">
        <v>273.80119286802409</v>
      </c>
      <c r="AZ57" s="28">
        <v>50.876299786417462</v>
      </c>
      <c r="BA57" s="28">
        <v>23.904948494591157</v>
      </c>
      <c r="BB57" s="28">
        <v>232.97646136605823</v>
      </c>
      <c r="BC57" s="28">
        <v>9.0434222016865551</v>
      </c>
      <c r="BD57" s="28">
        <v>281.84164234943364</v>
      </c>
      <c r="BE57" s="28">
        <v>1452.4814569665282</v>
      </c>
      <c r="BF57" s="28">
        <v>66.966379316186831</v>
      </c>
      <c r="BG57" s="28">
        <v>31.917343209559462</v>
      </c>
      <c r="BH57" s="28">
        <v>33.516797708070584</v>
      </c>
      <c r="BI57" s="28">
        <v>515.58072151113413</v>
      </c>
      <c r="BJ57" s="28">
        <v>130.84933075696216</v>
      </c>
      <c r="BK57" s="28">
        <v>0</v>
      </c>
      <c r="BL57" s="28">
        <v>291.00778528709128</v>
      </c>
      <c r="BM57" s="28">
        <v>6.5576211869256875</v>
      </c>
      <c r="BN57" s="28">
        <v>81.731014985283977</v>
      </c>
      <c r="BO57" s="28">
        <v>225.47684526183264</v>
      </c>
      <c r="BP57" s="28">
        <v>6.0376407240438992</v>
      </c>
      <c r="BQ57" s="28">
        <v>312.54933058422694</v>
      </c>
      <c r="BR57" s="28">
        <v>95.879810995903654</v>
      </c>
      <c r="BS57" s="28">
        <v>284.16782722400779</v>
      </c>
      <c r="BT57" s="28">
        <v>61.382296032725264</v>
      </c>
      <c r="BU57" s="28">
        <v>45.824715798195967</v>
      </c>
      <c r="BV57" s="28">
        <v>125.4312911526945</v>
      </c>
      <c r="BW57" s="28">
        <v>190.07913757328379</v>
      </c>
      <c r="BX57" s="28">
        <v>180.50544068424551</v>
      </c>
      <c r="BY57" s="28">
        <v>21.014049731329603</v>
      </c>
      <c r="BZ57" s="28">
        <v>35.45783397955293</v>
      </c>
      <c r="CA57" s="28">
        <v>299.62738113930413</v>
      </c>
      <c r="CB57" s="28">
        <v>41.450633255024819</v>
      </c>
      <c r="CC57" s="28">
        <v>2.1619527736057398</v>
      </c>
      <c r="CD57" s="28">
        <v>122.29249025423235</v>
      </c>
      <c r="CE57" s="28">
        <v>1341.6276659765083</v>
      </c>
      <c r="CF57" s="28">
        <v>137.03485823243332</v>
      </c>
      <c r="CG57" s="28">
        <v>212.40788796631924</v>
      </c>
      <c r="CH57" s="28">
        <v>500.93846666898503</v>
      </c>
      <c r="CI57" s="28">
        <v>770.05105228826301</v>
      </c>
      <c r="CJ57" s="28">
        <v>265.94950246198619</v>
      </c>
      <c r="CK57" s="28">
        <v>406.50937721516715</v>
      </c>
      <c r="CL57" s="28">
        <v>344.78614757567709</v>
      </c>
      <c r="CM57" s="28">
        <v>0</v>
      </c>
      <c r="CN57" s="28">
        <v>119.91913098232968</v>
      </c>
      <c r="CO57" s="28">
        <v>267.89117480836467</v>
      </c>
      <c r="CP57" s="28">
        <v>1420.7884188905491</v>
      </c>
      <c r="CQ57" s="28">
        <v>5849.5981392801168</v>
      </c>
      <c r="CR57" s="28">
        <v>725.73309009473746</v>
      </c>
      <c r="CS57" s="28">
        <v>0</v>
      </c>
      <c r="CT57" s="28">
        <v>413.72985112993854</v>
      </c>
      <c r="CU57" s="28">
        <v>152.42133229087335</v>
      </c>
      <c r="CV57" s="28">
        <v>533.17320919882832</v>
      </c>
      <c r="CW57" s="28">
        <v>240.52727965653594</v>
      </c>
      <c r="CX57" s="28">
        <v>83.251805645663339</v>
      </c>
      <c r="CY57" s="28">
        <v>712.3381579939487</v>
      </c>
      <c r="CZ57" s="28">
        <v>241.6454105589163</v>
      </c>
      <c r="DA57" s="28">
        <v>1034.8904492674073</v>
      </c>
      <c r="DB57" s="28">
        <v>2016.6148364573187</v>
      </c>
      <c r="DC57" s="28">
        <v>183.60943578353229</v>
      </c>
      <c r="DD57" s="28">
        <v>503.14698594894429</v>
      </c>
      <c r="DE57" s="28">
        <v>92.298991303153613</v>
      </c>
      <c r="DF57" s="28">
        <v>19.12662330675678</v>
      </c>
      <c r="DG57" s="28">
        <v>1506.5337466339249</v>
      </c>
      <c r="DH57" s="28">
        <v>101.39408793945692</v>
      </c>
      <c r="DI57" s="28">
        <v>130.27241669041234</v>
      </c>
      <c r="DJ57" s="28">
        <v>36.197572640209785</v>
      </c>
      <c r="DK57" s="28">
        <v>557.23979077844683</v>
      </c>
      <c r="DL57" s="28">
        <v>43.462844703552015</v>
      </c>
      <c r="DM57" s="28">
        <v>19.836191655333835</v>
      </c>
      <c r="DN57" s="28">
        <v>148.09449558782612</v>
      </c>
      <c r="DO57" s="28">
        <v>347.81011510676251</v>
      </c>
      <c r="DP57" s="28">
        <v>52.131190285804792</v>
      </c>
      <c r="DQ57" s="28">
        <v>166.52873688964388</v>
      </c>
      <c r="DR57" s="28">
        <v>73.156976019788445</v>
      </c>
      <c r="DS57" s="28">
        <v>91.885387789826879</v>
      </c>
      <c r="DT57" s="28">
        <v>69.186153832437029</v>
      </c>
      <c r="DU57" s="28">
        <v>20.109103094429383</v>
      </c>
      <c r="DV57" s="28">
        <v>155.34626530722238</v>
      </c>
      <c r="DW57" s="28">
        <v>0</v>
      </c>
      <c r="DX57" s="28">
        <v>182.89120845442187</v>
      </c>
      <c r="DY57" s="28">
        <v>512.98814327283606</v>
      </c>
      <c r="DZ57" s="28">
        <v>3533.0184734261288</v>
      </c>
      <c r="EA57" s="28">
        <v>836.79249118261782</v>
      </c>
      <c r="EB57" s="28">
        <v>184.48897790888364</v>
      </c>
      <c r="EC57" s="28">
        <v>1847.1326868856775</v>
      </c>
      <c r="ED57" s="28">
        <v>940.80268991496052</v>
      </c>
      <c r="EE57" s="28">
        <v>58.332008020197947</v>
      </c>
      <c r="EF57" s="28">
        <v>4282.9897017117764</v>
      </c>
      <c r="EG57" s="28">
        <v>9467.4013516855193</v>
      </c>
      <c r="EH57" s="28">
        <v>2231.4792985031727</v>
      </c>
      <c r="EI57" s="28">
        <v>68.846276549561509</v>
      </c>
      <c r="EJ57" s="28">
        <v>29.089891946042119</v>
      </c>
      <c r="EK57" s="28">
        <v>860.70211626195464</v>
      </c>
      <c r="EL57" s="28">
        <v>1168.7515093190186</v>
      </c>
      <c r="EM57" s="28">
        <v>191.87837680570181</v>
      </c>
      <c r="EN57" s="28">
        <v>11.017128177789933</v>
      </c>
      <c r="EO57" s="28">
        <v>236.12579861246141</v>
      </c>
      <c r="EP57" s="28">
        <v>29.990270354033768</v>
      </c>
      <c r="EQ57" s="28">
        <v>52.303245101525036</v>
      </c>
      <c r="ER57" s="28">
        <v>0</v>
      </c>
      <c r="ES57" s="28">
        <f t="shared" si="0"/>
        <v>58759.397840342644</v>
      </c>
      <c r="ET57" s="28">
        <v>420674.4952805111</v>
      </c>
      <c r="EU57" s="28">
        <v>0</v>
      </c>
      <c r="EV57" s="28">
        <v>0</v>
      </c>
      <c r="EW57" s="28">
        <v>0</v>
      </c>
      <c r="EX57" s="28">
        <v>0</v>
      </c>
      <c r="EY57" s="28">
        <v>0</v>
      </c>
      <c r="EZ57" s="28">
        <v>32342.761363903475</v>
      </c>
      <c r="FA57" s="28">
        <f t="shared" si="1"/>
        <v>511776.65448475722</v>
      </c>
      <c r="FB57" s="33">
        <f>+FA57-Cuadro_Oferta_2015!EX57</f>
        <v>0</v>
      </c>
      <c r="AMC57"/>
      <c r="AMD57"/>
      <c r="AME57"/>
      <c r="AMF57"/>
      <c r="AMG57"/>
      <c r="AMH57"/>
      <c r="AMI57"/>
      <c r="AMJ57"/>
    </row>
    <row r="58" spans="1:1024" s="5" customFormat="1" ht="25.5" x14ac:dyDescent="0.25">
      <c r="A58" s="9">
        <v>54</v>
      </c>
      <c r="B58" s="22"/>
      <c r="C58" s="24" t="s">
        <v>395</v>
      </c>
      <c r="D58" s="25" t="s">
        <v>396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3.5484987590202834</v>
      </c>
      <c r="Q58" s="28">
        <v>28.186314902184765</v>
      </c>
      <c r="R58" s="28">
        <v>14.978108488167766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15.326363270646782</v>
      </c>
      <c r="Z58" s="28">
        <v>14.977193772169752</v>
      </c>
      <c r="AA58" s="28">
        <v>0</v>
      </c>
      <c r="AB58" s="28">
        <v>0</v>
      </c>
      <c r="AC58" s="28">
        <v>5.654912406251376</v>
      </c>
      <c r="AD58" s="28">
        <v>186.45363383334441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5.2409549171610355</v>
      </c>
      <c r="AL58" s="28">
        <v>152.9960443851559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9.6123134429932691</v>
      </c>
      <c r="AZ58" s="28">
        <v>0</v>
      </c>
      <c r="BA58" s="28">
        <v>0</v>
      </c>
      <c r="BB58" s="28">
        <v>0</v>
      </c>
      <c r="BC58" s="28">
        <v>0</v>
      </c>
      <c r="BD58" s="28">
        <v>3.50598432919683</v>
      </c>
      <c r="BE58" s="28">
        <v>368.08568700622243</v>
      </c>
      <c r="BF58" s="28">
        <v>363.89782663916509</v>
      </c>
      <c r="BG58" s="28">
        <v>2721.1004510542957</v>
      </c>
      <c r="BH58" s="28">
        <v>0</v>
      </c>
      <c r="BI58" s="28">
        <v>45.423886846391454</v>
      </c>
      <c r="BJ58" s="28">
        <v>0</v>
      </c>
      <c r="BK58" s="28">
        <v>0</v>
      </c>
      <c r="BL58" s="28">
        <v>0</v>
      </c>
      <c r="BM58" s="28">
        <v>0</v>
      </c>
      <c r="BN58" s="28">
        <v>6.7806266602858258</v>
      </c>
      <c r="BO58" s="28">
        <v>0</v>
      </c>
      <c r="BP58" s="28">
        <v>0</v>
      </c>
      <c r="BQ58" s="28">
        <v>0</v>
      </c>
      <c r="BR58" s="28">
        <v>0</v>
      </c>
      <c r="BS58" s="28">
        <v>13.671835298463854</v>
      </c>
      <c r="BT58" s="28">
        <v>2.5104746954175101</v>
      </c>
      <c r="BU58" s="28">
        <v>0</v>
      </c>
      <c r="BV58" s="28">
        <v>0</v>
      </c>
      <c r="BW58" s="28">
        <v>7.4689844869235333</v>
      </c>
      <c r="BX58" s="28">
        <v>8.9035466175005435</v>
      </c>
      <c r="BY58" s="28">
        <v>0</v>
      </c>
      <c r="BZ58" s="28">
        <v>68.34949359803413</v>
      </c>
      <c r="CA58" s="28">
        <v>36.921722517539322</v>
      </c>
      <c r="CB58" s="28">
        <v>0</v>
      </c>
      <c r="CC58" s="28">
        <v>0</v>
      </c>
      <c r="CD58" s="28">
        <v>0</v>
      </c>
      <c r="CE58" s="28">
        <v>47.824832382569639</v>
      </c>
      <c r="CF58" s="28">
        <v>5142.3076149244425</v>
      </c>
      <c r="CG58" s="28">
        <v>0</v>
      </c>
      <c r="CH58" s="28">
        <v>3.8740133313711302</v>
      </c>
      <c r="CI58" s="28">
        <v>1.5038074474217884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21.792034988063875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19.745811218359606</v>
      </c>
      <c r="DB58" s="28">
        <v>37.843755603723416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591.58856524818293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f t="shared" si="0"/>
        <v>9950.0752930706676</v>
      </c>
      <c r="ET58" s="28">
        <v>67135.75047569345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2561.2472650899999</v>
      </c>
      <c r="FA58" s="28">
        <f t="shared" si="1"/>
        <v>79647.073033854118</v>
      </c>
      <c r="FB58" s="33">
        <f>+FA58-Cuadro_Oferta_2015!EX58</f>
        <v>0</v>
      </c>
      <c r="AMC58"/>
      <c r="AMD58"/>
      <c r="AME58"/>
      <c r="AMF58"/>
      <c r="AMG58"/>
      <c r="AMH58"/>
      <c r="AMI58"/>
      <c r="AMJ58"/>
    </row>
    <row r="59" spans="1:1024" s="5" customFormat="1" x14ac:dyDescent="0.25">
      <c r="A59" s="9">
        <v>55</v>
      </c>
      <c r="B59" s="22"/>
      <c r="C59" s="24" t="s">
        <v>397</v>
      </c>
      <c r="D59" s="25" t="s">
        <v>398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4.8468004495834478</v>
      </c>
      <c r="Q59" s="28">
        <v>7.4218147626489319</v>
      </c>
      <c r="R59" s="28">
        <v>0</v>
      </c>
      <c r="S59" s="28">
        <v>0</v>
      </c>
      <c r="T59" s="28">
        <v>0</v>
      </c>
      <c r="U59" s="28">
        <v>0</v>
      </c>
      <c r="V59" s="28">
        <v>107.34763192659079</v>
      </c>
      <c r="W59" s="28">
        <v>0</v>
      </c>
      <c r="X59" s="28">
        <v>0</v>
      </c>
      <c r="Y59" s="28">
        <v>6.152873066151523</v>
      </c>
      <c r="Z59" s="28">
        <v>74.648944246300886</v>
      </c>
      <c r="AA59" s="28">
        <v>0</v>
      </c>
      <c r="AB59" s="28">
        <v>0</v>
      </c>
      <c r="AC59" s="28">
        <v>8.5645501409914022</v>
      </c>
      <c r="AD59" s="28">
        <v>221.58232559641169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53.324116649205905</v>
      </c>
      <c r="AK59" s="28">
        <v>0</v>
      </c>
      <c r="AL59" s="28">
        <v>0</v>
      </c>
      <c r="AM59" s="28">
        <v>0</v>
      </c>
      <c r="AN59" s="28">
        <v>38.964689264367998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7.9290428102259822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61.786313908219469</v>
      </c>
      <c r="BG59" s="28">
        <v>804.41090913151118</v>
      </c>
      <c r="BH59" s="28">
        <v>0</v>
      </c>
      <c r="BI59" s="28">
        <v>56.768584608613509</v>
      </c>
      <c r="BJ59" s="28">
        <v>0</v>
      </c>
      <c r="BK59" s="28">
        <v>0</v>
      </c>
      <c r="BL59" s="28">
        <v>0</v>
      </c>
      <c r="BM59" s="28">
        <v>0</v>
      </c>
      <c r="BN59" s="28">
        <v>20.785202008114418</v>
      </c>
      <c r="BO59" s="28">
        <v>0</v>
      </c>
      <c r="BP59" s="28">
        <v>0</v>
      </c>
      <c r="BQ59" s="28">
        <v>20.127481015996572</v>
      </c>
      <c r="BR59" s="28">
        <v>20.650245203766385</v>
      </c>
      <c r="BS59" s="28">
        <v>58.15229771017863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3.6964348897615196</v>
      </c>
      <c r="BZ59" s="28">
        <v>0</v>
      </c>
      <c r="CA59" s="28">
        <v>38.681712234506037</v>
      </c>
      <c r="CB59" s="28">
        <v>3.2398375448994612</v>
      </c>
      <c r="CC59" s="28">
        <v>0</v>
      </c>
      <c r="CD59" s="28">
        <v>0</v>
      </c>
      <c r="CE59" s="28">
        <v>145.95776548391407</v>
      </c>
      <c r="CF59" s="28">
        <v>10.358131314016198</v>
      </c>
      <c r="CG59" s="28">
        <v>31.428753968829341</v>
      </c>
      <c r="CH59" s="28">
        <v>39.680904631302546</v>
      </c>
      <c r="CI59" s="28">
        <v>9.3114769778062971</v>
      </c>
      <c r="CJ59" s="28">
        <v>51.208957098996763</v>
      </c>
      <c r="CK59" s="28">
        <v>0</v>
      </c>
      <c r="CL59" s="28">
        <v>0</v>
      </c>
      <c r="CM59" s="28">
        <v>0</v>
      </c>
      <c r="CN59" s="28">
        <v>0</v>
      </c>
      <c r="CO59" s="28">
        <v>93.900910583388224</v>
      </c>
      <c r="CP59" s="28">
        <v>366.49037452037737</v>
      </c>
      <c r="CQ59" s="28">
        <v>1114.7724931824616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2.2135863874661195</v>
      </c>
      <c r="CY59" s="28">
        <v>0</v>
      </c>
      <c r="CZ59" s="28">
        <v>0</v>
      </c>
      <c r="DA59" s="28">
        <v>68.97638281935437</v>
      </c>
      <c r="DB59" s="28">
        <v>116.23420744718364</v>
      </c>
      <c r="DC59" s="28">
        <v>0</v>
      </c>
      <c r="DD59" s="28">
        <v>29.42496046084905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1.0274396556358609</v>
      </c>
      <c r="DV59" s="28">
        <v>0</v>
      </c>
      <c r="DW59" s="28">
        <v>0</v>
      </c>
      <c r="DX59" s="28">
        <v>0</v>
      </c>
      <c r="DY59" s="28">
        <v>0</v>
      </c>
      <c r="DZ59" s="28">
        <v>1647.5475500038242</v>
      </c>
      <c r="EA59" s="28">
        <v>0</v>
      </c>
      <c r="EB59" s="28">
        <v>8.7846886231888028</v>
      </c>
      <c r="EC59" s="28">
        <v>0</v>
      </c>
      <c r="ED59" s="28">
        <v>352.91740383564712</v>
      </c>
      <c r="EE59" s="28">
        <v>0</v>
      </c>
      <c r="EF59" s="28">
        <v>0</v>
      </c>
      <c r="EG59" s="28">
        <v>104.96029698908259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255.5461224474852</v>
      </c>
      <c r="EN59" s="28">
        <v>0</v>
      </c>
      <c r="EO59" s="28">
        <v>0</v>
      </c>
      <c r="EP59" s="28">
        <v>0</v>
      </c>
      <c r="EQ59" s="28">
        <v>5.5773438831521327</v>
      </c>
      <c r="ER59" s="28">
        <v>0</v>
      </c>
      <c r="ES59" s="28">
        <f t="shared" si="0"/>
        <v>6075.4015574820069</v>
      </c>
      <c r="ET59" s="28">
        <v>164766.06395060473</v>
      </c>
      <c r="EU59" s="28">
        <v>0</v>
      </c>
      <c r="EV59" s="28">
        <v>0</v>
      </c>
      <c r="EW59" s="28">
        <v>0</v>
      </c>
      <c r="EX59" s="28">
        <v>0</v>
      </c>
      <c r="EY59" s="28">
        <v>0</v>
      </c>
      <c r="EZ59" s="28">
        <v>786.53243226095958</v>
      </c>
      <c r="FA59" s="28">
        <f t="shared" si="1"/>
        <v>171627.99794034768</v>
      </c>
      <c r="FB59" s="33">
        <f>+FA59-Cuadro_Oferta_2015!EX59</f>
        <v>0</v>
      </c>
      <c r="AMC59"/>
      <c r="AMD59"/>
      <c r="AME59"/>
      <c r="AMF59"/>
      <c r="AMG59"/>
      <c r="AMH59"/>
      <c r="AMI59"/>
      <c r="AMJ59"/>
    </row>
    <row r="60" spans="1:1024" s="5" customFormat="1" ht="51" x14ac:dyDescent="0.25">
      <c r="A60" s="9">
        <v>56</v>
      </c>
      <c r="B60" s="22"/>
      <c r="C60" s="24" t="s">
        <v>399</v>
      </c>
      <c r="D60" s="25" t="s">
        <v>400</v>
      </c>
      <c r="E60" s="28">
        <v>0</v>
      </c>
      <c r="F60" s="28">
        <v>0</v>
      </c>
      <c r="G60" s="28">
        <v>0</v>
      </c>
      <c r="H60" s="28">
        <v>0</v>
      </c>
      <c r="I60" s="28">
        <v>663.08123575227989</v>
      </c>
      <c r="J60" s="28">
        <v>0</v>
      </c>
      <c r="K60" s="28">
        <v>38.627684854599693</v>
      </c>
      <c r="L60" s="28">
        <v>0</v>
      </c>
      <c r="M60" s="28">
        <v>333.9459011969501</v>
      </c>
      <c r="N60" s="28">
        <v>1647.9810641846657</v>
      </c>
      <c r="O60" s="28">
        <v>0</v>
      </c>
      <c r="P60" s="28">
        <v>171.21316646895519</v>
      </c>
      <c r="Q60" s="28">
        <v>244.50828147203677</v>
      </c>
      <c r="R60" s="28">
        <v>303.31593645784375</v>
      </c>
      <c r="S60" s="28">
        <v>0</v>
      </c>
      <c r="T60" s="28">
        <v>8477.9843481511762</v>
      </c>
      <c r="U60" s="28">
        <v>67.377509113344345</v>
      </c>
      <c r="V60" s="28">
        <v>0</v>
      </c>
      <c r="W60" s="28">
        <v>161.90104357271093</v>
      </c>
      <c r="X60" s="28">
        <v>55.737245193769283</v>
      </c>
      <c r="Y60" s="28">
        <v>132.89964557799345</v>
      </c>
      <c r="Z60" s="28">
        <v>723.33922369900029</v>
      </c>
      <c r="AA60" s="28">
        <v>0</v>
      </c>
      <c r="AB60" s="28">
        <v>0</v>
      </c>
      <c r="AC60" s="28">
        <v>123.39980513970379</v>
      </c>
      <c r="AD60" s="28">
        <v>274.22211796260956</v>
      </c>
      <c r="AE60" s="28">
        <v>0</v>
      </c>
      <c r="AF60" s="28">
        <v>40.113787959275307</v>
      </c>
      <c r="AG60" s="28">
        <v>116.83625392812502</v>
      </c>
      <c r="AH60" s="28">
        <v>0</v>
      </c>
      <c r="AI60" s="28">
        <v>0</v>
      </c>
      <c r="AJ60" s="28">
        <v>0</v>
      </c>
      <c r="AK60" s="28">
        <v>175.99536126542955</v>
      </c>
      <c r="AL60" s="28">
        <v>247.22869180962931</v>
      </c>
      <c r="AM60" s="28">
        <v>445.10426252680696</v>
      </c>
      <c r="AN60" s="28">
        <v>2496.0948469130608</v>
      </c>
      <c r="AO60" s="28">
        <v>278.2977046291349</v>
      </c>
      <c r="AP60" s="28">
        <v>4988.0269548487822</v>
      </c>
      <c r="AQ60" s="28">
        <v>47.61270000049079</v>
      </c>
      <c r="AR60" s="28">
        <v>1006.284259938494</v>
      </c>
      <c r="AS60" s="28">
        <v>604.64888426888899</v>
      </c>
      <c r="AT60" s="28">
        <v>79.237752597200682</v>
      </c>
      <c r="AU60" s="28">
        <v>90.456109608407715</v>
      </c>
      <c r="AV60" s="28">
        <v>213.77262565915385</v>
      </c>
      <c r="AW60" s="28">
        <v>89.8117149995755</v>
      </c>
      <c r="AX60" s="28">
        <v>0</v>
      </c>
      <c r="AY60" s="28">
        <v>632.73695350426897</v>
      </c>
      <c r="AZ60" s="28">
        <v>116.52484480635211</v>
      </c>
      <c r="BA60" s="28">
        <v>84.734614005482115</v>
      </c>
      <c r="BB60" s="28">
        <v>658.25647055099557</v>
      </c>
      <c r="BC60" s="28">
        <v>0</v>
      </c>
      <c r="BD60" s="28">
        <v>121.50094625064406</v>
      </c>
      <c r="BE60" s="28">
        <v>94.778684492396394</v>
      </c>
      <c r="BF60" s="28">
        <v>294.00191291096957</v>
      </c>
      <c r="BG60" s="28">
        <v>15.11557548386665</v>
      </c>
      <c r="BH60" s="28">
        <v>24046.025719152138</v>
      </c>
      <c r="BI60" s="28">
        <v>832.78769962673869</v>
      </c>
      <c r="BJ60" s="28">
        <v>332.91789047023332</v>
      </c>
      <c r="BK60" s="28">
        <v>0</v>
      </c>
      <c r="BL60" s="28">
        <v>515.73803174386694</v>
      </c>
      <c r="BM60" s="28">
        <v>28.020591485111339</v>
      </c>
      <c r="BN60" s="28">
        <v>671.1862961417396</v>
      </c>
      <c r="BO60" s="28">
        <v>420.21730785915031</v>
      </c>
      <c r="BP60" s="28">
        <v>0</v>
      </c>
      <c r="BQ60" s="28">
        <v>198.81180407004018</v>
      </c>
      <c r="BR60" s="28">
        <v>535.35046935216644</v>
      </c>
      <c r="BS60" s="28">
        <v>4115.842527992987</v>
      </c>
      <c r="BT60" s="28">
        <v>2568.8730239310912</v>
      </c>
      <c r="BU60" s="28">
        <v>127.34048272228202</v>
      </c>
      <c r="BV60" s="28">
        <v>1790.0557630085295</v>
      </c>
      <c r="BW60" s="28">
        <v>377.62724218017541</v>
      </c>
      <c r="BX60" s="28">
        <v>1571.306181388037</v>
      </c>
      <c r="BY60" s="28">
        <v>0</v>
      </c>
      <c r="BZ60" s="28">
        <v>0</v>
      </c>
      <c r="CA60" s="28">
        <v>1808.4260855204957</v>
      </c>
      <c r="CB60" s="28">
        <v>313.39012673639593</v>
      </c>
      <c r="CC60" s="28">
        <v>203.58319349638313</v>
      </c>
      <c r="CD60" s="28">
        <v>12288.331748378747</v>
      </c>
      <c r="CE60" s="28">
        <v>1092.8823069025068</v>
      </c>
      <c r="CF60" s="28">
        <v>2627.2855462924927</v>
      </c>
      <c r="CG60" s="28">
        <v>267.38623866975524</v>
      </c>
      <c r="CH60" s="28">
        <v>132.90252486077361</v>
      </c>
      <c r="CI60" s="28">
        <v>76.051825754713974</v>
      </c>
      <c r="CJ60" s="28">
        <v>34.498945575060915</v>
      </c>
      <c r="CK60" s="28">
        <v>0</v>
      </c>
      <c r="CL60" s="28">
        <v>23444.840694827009</v>
      </c>
      <c r="CM60" s="28">
        <v>13488.314878665604</v>
      </c>
      <c r="CN60" s="28">
        <v>1461.2551039575294</v>
      </c>
      <c r="CO60" s="28">
        <v>3297.3942199551802</v>
      </c>
      <c r="CP60" s="28">
        <v>4721.1187611885889</v>
      </c>
      <c r="CQ60" s="28">
        <v>2817.0158065032347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78.546109853615334</v>
      </c>
      <c r="CY60" s="28">
        <v>263.30157157097318</v>
      </c>
      <c r="CZ60" s="28">
        <v>235.52218360875295</v>
      </c>
      <c r="DA60" s="28">
        <v>434.78321226958906</v>
      </c>
      <c r="DB60" s="28">
        <v>1451.1161117431741</v>
      </c>
      <c r="DC60" s="28">
        <v>23.741244586329394</v>
      </c>
      <c r="DD60" s="28">
        <v>117.60653383380111</v>
      </c>
      <c r="DE60" s="28">
        <v>0</v>
      </c>
      <c r="DF60" s="28">
        <v>2.1110256782949191</v>
      </c>
      <c r="DG60" s="28">
        <v>59.534968220695667</v>
      </c>
      <c r="DH60" s="28">
        <v>26.109540613227825</v>
      </c>
      <c r="DI60" s="28">
        <v>0</v>
      </c>
      <c r="DJ60" s="28">
        <v>25.757175374129332</v>
      </c>
      <c r="DK60" s="28">
        <v>14641.275072987788</v>
      </c>
      <c r="DL60" s="28">
        <v>0</v>
      </c>
      <c r="DM60" s="28">
        <v>0</v>
      </c>
      <c r="DN60" s="28">
        <v>61.772136265983278</v>
      </c>
      <c r="DO60" s="28">
        <v>193.48859709666988</v>
      </c>
      <c r="DP60" s="28">
        <v>54.782843520920729</v>
      </c>
      <c r="DQ60" s="28">
        <v>0</v>
      </c>
      <c r="DR60" s="28">
        <v>134.20854807923257</v>
      </c>
      <c r="DS60" s="28">
        <v>0</v>
      </c>
      <c r="DT60" s="28">
        <v>0</v>
      </c>
      <c r="DU60" s="28">
        <v>17.943886727391988</v>
      </c>
      <c r="DV60" s="28">
        <v>77.079839210101099</v>
      </c>
      <c r="DW60" s="28">
        <v>0</v>
      </c>
      <c r="DX60" s="28">
        <v>2.4636437298419711</v>
      </c>
      <c r="DY60" s="28">
        <v>0</v>
      </c>
      <c r="DZ60" s="28">
        <v>0</v>
      </c>
      <c r="EA60" s="28">
        <v>94.429576463095088</v>
      </c>
      <c r="EB60" s="28">
        <v>69.804777820892511</v>
      </c>
      <c r="EC60" s="28">
        <v>274.50502987159138</v>
      </c>
      <c r="ED60" s="28">
        <v>172.63587390717697</v>
      </c>
      <c r="EE60" s="28">
        <v>0</v>
      </c>
      <c r="EF60" s="28">
        <v>724.34767328697819</v>
      </c>
      <c r="EG60" s="28">
        <v>1319.7431164805307</v>
      </c>
      <c r="EH60" s="28">
        <v>128.69833087132463</v>
      </c>
      <c r="EI60" s="28">
        <v>23.292391312341856</v>
      </c>
      <c r="EJ60" s="28">
        <v>12.754960806565354</v>
      </c>
      <c r="EK60" s="28">
        <v>55.386170574560154</v>
      </c>
      <c r="EL60" s="28">
        <v>171.22858861685887</v>
      </c>
      <c r="EM60" s="28">
        <v>0</v>
      </c>
      <c r="EN60" s="28">
        <v>0</v>
      </c>
      <c r="EO60" s="28">
        <v>0</v>
      </c>
      <c r="EP60" s="28">
        <v>329.44198297388118</v>
      </c>
      <c r="EQ60" s="28">
        <v>0</v>
      </c>
      <c r="ER60" s="28">
        <v>0</v>
      </c>
      <c r="ES60" s="28">
        <f t="shared" si="0"/>
        <v>153840.89787812019</v>
      </c>
      <c r="ET60" s="28">
        <v>22280.813624921571</v>
      </c>
      <c r="EU60" s="28">
        <v>0</v>
      </c>
      <c r="EV60" s="28">
        <v>0</v>
      </c>
      <c r="EW60" s="28">
        <v>6922.5850770206744</v>
      </c>
      <c r="EX60" s="28">
        <v>0</v>
      </c>
      <c r="EY60" s="28">
        <v>0</v>
      </c>
      <c r="EZ60" s="28">
        <v>28170.58229654</v>
      </c>
      <c r="FA60" s="28">
        <f t="shared" si="1"/>
        <v>211214.87887660242</v>
      </c>
      <c r="FB60" s="33">
        <f>+FA60-Cuadro_Oferta_2015!EX60</f>
        <v>0</v>
      </c>
      <c r="AMC60"/>
      <c r="AMD60"/>
      <c r="AME60"/>
      <c r="AMF60"/>
      <c r="AMG60"/>
      <c r="AMH60"/>
      <c r="AMI60"/>
      <c r="AMJ60"/>
    </row>
    <row r="61" spans="1:1024" s="5" customFormat="1" x14ac:dyDescent="0.25">
      <c r="A61" s="9">
        <v>57</v>
      </c>
      <c r="B61" s="22"/>
      <c r="C61" s="24" t="s">
        <v>401</v>
      </c>
      <c r="D61" s="25" t="s">
        <v>402</v>
      </c>
      <c r="E61" s="28">
        <v>0</v>
      </c>
      <c r="F61" s="28">
        <v>0</v>
      </c>
      <c r="G61" s="28">
        <v>0</v>
      </c>
      <c r="H61" s="28">
        <v>710.67242792487457</v>
      </c>
      <c r="I61" s="28">
        <v>4646.469922876011</v>
      </c>
      <c r="J61" s="28">
        <v>0</v>
      </c>
      <c r="K61" s="28">
        <v>142.39301842250251</v>
      </c>
      <c r="L61" s="28">
        <v>0</v>
      </c>
      <c r="M61" s="28">
        <v>0</v>
      </c>
      <c r="N61" s="28">
        <v>781.20647308610103</v>
      </c>
      <c r="O61" s="28">
        <v>0</v>
      </c>
      <c r="P61" s="28">
        <v>724.30755952707284</v>
      </c>
      <c r="Q61" s="28">
        <v>1742.6872017381129</v>
      </c>
      <c r="R61" s="28">
        <v>29042.343185941638</v>
      </c>
      <c r="S61" s="28">
        <v>203.09666687938847</v>
      </c>
      <c r="T61" s="28">
        <v>63908.129557829263</v>
      </c>
      <c r="U61" s="28">
        <v>400.82061670199374</v>
      </c>
      <c r="V61" s="28">
        <v>0</v>
      </c>
      <c r="W61" s="28">
        <v>953.8833309376721</v>
      </c>
      <c r="X61" s="28">
        <v>76.885423644911938</v>
      </c>
      <c r="Y61" s="28">
        <v>420.42978889589108</v>
      </c>
      <c r="Z61" s="28">
        <v>2006.256926579098</v>
      </c>
      <c r="AA61" s="28">
        <v>0</v>
      </c>
      <c r="AB61" s="28">
        <v>3325.2111649814351</v>
      </c>
      <c r="AC61" s="28">
        <v>174.85979096285638</v>
      </c>
      <c r="AD61" s="28">
        <v>1601.4063648743158</v>
      </c>
      <c r="AE61" s="28">
        <v>118.65899281999225</v>
      </c>
      <c r="AF61" s="28">
        <v>262.76424995552969</v>
      </c>
      <c r="AG61" s="28">
        <v>263.53454042468127</v>
      </c>
      <c r="AH61" s="28">
        <v>1523.2111263960569</v>
      </c>
      <c r="AI61" s="28">
        <v>1.054426274859471</v>
      </c>
      <c r="AJ61" s="28">
        <v>82.632477229900701</v>
      </c>
      <c r="AK61" s="28">
        <v>1395.0139502868578</v>
      </c>
      <c r="AL61" s="28">
        <v>2943.4231296763205</v>
      </c>
      <c r="AM61" s="28">
        <v>2260.7855009654641</v>
      </c>
      <c r="AN61" s="28">
        <v>8225.0054505341159</v>
      </c>
      <c r="AO61" s="28">
        <v>3645.2539364986237</v>
      </c>
      <c r="AP61" s="28">
        <v>20015.147920480355</v>
      </c>
      <c r="AQ61" s="28">
        <v>633.91505050601734</v>
      </c>
      <c r="AR61" s="28">
        <v>3453.0317512791657</v>
      </c>
      <c r="AS61" s="28">
        <v>10868.185292267452</v>
      </c>
      <c r="AT61" s="28">
        <v>877.78092210864202</v>
      </c>
      <c r="AU61" s="28">
        <v>1677.5431352281494</v>
      </c>
      <c r="AV61" s="28">
        <v>1578.7995899379093</v>
      </c>
      <c r="AW61" s="28">
        <v>126.04996208236702</v>
      </c>
      <c r="AX61" s="28">
        <v>455.4552580340798</v>
      </c>
      <c r="AY61" s="28">
        <v>7351.2281720734727</v>
      </c>
      <c r="AZ61" s="28">
        <v>754.01681655763446</v>
      </c>
      <c r="BA61" s="28">
        <v>544.08557544358871</v>
      </c>
      <c r="BB61" s="28">
        <v>9722.5579364806545</v>
      </c>
      <c r="BC61" s="28">
        <v>1670.3992561074206</v>
      </c>
      <c r="BD61" s="28">
        <v>1239.2107093887512</v>
      </c>
      <c r="BE61" s="28">
        <v>1370.5832253589358</v>
      </c>
      <c r="BF61" s="28">
        <v>250.80805892823435</v>
      </c>
      <c r="BG61" s="28">
        <v>114.60226107326648</v>
      </c>
      <c r="BH61" s="28">
        <v>686.39604320320166</v>
      </c>
      <c r="BI61" s="28">
        <v>103631.64245668691</v>
      </c>
      <c r="BJ61" s="28">
        <v>32645.025202714511</v>
      </c>
      <c r="BK61" s="28">
        <v>0</v>
      </c>
      <c r="BL61" s="28">
        <v>4416.1107094457775</v>
      </c>
      <c r="BM61" s="28">
        <v>76.39041977905292</v>
      </c>
      <c r="BN61" s="28">
        <v>2307.3760198104028</v>
      </c>
      <c r="BO61" s="28">
        <v>5232.8264664295493</v>
      </c>
      <c r="BP61" s="28">
        <v>137.47582252185117</v>
      </c>
      <c r="BQ61" s="28">
        <v>2598.7726598328222</v>
      </c>
      <c r="BR61" s="28">
        <v>2008.755072795464</v>
      </c>
      <c r="BS61" s="28">
        <v>6846.5632751529984</v>
      </c>
      <c r="BT61" s="28">
        <v>5218.2215032243184</v>
      </c>
      <c r="BU61" s="28">
        <v>996.8839143739358</v>
      </c>
      <c r="BV61" s="28">
        <v>3829.0217045732943</v>
      </c>
      <c r="BW61" s="28">
        <v>2146.812741888963</v>
      </c>
      <c r="BX61" s="28">
        <v>1879.8264364944141</v>
      </c>
      <c r="BY61" s="28">
        <v>314.55176763771971</v>
      </c>
      <c r="BZ61" s="28">
        <v>503.2498542993394</v>
      </c>
      <c r="CA61" s="28">
        <v>3615.0721621012881</v>
      </c>
      <c r="CB61" s="28">
        <v>287.54999672091554</v>
      </c>
      <c r="CC61" s="28">
        <v>49.325715866735344</v>
      </c>
      <c r="CD61" s="28">
        <v>1387.9463991940777</v>
      </c>
      <c r="CE61" s="28">
        <v>21608.802258203548</v>
      </c>
      <c r="CF61" s="28">
        <v>2722.2683205401236</v>
      </c>
      <c r="CG61" s="28">
        <v>2016.0956509109351</v>
      </c>
      <c r="CH61" s="28">
        <v>1138.6593842824348</v>
      </c>
      <c r="CI61" s="28">
        <v>463.93553464510842</v>
      </c>
      <c r="CJ61" s="28">
        <v>284.44555800198719</v>
      </c>
      <c r="CK61" s="28">
        <v>451.48913663858241</v>
      </c>
      <c r="CL61" s="28">
        <v>7967.5687276485814</v>
      </c>
      <c r="CM61" s="28">
        <v>8851.9961681307377</v>
      </c>
      <c r="CN61" s="28">
        <v>2783.8597158936568</v>
      </c>
      <c r="CO61" s="28">
        <v>5498.5901754715296</v>
      </c>
      <c r="CP61" s="28">
        <v>8857.442133640774</v>
      </c>
      <c r="CQ61" s="28">
        <v>24510.539019249314</v>
      </c>
      <c r="CR61" s="28">
        <v>3562.4920603161881</v>
      </c>
      <c r="CS61" s="28">
        <v>0</v>
      </c>
      <c r="CT61" s="28">
        <v>4176.7406952735691</v>
      </c>
      <c r="CU61" s="28">
        <v>3502.4632917506956</v>
      </c>
      <c r="CV61" s="28">
        <v>5809.0069717380684</v>
      </c>
      <c r="CW61" s="28">
        <v>2119.4103527241969</v>
      </c>
      <c r="CX61" s="28">
        <v>281.83795234470023</v>
      </c>
      <c r="CY61" s="28">
        <v>1605.26227062216</v>
      </c>
      <c r="CZ61" s="28">
        <v>284.68840583326238</v>
      </c>
      <c r="DA61" s="28">
        <v>6805.2136821815038</v>
      </c>
      <c r="DB61" s="28">
        <v>17233.901598903067</v>
      </c>
      <c r="DC61" s="28">
        <v>1312.8958898743865</v>
      </c>
      <c r="DD61" s="28">
        <v>1741.6091652745747</v>
      </c>
      <c r="DE61" s="28">
        <v>4230.1190368219022</v>
      </c>
      <c r="DF61" s="28">
        <v>62.593051122819539</v>
      </c>
      <c r="DG61" s="28">
        <v>5453.4819749607459</v>
      </c>
      <c r="DH61" s="28">
        <v>3842.5077419903805</v>
      </c>
      <c r="DI61" s="28">
        <v>1180.2118132431397</v>
      </c>
      <c r="DJ61" s="28">
        <v>673.41391026818849</v>
      </c>
      <c r="DK61" s="28">
        <v>8976.6263281797819</v>
      </c>
      <c r="DL61" s="28">
        <v>7636.2764490764966</v>
      </c>
      <c r="DM61" s="28">
        <v>3584.7002099950314</v>
      </c>
      <c r="DN61" s="28">
        <v>2057.8480252413365</v>
      </c>
      <c r="DO61" s="28">
        <v>4108.0201106641262</v>
      </c>
      <c r="DP61" s="28">
        <v>996.59174951418424</v>
      </c>
      <c r="DQ61" s="28">
        <v>7189.8837701068096</v>
      </c>
      <c r="DR61" s="28">
        <v>4803.2636640711244</v>
      </c>
      <c r="DS61" s="28">
        <v>332.16046743872664</v>
      </c>
      <c r="DT61" s="28">
        <v>1018.1839135581138</v>
      </c>
      <c r="DU61" s="28">
        <v>232.9522210068917</v>
      </c>
      <c r="DV61" s="28">
        <v>1349.3947317938319</v>
      </c>
      <c r="DW61" s="28">
        <v>3.1684542545616323</v>
      </c>
      <c r="DX61" s="28">
        <v>137.40035333074289</v>
      </c>
      <c r="DY61" s="28">
        <v>1511.4847600884732</v>
      </c>
      <c r="DZ61" s="28">
        <v>1355.7650144094014</v>
      </c>
      <c r="EA61" s="28">
        <v>4080.551586481673</v>
      </c>
      <c r="EB61" s="28">
        <v>9280.8431582537305</v>
      </c>
      <c r="EC61" s="28">
        <v>3000.2118878537908</v>
      </c>
      <c r="ED61" s="28">
        <v>1514.9211625262174</v>
      </c>
      <c r="EE61" s="28">
        <v>47.264214661627349</v>
      </c>
      <c r="EF61" s="28">
        <v>16282.923069226541</v>
      </c>
      <c r="EG61" s="28">
        <v>29728.21042737431</v>
      </c>
      <c r="EH61" s="28">
        <v>916.52473681165657</v>
      </c>
      <c r="EI61" s="28">
        <v>166.9930495044226</v>
      </c>
      <c r="EJ61" s="28">
        <v>150.4594284131318</v>
      </c>
      <c r="EK61" s="28">
        <v>1425.0418314179281</v>
      </c>
      <c r="EL61" s="28">
        <v>3124.9803605207817</v>
      </c>
      <c r="EM61" s="28">
        <v>672.45738300058497</v>
      </c>
      <c r="EN61" s="28">
        <v>91.501999914142345</v>
      </c>
      <c r="EO61" s="28">
        <v>1435.7039109701784</v>
      </c>
      <c r="EP61" s="28">
        <v>101.54514663507632</v>
      </c>
      <c r="EQ61" s="28">
        <v>204.96849616077947</v>
      </c>
      <c r="ER61" s="28">
        <v>0</v>
      </c>
      <c r="ES61" s="28">
        <f t="shared" si="0"/>
        <v>643653.95816190622</v>
      </c>
      <c r="ET61" s="28">
        <v>186937.75121726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124351.72238728916</v>
      </c>
      <c r="FA61" s="28">
        <f t="shared" si="1"/>
        <v>954943.43176645541</v>
      </c>
      <c r="FB61" s="33">
        <f>+FA61-Cuadro_Oferta_2015!EX61</f>
        <v>0</v>
      </c>
      <c r="AMC61"/>
      <c r="AMD61"/>
      <c r="AME61"/>
      <c r="AMF61"/>
      <c r="AMG61"/>
      <c r="AMH61"/>
      <c r="AMI61"/>
      <c r="AMJ61"/>
    </row>
    <row r="62" spans="1:1024" s="5" customFormat="1" ht="38.25" x14ac:dyDescent="0.25">
      <c r="A62" s="9">
        <v>58</v>
      </c>
      <c r="B62" s="22"/>
      <c r="C62" s="24" t="s">
        <v>403</v>
      </c>
      <c r="D62" s="25" t="s">
        <v>404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127.21729338392569</v>
      </c>
      <c r="O62" s="28">
        <v>0</v>
      </c>
      <c r="P62" s="28">
        <v>56.539050710737037</v>
      </c>
      <c r="Q62" s="28">
        <v>30.223779768846359</v>
      </c>
      <c r="R62" s="28">
        <v>1823.1303604006355</v>
      </c>
      <c r="S62" s="28">
        <v>0</v>
      </c>
      <c r="T62" s="28">
        <v>2022.12905629838</v>
      </c>
      <c r="U62" s="28">
        <v>69.936152563688466</v>
      </c>
      <c r="V62" s="28">
        <v>0</v>
      </c>
      <c r="W62" s="28">
        <v>58.610118880384604</v>
      </c>
      <c r="X62" s="28">
        <v>0</v>
      </c>
      <c r="Y62" s="28">
        <v>50.666231090214737</v>
      </c>
      <c r="Z62" s="28">
        <v>0</v>
      </c>
      <c r="AA62" s="28">
        <v>0</v>
      </c>
      <c r="AB62" s="28">
        <v>290.92861332495301</v>
      </c>
      <c r="AC62" s="28">
        <v>0</v>
      </c>
      <c r="AD62" s="28">
        <v>258.08850437539036</v>
      </c>
      <c r="AE62" s="28">
        <v>15.437565990486391</v>
      </c>
      <c r="AF62" s="28">
        <v>31.107593031306997</v>
      </c>
      <c r="AG62" s="28">
        <v>38.031716388896442</v>
      </c>
      <c r="AH62" s="28">
        <v>180.5562937600962</v>
      </c>
      <c r="AI62" s="28">
        <v>0</v>
      </c>
      <c r="AJ62" s="28">
        <v>0</v>
      </c>
      <c r="AK62" s="28">
        <v>634.76670915782722</v>
      </c>
      <c r="AL62" s="28">
        <v>238.7414239023413</v>
      </c>
      <c r="AM62" s="28">
        <v>157.28505967962323</v>
      </c>
      <c r="AN62" s="28">
        <v>363.96967565309677</v>
      </c>
      <c r="AO62" s="28">
        <v>366.1592177950306</v>
      </c>
      <c r="AP62" s="28">
        <v>1526.9810119305134</v>
      </c>
      <c r="AQ62" s="28">
        <v>18.701236529635054</v>
      </c>
      <c r="AR62" s="28">
        <v>244.07879860437271</v>
      </c>
      <c r="AS62" s="28">
        <v>556.92670320450907</v>
      </c>
      <c r="AT62" s="28">
        <v>40.921585156036414</v>
      </c>
      <c r="AU62" s="28">
        <v>123.42638194601747</v>
      </c>
      <c r="AV62" s="28">
        <v>108.50460540555522</v>
      </c>
      <c r="AW62" s="28">
        <v>8.3673845012010197</v>
      </c>
      <c r="AX62" s="28">
        <v>35.426446563650913</v>
      </c>
      <c r="AY62" s="28">
        <v>766.56701051472101</v>
      </c>
      <c r="AZ62" s="28">
        <v>95.108505588632113</v>
      </c>
      <c r="BA62" s="28">
        <v>143.87667535777447</v>
      </c>
      <c r="BB62" s="28">
        <v>519.54423576452689</v>
      </c>
      <c r="BC62" s="28">
        <v>11.433202706250716</v>
      </c>
      <c r="BD62" s="28">
        <v>127.0102224961951</v>
      </c>
      <c r="BE62" s="28">
        <v>308.53493209160655</v>
      </c>
      <c r="BF62" s="28">
        <v>43.66991910935316</v>
      </c>
      <c r="BG62" s="28">
        <v>13.338098151428634</v>
      </c>
      <c r="BH62" s="28">
        <v>96.157151827483773</v>
      </c>
      <c r="BI62" s="28">
        <v>1134.6781387420269</v>
      </c>
      <c r="BJ62" s="28">
        <v>4903.9450114007323</v>
      </c>
      <c r="BK62" s="28">
        <v>0</v>
      </c>
      <c r="BL62" s="28">
        <v>690.07605410461827</v>
      </c>
      <c r="BM62" s="28">
        <v>9.9433101927042262</v>
      </c>
      <c r="BN62" s="28">
        <v>1168.051818780086</v>
      </c>
      <c r="BO62" s="28">
        <v>408.28323572044184</v>
      </c>
      <c r="BP62" s="28">
        <v>18.661512512647285</v>
      </c>
      <c r="BQ62" s="28">
        <v>1516.6493786415422</v>
      </c>
      <c r="BR62" s="28">
        <v>180.02669176588824</v>
      </c>
      <c r="BS62" s="28">
        <v>546.3776062335819</v>
      </c>
      <c r="BT62" s="28">
        <v>57.363519373292768</v>
      </c>
      <c r="BU62" s="28">
        <v>51.686647711133119</v>
      </c>
      <c r="BV62" s="28">
        <v>426.85857359175628</v>
      </c>
      <c r="BW62" s="28">
        <v>301.18506414643707</v>
      </c>
      <c r="BX62" s="28">
        <v>330.75587033015063</v>
      </c>
      <c r="BY62" s="28">
        <v>28.180440350735534</v>
      </c>
      <c r="BZ62" s="28">
        <v>49.358194759319503</v>
      </c>
      <c r="CA62" s="28">
        <v>1479.1141290438377</v>
      </c>
      <c r="CB62" s="28">
        <v>35.333793010609973</v>
      </c>
      <c r="CC62" s="28">
        <v>17.760616318350721</v>
      </c>
      <c r="CD62" s="28">
        <v>591.93504170186486</v>
      </c>
      <c r="CE62" s="28">
        <v>6390.0319104909158</v>
      </c>
      <c r="CF62" s="28">
        <v>215.47162435740944</v>
      </c>
      <c r="CG62" s="28">
        <v>551.76361454520963</v>
      </c>
      <c r="CH62" s="28">
        <v>249.15452184625497</v>
      </c>
      <c r="CI62" s="28">
        <v>295.24635835110803</v>
      </c>
      <c r="CJ62" s="28">
        <v>28.480172924044407</v>
      </c>
      <c r="CK62" s="28">
        <v>147.77831659020489</v>
      </c>
      <c r="CL62" s="28">
        <v>1077.1428839335599</v>
      </c>
      <c r="CM62" s="28">
        <v>0</v>
      </c>
      <c r="CN62" s="28">
        <v>431.61253875552012</v>
      </c>
      <c r="CO62" s="28">
        <v>666.07774285263247</v>
      </c>
      <c r="CP62" s="28">
        <v>4968.7187318329907</v>
      </c>
      <c r="CQ62" s="28">
        <v>24891.59744500912</v>
      </c>
      <c r="CR62" s="28">
        <v>399.35287077500402</v>
      </c>
      <c r="CS62" s="28">
        <v>0</v>
      </c>
      <c r="CT62" s="28">
        <v>560.7675372527541</v>
      </c>
      <c r="CU62" s="28">
        <v>0</v>
      </c>
      <c r="CV62" s="28">
        <v>727.28718080596286</v>
      </c>
      <c r="CW62" s="28">
        <v>529.69218878159609</v>
      </c>
      <c r="CX62" s="28">
        <v>28.531612831242377</v>
      </c>
      <c r="CY62" s="28">
        <v>532.09345545251392</v>
      </c>
      <c r="CZ62" s="28">
        <v>670.27161795250765</v>
      </c>
      <c r="DA62" s="28">
        <v>1772.8157945126031</v>
      </c>
      <c r="DB62" s="28">
        <v>4569.3573419411978</v>
      </c>
      <c r="DC62" s="28">
        <v>1870.6470724985552</v>
      </c>
      <c r="DD62" s="28">
        <v>518.80940240797156</v>
      </c>
      <c r="DE62" s="28">
        <v>338.73063359543971</v>
      </c>
      <c r="DF62" s="28">
        <v>30.963230638919612</v>
      </c>
      <c r="DG62" s="28">
        <v>420.88046825573593</v>
      </c>
      <c r="DH62" s="28">
        <v>63.266172431448723</v>
      </c>
      <c r="DI62" s="28">
        <v>161.10432972389697</v>
      </c>
      <c r="DJ62" s="28">
        <v>90.980435227146145</v>
      </c>
      <c r="DK62" s="28">
        <v>6596.5345436107964</v>
      </c>
      <c r="DL62" s="28">
        <v>2087.3942396194057</v>
      </c>
      <c r="DM62" s="28">
        <v>726.83903837233197</v>
      </c>
      <c r="DN62" s="28">
        <v>815.97193547722259</v>
      </c>
      <c r="DO62" s="28">
        <v>418.71821718327891</v>
      </c>
      <c r="DP62" s="28">
        <v>614.66524270602554</v>
      </c>
      <c r="DQ62" s="28">
        <v>16474.373583098826</v>
      </c>
      <c r="DR62" s="28">
        <v>2271.4838714915222</v>
      </c>
      <c r="DS62" s="28">
        <v>100.67713741238157</v>
      </c>
      <c r="DT62" s="28">
        <v>109.69218603943122</v>
      </c>
      <c r="DU62" s="28">
        <v>20.683912429739831</v>
      </c>
      <c r="DV62" s="28">
        <v>128.86837007129179</v>
      </c>
      <c r="DW62" s="28">
        <v>0.27396436513394529</v>
      </c>
      <c r="DX62" s="28">
        <v>37.431290346748526</v>
      </c>
      <c r="DY62" s="28">
        <v>776.9171247441783</v>
      </c>
      <c r="DZ62" s="28">
        <v>205.88425572948529</v>
      </c>
      <c r="EA62" s="28">
        <v>153.20958538675234</v>
      </c>
      <c r="EB62" s="28">
        <v>608.95062575234829</v>
      </c>
      <c r="EC62" s="28">
        <v>3376.2544171312002</v>
      </c>
      <c r="ED62" s="28">
        <v>735.93677820751213</v>
      </c>
      <c r="EE62" s="28">
        <v>45.588634717573775</v>
      </c>
      <c r="EF62" s="28">
        <v>15663.064548848779</v>
      </c>
      <c r="EG62" s="28">
        <v>5025.3692962885852</v>
      </c>
      <c r="EH62" s="28">
        <v>597.24328292268433</v>
      </c>
      <c r="EI62" s="28">
        <v>770.97085333591133</v>
      </c>
      <c r="EJ62" s="28">
        <v>399.94719648687732</v>
      </c>
      <c r="EK62" s="28">
        <v>78.662314326504813</v>
      </c>
      <c r="EL62" s="28">
        <v>3830.9311344897137</v>
      </c>
      <c r="EM62" s="28">
        <v>91.188678351041688</v>
      </c>
      <c r="EN62" s="28">
        <v>11.688520069341056</v>
      </c>
      <c r="EO62" s="28">
        <v>202.23925395626208</v>
      </c>
      <c r="EP62" s="28">
        <v>3.3950046429437477</v>
      </c>
      <c r="EQ62" s="28">
        <v>15.167333700005139</v>
      </c>
      <c r="ER62" s="28">
        <v>0</v>
      </c>
      <c r="ES62" s="28">
        <f t="shared" si="0"/>
        <v>141743.16674992241</v>
      </c>
      <c r="ET62" s="28">
        <v>154235.04038324955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13099.153050179957</v>
      </c>
      <c r="FA62" s="28">
        <f t="shared" si="1"/>
        <v>309077.36018335191</v>
      </c>
      <c r="FB62" s="33">
        <f>+FA62-Cuadro_Oferta_2015!EX62</f>
        <v>0</v>
      </c>
      <c r="AMC62"/>
      <c r="AMD62"/>
      <c r="AME62"/>
      <c r="AMF62"/>
      <c r="AMG62"/>
      <c r="AMH62"/>
      <c r="AMI62"/>
      <c r="AMJ62"/>
    </row>
    <row r="63" spans="1:1024" s="5" customFormat="1" ht="51" x14ac:dyDescent="0.25">
      <c r="A63" s="9">
        <v>59</v>
      </c>
      <c r="B63" s="22"/>
      <c r="C63" s="24" t="s">
        <v>405</v>
      </c>
      <c r="D63" s="25" t="s">
        <v>406</v>
      </c>
      <c r="E63" s="28">
        <v>1119.1811256124274</v>
      </c>
      <c r="F63" s="28">
        <v>154.22299789147257</v>
      </c>
      <c r="G63" s="28">
        <v>353.77936211486127</v>
      </c>
      <c r="H63" s="28">
        <v>1963.0795746468059</v>
      </c>
      <c r="I63" s="28">
        <v>1233.3981074171916</v>
      </c>
      <c r="J63" s="28">
        <v>1482.8850230328921</v>
      </c>
      <c r="K63" s="28">
        <v>353.96466038467946</v>
      </c>
      <c r="L63" s="28">
        <v>2488.3054990458695</v>
      </c>
      <c r="M63" s="28">
        <v>3641.7082422034491</v>
      </c>
      <c r="N63" s="28">
        <v>1624.0032314602086</v>
      </c>
      <c r="O63" s="28">
        <v>6678.060256862761</v>
      </c>
      <c r="P63" s="28">
        <v>381.46179956180413</v>
      </c>
      <c r="Q63" s="28">
        <v>1641.6280589743744</v>
      </c>
      <c r="R63" s="28">
        <v>3435.8936649963748</v>
      </c>
      <c r="S63" s="28">
        <v>388.80821447644956</v>
      </c>
      <c r="T63" s="28">
        <v>14403.434113042698</v>
      </c>
      <c r="U63" s="28">
        <v>1630.7129401327365</v>
      </c>
      <c r="V63" s="28">
        <v>4786.5999711313298</v>
      </c>
      <c r="W63" s="28">
        <v>2788.1681889067186</v>
      </c>
      <c r="X63" s="28">
        <v>406.73423332813024</v>
      </c>
      <c r="Y63" s="28">
        <v>1560.086707970419</v>
      </c>
      <c r="Z63" s="28">
        <v>8758.2872234304705</v>
      </c>
      <c r="AA63" s="28">
        <v>4159.2096367943259</v>
      </c>
      <c r="AB63" s="28">
        <v>3935.601409644808</v>
      </c>
      <c r="AC63" s="28">
        <v>496.70977920852351</v>
      </c>
      <c r="AD63" s="28">
        <v>28755.854323728679</v>
      </c>
      <c r="AE63" s="28">
        <v>414.31620894537804</v>
      </c>
      <c r="AF63" s="28">
        <v>3896.1275899732996</v>
      </c>
      <c r="AG63" s="28">
        <v>912.36806636389178</v>
      </c>
      <c r="AH63" s="28">
        <v>20361.630666242989</v>
      </c>
      <c r="AI63" s="28">
        <v>4.2692030016210634</v>
      </c>
      <c r="AJ63" s="28">
        <v>491.99988664593042</v>
      </c>
      <c r="AK63" s="28">
        <v>4078.9573362891315</v>
      </c>
      <c r="AL63" s="28">
        <v>3499.3371006256966</v>
      </c>
      <c r="AM63" s="28">
        <v>2644.534256400404</v>
      </c>
      <c r="AN63" s="28">
        <v>7383.9817331600152</v>
      </c>
      <c r="AO63" s="28">
        <v>3966.6410830270302</v>
      </c>
      <c r="AP63" s="28">
        <v>7366.5879506584661</v>
      </c>
      <c r="AQ63" s="28">
        <v>519.32717882218026</v>
      </c>
      <c r="AR63" s="28">
        <v>2445.4942095947999</v>
      </c>
      <c r="AS63" s="28">
        <v>10365.451940369348</v>
      </c>
      <c r="AT63" s="28">
        <v>1723.8611301830601</v>
      </c>
      <c r="AU63" s="28">
        <v>1192.4023987847552</v>
      </c>
      <c r="AV63" s="28">
        <v>1327.4342046093868</v>
      </c>
      <c r="AW63" s="28">
        <v>73.85341203116792</v>
      </c>
      <c r="AX63" s="28">
        <v>881.83883982043699</v>
      </c>
      <c r="AY63" s="28">
        <v>4347.8629685439955</v>
      </c>
      <c r="AZ63" s="28">
        <v>31692.425063612951</v>
      </c>
      <c r="BA63" s="28">
        <v>432.06977486769955</v>
      </c>
      <c r="BB63" s="28">
        <v>6686.1410585173016</v>
      </c>
      <c r="BC63" s="28">
        <v>174.45091505223283</v>
      </c>
      <c r="BD63" s="28">
        <v>1213.7961590594437</v>
      </c>
      <c r="BE63" s="28">
        <v>1223.2833930266597</v>
      </c>
      <c r="BF63" s="28">
        <v>259.31332968346032</v>
      </c>
      <c r="BG63" s="28">
        <v>143.7901872637876</v>
      </c>
      <c r="BH63" s="28">
        <v>1740.6577202960918</v>
      </c>
      <c r="BI63" s="28">
        <v>8038.953867918488</v>
      </c>
      <c r="BJ63" s="28">
        <v>3441.8697905387889</v>
      </c>
      <c r="BK63" s="28">
        <v>0</v>
      </c>
      <c r="BL63" s="28">
        <v>6455.5270248536044</v>
      </c>
      <c r="BM63" s="28">
        <v>164.11474234382723</v>
      </c>
      <c r="BN63" s="28">
        <v>2178.5129441860913</v>
      </c>
      <c r="BO63" s="28">
        <v>2938.6758647092329</v>
      </c>
      <c r="BP63" s="28">
        <v>280.33925614730168</v>
      </c>
      <c r="BQ63" s="28">
        <v>1932.9856630839424</v>
      </c>
      <c r="BR63" s="28">
        <v>6628.9746282538472</v>
      </c>
      <c r="BS63" s="28">
        <v>5827.1030735750655</v>
      </c>
      <c r="BT63" s="28">
        <v>6633.2327473661799</v>
      </c>
      <c r="BU63" s="28">
        <v>1940.2502942940705</v>
      </c>
      <c r="BV63" s="28">
        <v>38977.786444943282</v>
      </c>
      <c r="BW63" s="28">
        <v>8787.7811347122406</v>
      </c>
      <c r="BX63" s="28">
        <v>4922.8565621299558</v>
      </c>
      <c r="BY63" s="28">
        <v>2.1055907655611192</v>
      </c>
      <c r="BZ63" s="28">
        <v>595.84713738961887</v>
      </c>
      <c r="CA63" s="28">
        <v>3766.8581863737259</v>
      </c>
      <c r="CB63" s="28">
        <v>1061.9701826987387</v>
      </c>
      <c r="CC63" s="28">
        <v>56.048625636855157</v>
      </c>
      <c r="CD63" s="28">
        <v>2932.6797748410168</v>
      </c>
      <c r="CE63" s="28">
        <v>9956.7712819842782</v>
      </c>
      <c r="CF63" s="28">
        <v>6150.8352730601091</v>
      </c>
      <c r="CG63" s="28">
        <v>5772.2419745776206</v>
      </c>
      <c r="CH63" s="28">
        <v>4222.8622355901225</v>
      </c>
      <c r="CI63" s="28">
        <v>1533.3778162135579</v>
      </c>
      <c r="CJ63" s="28">
        <v>4396.8365355616024</v>
      </c>
      <c r="CK63" s="28">
        <v>2276.0857193431352</v>
      </c>
      <c r="CL63" s="28">
        <v>11885.73271286711</v>
      </c>
      <c r="CM63" s="28">
        <v>13326.489285858041</v>
      </c>
      <c r="CN63" s="28">
        <v>16777.878558933735</v>
      </c>
      <c r="CO63" s="28">
        <v>11315.04247149127</v>
      </c>
      <c r="CP63" s="28">
        <v>37970.883889493998</v>
      </c>
      <c r="CQ63" s="28">
        <v>25668.720675775592</v>
      </c>
      <c r="CR63" s="28">
        <v>10442.416492624463</v>
      </c>
      <c r="CS63" s="28">
        <v>308.75173859281051</v>
      </c>
      <c r="CT63" s="28">
        <v>70591.527405263681</v>
      </c>
      <c r="CU63" s="28">
        <v>50692.147767696792</v>
      </c>
      <c r="CV63" s="28">
        <v>99339.044453615119</v>
      </c>
      <c r="CW63" s="28">
        <v>25566.7342620157</v>
      </c>
      <c r="CX63" s="28">
        <v>527.30941317549525</v>
      </c>
      <c r="CY63" s="28">
        <v>14119.550080354182</v>
      </c>
      <c r="CZ63" s="28">
        <v>1817.16503515626</v>
      </c>
      <c r="DA63" s="28">
        <v>7408.8462460570918</v>
      </c>
      <c r="DB63" s="28">
        <v>21580.421733853698</v>
      </c>
      <c r="DC63" s="28">
        <v>469.13542340588612</v>
      </c>
      <c r="DD63" s="28">
        <v>2857.7374009119849</v>
      </c>
      <c r="DE63" s="28">
        <v>1987.3775057820808</v>
      </c>
      <c r="DF63" s="28">
        <v>23.310488549091588</v>
      </c>
      <c r="DG63" s="28">
        <v>854.602322078111</v>
      </c>
      <c r="DH63" s="28">
        <v>300.21523115201984</v>
      </c>
      <c r="DI63" s="28">
        <v>662.97171589889331</v>
      </c>
      <c r="DJ63" s="28">
        <v>2332.1523096554824</v>
      </c>
      <c r="DK63" s="28">
        <v>6491.4655158550804</v>
      </c>
      <c r="DL63" s="28">
        <v>4299.1414871465377</v>
      </c>
      <c r="DM63" s="28">
        <v>1943.7116515451589</v>
      </c>
      <c r="DN63" s="28">
        <v>1070.3995538832621</v>
      </c>
      <c r="DO63" s="28">
        <v>5712.4384479975224</v>
      </c>
      <c r="DP63" s="28">
        <v>881.70059050260056</v>
      </c>
      <c r="DQ63" s="28">
        <v>3035.2859066727533</v>
      </c>
      <c r="DR63" s="28">
        <v>2438.0022360995526</v>
      </c>
      <c r="DS63" s="28">
        <v>661.42584534008097</v>
      </c>
      <c r="DT63" s="28">
        <v>5119.2141374349385</v>
      </c>
      <c r="DU63" s="28">
        <v>383.04927558350903</v>
      </c>
      <c r="DV63" s="28">
        <v>7445.9290949825408</v>
      </c>
      <c r="DW63" s="28">
        <v>5.2669886567979427</v>
      </c>
      <c r="DX63" s="28">
        <v>74.855104972780879</v>
      </c>
      <c r="DY63" s="28">
        <v>6167.121873928033</v>
      </c>
      <c r="DZ63" s="28">
        <v>2916.018426711732</v>
      </c>
      <c r="EA63" s="28">
        <v>3393.4564308502822</v>
      </c>
      <c r="EB63" s="28">
        <v>1773.6075935157878</v>
      </c>
      <c r="EC63" s="28">
        <v>4803.4089106304364</v>
      </c>
      <c r="ED63" s="28">
        <v>5122.8236509489871</v>
      </c>
      <c r="EE63" s="28">
        <v>30.24611899683266</v>
      </c>
      <c r="EF63" s="28">
        <v>6849.9284487518053</v>
      </c>
      <c r="EG63" s="28">
        <v>12871.740888823602</v>
      </c>
      <c r="EH63" s="28">
        <v>2453.3840808778659</v>
      </c>
      <c r="EI63" s="28">
        <v>150.71496548867435</v>
      </c>
      <c r="EJ63" s="28">
        <v>188.32226879791844</v>
      </c>
      <c r="EK63" s="28">
        <v>4501.5409535364815</v>
      </c>
      <c r="EL63" s="28">
        <v>2586.1936188410718</v>
      </c>
      <c r="EM63" s="28">
        <v>2667.3265385688019</v>
      </c>
      <c r="EN63" s="28">
        <v>225.72972707448696</v>
      </c>
      <c r="EO63" s="28">
        <v>2455.1319211865016</v>
      </c>
      <c r="EP63" s="28">
        <v>62.348441108007727</v>
      </c>
      <c r="EQ63" s="28">
        <v>871.15986098539702</v>
      </c>
      <c r="ER63" s="28">
        <v>0</v>
      </c>
      <c r="ES63" s="28">
        <f t="shared" si="0"/>
        <v>890437.72286111908</v>
      </c>
      <c r="ET63" s="28">
        <v>630381.18745232676</v>
      </c>
      <c r="EU63" s="28">
        <v>0</v>
      </c>
      <c r="EV63" s="28">
        <v>0</v>
      </c>
      <c r="EW63" s="28">
        <v>0</v>
      </c>
      <c r="EX63" s="28">
        <v>108944.07851164349</v>
      </c>
      <c r="EY63" s="28">
        <v>0</v>
      </c>
      <c r="EZ63" s="28">
        <v>82557.723904864048</v>
      </c>
      <c r="FA63" s="28">
        <f t="shared" si="1"/>
        <v>1712320.7127299532</v>
      </c>
      <c r="FB63" s="33">
        <f>+FA63-Cuadro_Oferta_2015!EX63</f>
        <v>0</v>
      </c>
      <c r="AMC63"/>
      <c r="AMD63"/>
      <c r="AME63"/>
      <c r="AMF63"/>
      <c r="AMG63"/>
      <c r="AMH63"/>
      <c r="AMI63"/>
      <c r="AMJ63"/>
    </row>
    <row r="64" spans="1:1024" s="5" customFormat="1" ht="51" x14ac:dyDescent="0.25">
      <c r="A64" s="9">
        <v>60</v>
      </c>
      <c r="B64" s="22"/>
      <c r="C64" s="24" t="s">
        <v>407</v>
      </c>
      <c r="D64" s="25" t="s">
        <v>408</v>
      </c>
      <c r="E64" s="28">
        <v>4055.5749341886294</v>
      </c>
      <c r="F64" s="28">
        <v>732.34005780198936</v>
      </c>
      <c r="G64" s="28">
        <v>1626.8740609908807</v>
      </c>
      <c r="H64" s="28">
        <v>17087.376515511376</v>
      </c>
      <c r="I64" s="28">
        <v>3924.3806536286233</v>
      </c>
      <c r="J64" s="28">
        <v>3196.1670801938467</v>
      </c>
      <c r="K64" s="28">
        <v>1704.7646387073839</v>
      </c>
      <c r="L64" s="28">
        <v>5516.3803562576059</v>
      </c>
      <c r="M64" s="28">
        <v>6737.9453637999077</v>
      </c>
      <c r="N64" s="28">
        <v>11269.805382972381</v>
      </c>
      <c r="O64" s="28">
        <v>6883.8932060387378</v>
      </c>
      <c r="P64" s="28">
        <v>1370.1883961236222</v>
      </c>
      <c r="Q64" s="28">
        <v>3707.539395881643</v>
      </c>
      <c r="R64" s="28">
        <v>23397.13225413351</v>
      </c>
      <c r="S64" s="28">
        <v>2639.8609333205345</v>
      </c>
      <c r="T64" s="28">
        <v>39834.793312438735</v>
      </c>
      <c r="U64" s="28">
        <v>9957.9310780887881</v>
      </c>
      <c r="V64" s="28">
        <v>20687.016947100154</v>
      </c>
      <c r="W64" s="28">
        <v>10879.877858095051</v>
      </c>
      <c r="X64" s="28">
        <v>1062.0400090146616</v>
      </c>
      <c r="Y64" s="28">
        <v>4582.9619127197629</v>
      </c>
      <c r="Z64" s="28">
        <v>9314.9948043528402</v>
      </c>
      <c r="AA64" s="28">
        <v>1858.9455018565407</v>
      </c>
      <c r="AB64" s="28">
        <v>2676.0636625143597</v>
      </c>
      <c r="AC64" s="28">
        <v>276.93731179286533</v>
      </c>
      <c r="AD64" s="28">
        <v>1211.3468315977132</v>
      </c>
      <c r="AE64" s="28">
        <v>450.58744911952112</v>
      </c>
      <c r="AF64" s="28">
        <v>240.63248286080005</v>
      </c>
      <c r="AG64" s="28">
        <v>367.57287231524379</v>
      </c>
      <c r="AH64" s="28">
        <v>2003.2331522083764</v>
      </c>
      <c r="AI64" s="28">
        <v>0</v>
      </c>
      <c r="AJ64" s="28">
        <v>183.67884690679287</v>
      </c>
      <c r="AK64" s="28">
        <v>1686.4771623898409</v>
      </c>
      <c r="AL64" s="28">
        <v>1553.5436376605526</v>
      </c>
      <c r="AM64" s="28">
        <v>1096.2268687622386</v>
      </c>
      <c r="AN64" s="28">
        <v>3017.9219734346352</v>
      </c>
      <c r="AO64" s="28">
        <v>2391.4646004403421</v>
      </c>
      <c r="AP64" s="28">
        <v>9099.101811918903</v>
      </c>
      <c r="AQ64" s="28">
        <v>406.85952287916217</v>
      </c>
      <c r="AR64" s="28">
        <v>1861.7120416019252</v>
      </c>
      <c r="AS64" s="28">
        <v>4386.4974884682651</v>
      </c>
      <c r="AT64" s="28">
        <v>2678.9943821884854</v>
      </c>
      <c r="AU64" s="28">
        <v>975.67749751640304</v>
      </c>
      <c r="AV64" s="28">
        <v>545.83193693416376</v>
      </c>
      <c r="AW64" s="28">
        <v>77.380170902399499</v>
      </c>
      <c r="AX64" s="28">
        <v>107.68863687960049</v>
      </c>
      <c r="AY64" s="28">
        <v>8367.9075411536705</v>
      </c>
      <c r="AZ64" s="28">
        <v>1571.3212965521038</v>
      </c>
      <c r="BA64" s="28">
        <v>3059.0201500671619</v>
      </c>
      <c r="BB64" s="28">
        <v>3612.5017879803945</v>
      </c>
      <c r="BC64" s="28">
        <v>62.536473104221223</v>
      </c>
      <c r="BD64" s="28">
        <v>845.46603636595239</v>
      </c>
      <c r="BE64" s="28">
        <v>465.4415127377149</v>
      </c>
      <c r="BF64" s="28">
        <v>68.600715624088579</v>
      </c>
      <c r="BG64" s="28">
        <v>65.269015937086465</v>
      </c>
      <c r="BH64" s="28">
        <v>497.82003377062813</v>
      </c>
      <c r="BI64" s="28">
        <v>3316.2041050396192</v>
      </c>
      <c r="BJ64" s="28">
        <v>1120.0740489567388</v>
      </c>
      <c r="BK64" s="28">
        <v>0</v>
      </c>
      <c r="BL64" s="28">
        <v>92609.935284943422</v>
      </c>
      <c r="BM64" s="28">
        <v>1278.4217751699966</v>
      </c>
      <c r="BN64" s="28">
        <v>11019.661617471784</v>
      </c>
      <c r="BO64" s="28">
        <v>16641.15176776829</v>
      </c>
      <c r="BP64" s="28">
        <v>2037.4064551904194</v>
      </c>
      <c r="BQ64" s="28">
        <v>10144.42729199156</v>
      </c>
      <c r="BR64" s="28">
        <v>2447.0345552128679</v>
      </c>
      <c r="BS64" s="28">
        <v>7933.2084241262573</v>
      </c>
      <c r="BT64" s="28">
        <v>1780.1469424408572</v>
      </c>
      <c r="BU64" s="28">
        <v>0</v>
      </c>
      <c r="BV64" s="28">
        <v>2971.3983295305743</v>
      </c>
      <c r="BW64" s="28">
        <v>1601.6553454794737</v>
      </c>
      <c r="BX64" s="28">
        <v>1316.6983513285904</v>
      </c>
      <c r="BY64" s="28">
        <v>146.43475903627362</v>
      </c>
      <c r="BZ64" s="28">
        <v>347.66738956444561</v>
      </c>
      <c r="CA64" s="28">
        <v>3181.795394402257</v>
      </c>
      <c r="CB64" s="28">
        <v>208.27998725334115</v>
      </c>
      <c r="CC64" s="28">
        <v>28.169749790681443</v>
      </c>
      <c r="CD64" s="28">
        <v>1116.8387518066834</v>
      </c>
      <c r="CE64" s="28">
        <v>9340.0660926400233</v>
      </c>
      <c r="CF64" s="28">
        <v>967.46021491338547</v>
      </c>
      <c r="CG64" s="28">
        <v>1387.9805446876846</v>
      </c>
      <c r="CH64" s="28">
        <v>724.43039834393107</v>
      </c>
      <c r="CI64" s="28">
        <v>2026.0732821124911</v>
      </c>
      <c r="CJ64" s="28">
        <v>255.26319121759235</v>
      </c>
      <c r="CK64" s="28">
        <v>365.15525771453008</v>
      </c>
      <c r="CL64" s="28">
        <v>0</v>
      </c>
      <c r="CM64" s="28">
        <v>0</v>
      </c>
      <c r="CN64" s="28">
        <v>2039.0904545227772</v>
      </c>
      <c r="CO64" s="28">
        <v>3649.1345927799275</v>
      </c>
      <c r="CP64" s="28">
        <v>6151.9990358338855</v>
      </c>
      <c r="CQ64" s="28">
        <v>6104.6400809727274</v>
      </c>
      <c r="CR64" s="28">
        <v>2250.8431574422775</v>
      </c>
      <c r="CS64" s="28">
        <v>0</v>
      </c>
      <c r="CT64" s="28">
        <v>0</v>
      </c>
      <c r="CU64" s="28">
        <v>2554.8884756621533</v>
      </c>
      <c r="CV64" s="28">
        <v>0</v>
      </c>
      <c r="CW64" s="28">
        <v>0</v>
      </c>
      <c r="CX64" s="28">
        <v>89.327810131691123</v>
      </c>
      <c r="CY64" s="28">
        <v>649.66745494536588</v>
      </c>
      <c r="CZ64" s="28">
        <v>0</v>
      </c>
      <c r="DA64" s="28">
        <v>1392.5535549233282</v>
      </c>
      <c r="DB64" s="28">
        <v>4679.9331387901157</v>
      </c>
      <c r="DC64" s="28">
        <v>126.72096510603582</v>
      </c>
      <c r="DD64" s="28">
        <v>421.38740743521794</v>
      </c>
      <c r="DE64" s="28">
        <v>348.34297608109335</v>
      </c>
      <c r="DF64" s="28">
        <v>0</v>
      </c>
      <c r="DG64" s="28">
        <v>235.00806618648488</v>
      </c>
      <c r="DH64" s="28">
        <v>0</v>
      </c>
      <c r="DI64" s="28">
        <v>150.4476486251699</v>
      </c>
      <c r="DJ64" s="28">
        <v>110.89962089930005</v>
      </c>
      <c r="DK64" s="28">
        <v>2245.9182099683258</v>
      </c>
      <c r="DL64" s="28">
        <v>0</v>
      </c>
      <c r="DM64" s="28">
        <v>292.83544929378252</v>
      </c>
      <c r="DN64" s="28">
        <v>516.4397266714019</v>
      </c>
      <c r="DO64" s="28">
        <v>1240.0012261837867</v>
      </c>
      <c r="DP64" s="28">
        <v>1082.2820325028601</v>
      </c>
      <c r="DQ64" s="28">
        <v>0</v>
      </c>
      <c r="DR64" s="28">
        <v>456.80361355031175</v>
      </c>
      <c r="DS64" s="28">
        <v>0</v>
      </c>
      <c r="DT64" s="28">
        <v>230.27955796156479</v>
      </c>
      <c r="DU64" s="28">
        <v>31.241162559473143</v>
      </c>
      <c r="DV64" s="28">
        <v>330.96796448448049</v>
      </c>
      <c r="DW64" s="28">
        <v>0</v>
      </c>
      <c r="DX64" s="28">
        <v>14.636453958447161</v>
      </c>
      <c r="DY64" s="28">
        <v>0</v>
      </c>
      <c r="DZ64" s="28">
        <v>0</v>
      </c>
      <c r="EA64" s="28">
        <v>1184.9724804960981</v>
      </c>
      <c r="EB64" s="28">
        <v>297.44601886153799</v>
      </c>
      <c r="EC64" s="28">
        <v>2097.3121171910047</v>
      </c>
      <c r="ED64" s="28">
        <v>1088.5378550826449</v>
      </c>
      <c r="EE64" s="28">
        <v>6.4152943835123128</v>
      </c>
      <c r="EF64" s="28">
        <v>2945.0459028048981</v>
      </c>
      <c r="EG64" s="28">
        <v>26933.687910855526</v>
      </c>
      <c r="EH64" s="28">
        <v>215.05331528109949</v>
      </c>
      <c r="EI64" s="28">
        <v>32.487337015259271</v>
      </c>
      <c r="EJ64" s="28">
        <v>0</v>
      </c>
      <c r="EK64" s="28">
        <v>706.04489347050776</v>
      </c>
      <c r="EL64" s="28">
        <v>447.98179735637132</v>
      </c>
      <c r="EM64" s="28">
        <v>0</v>
      </c>
      <c r="EN64" s="28">
        <v>0</v>
      </c>
      <c r="EO64" s="28">
        <v>1608.1309303783669</v>
      </c>
      <c r="EP64" s="28">
        <v>18.054483914138334</v>
      </c>
      <c r="EQ64" s="28">
        <v>53.479999285647921</v>
      </c>
      <c r="ER64" s="28">
        <v>0</v>
      </c>
      <c r="ES64" s="28">
        <f t="shared" si="0"/>
        <v>499284.07903978555</v>
      </c>
      <c r="ET64" s="28">
        <v>56457.293720534639</v>
      </c>
      <c r="EU64" s="28">
        <v>0</v>
      </c>
      <c r="EV64" s="28">
        <v>0</v>
      </c>
      <c r="EW64" s="28">
        <v>0</v>
      </c>
      <c r="EX64" s="28">
        <v>-30976.59941949218</v>
      </c>
      <c r="EY64" s="28">
        <v>0</v>
      </c>
      <c r="EZ64" s="28">
        <v>85710.021246110002</v>
      </c>
      <c r="FA64" s="28">
        <f t="shared" si="1"/>
        <v>610474.79458693799</v>
      </c>
      <c r="FB64" s="33">
        <f>+FA64-Cuadro_Oferta_2015!EX64</f>
        <v>0</v>
      </c>
      <c r="AMC64"/>
      <c r="AMD64"/>
      <c r="AME64"/>
      <c r="AMF64"/>
      <c r="AMG64"/>
      <c r="AMH64"/>
      <c r="AMI64"/>
      <c r="AMJ64"/>
    </row>
    <row r="65" spans="1:1024" s="5" customFormat="1" ht="25.5" x14ac:dyDescent="0.25">
      <c r="A65" s="9">
        <v>61</v>
      </c>
      <c r="B65" s="22"/>
      <c r="C65" s="24" t="s">
        <v>409</v>
      </c>
      <c r="D65" s="25" t="s">
        <v>410</v>
      </c>
      <c r="E65" s="28">
        <v>0</v>
      </c>
      <c r="F65" s="28">
        <v>15.16736778874033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156.39213766834979</v>
      </c>
      <c r="AL65" s="28">
        <v>0</v>
      </c>
      <c r="AM65" s="28">
        <v>0</v>
      </c>
      <c r="AN65" s="28">
        <v>0</v>
      </c>
      <c r="AO65" s="28">
        <v>1719.6819151774407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338.70360449960799</v>
      </c>
      <c r="AV65" s="28">
        <v>0</v>
      </c>
      <c r="AW65" s="28">
        <v>0</v>
      </c>
      <c r="AX65" s="28">
        <v>0</v>
      </c>
      <c r="AY65" s="28">
        <v>618.01649070167468</v>
      </c>
      <c r="AZ65" s="28">
        <v>0</v>
      </c>
      <c r="BA65" s="28">
        <v>28.68090742517461</v>
      </c>
      <c r="BB65" s="28">
        <v>9086.4064870437815</v>
      </c>
      <c r="BC65" s="28">
        <v>0</v>
      </c>
      <c r="BD65" s="28">
        <v>2723.7173966601204</v>
      </c>
      <c r="BE65" s="28">
        <v>0</v>
      </c>
      <c r="BF65" s="28">
        <v>59.195960555315899</v>
      </c>
      <c r="BG65" s="28">
        <v>273.66848655089598</v>
      </c>
      <c r="BH65" s="28">
        <v>0</v>
      </c>
      <c r="BI65" s="28">
        <v>7327.050333950192</v>
      </c>
      <c r="BJ65" s="28">
        <v>509.78571368897906</v>
      </c>
      <c r="BK65" s="28">
        <v>0</v>
      </c>
      <c r="BL65" s="28">
        <v>699.18066779178594</v>
      </c>
      <c r="BM65" s="28">
        <v>2838.3785059048664</v>
      </c>
      <c r="BN65" s="28">
        <v>17709.441739432397</v>
      </c>
      <c r="BO65" s="28">
        <v>4154.4376092614775</v>
      </c>
      <c r="BP65" s="28">
        <v>2235.6041004111812</v>
      </c>
      <c r="BQ65" s="28">
        <v>1195.7307116544414</v>
      </c>
      <c r="BR65" s="28">
        <v>20736.128203956643</v>
      </c>
      <c r="BS65" s="28">
        <v>109528.3307726768</v>
      </c>
      <c r="BT65" s="28">
        <v>207.02394959266763</v>
      </c>
      <c r="BU65" s="28">
        <v>2152.0696967349345</v>
      </c>
      <c r="BV65" s="28">
        <v>358.94616957599061</v>
      </c>
      <c r="BW65" s="28">
        <v>272.60784939560142</v>
      </c>
      <c r="BX65" s="28">
        <v>3575.9348861721237</v>
      </c>
      <c r="BY65" s="28">
        <v>51.70124819475906</v>
      </c>
      <c r="BZ65" s="28">
        <v>166.28509969930275</v>
      </c>
      <c r="CA65" s="28">
        <v>10253.113638245753</v>
      </c>
      <c r="CB65" s="28">
        <v>241.01405664194229</v>
      </c>
      <c r="CC65" s="28">
        <v>176.93436014072611</v>
      </c>
      <c r="CD65" s="28">
        <v>647.16665611588076</v>
      </c>
      <c r="CE65" s="28">
        <v>34427.03883096041</v>
      </c>
      <c r="CF65" s="28">
        <v>257.64630285284215</v>
      </c>
      <c r="CG65" s="28">
        <v>238.59261849539203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1336.2802453509323</v>
      </c>
      <c r="CN65" s="28">
        <v>1203.6048857389546</v>
      </c>
      <c r="CO65" s="28">
        <v>754.55405551258048</v>
      </c>
      <c r="CP65" s="28">
        <v>1277.7498869179465</v>
      </c>
      <c r="CQ65" s="28">
        <v>601.47453770275285</v>
      </c>
      <c r="CR65" s="28">
        <v>755.97679669313936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92.012633683286623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102.05099358392874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1828.0287026974302</v>
      </c>
      <c r="EP65" s="28">
        <v>0</v>
      </c>
      <c r="EQ65" s="28">
        <v>0</v>
      </c>
      <c r="ER65" s="28">
        <v>0</v>
      </c>
      <c r="ES65" s="28">
        <f t="shared" si="0"/>
        <v>242931.50721349911</v>
      </c>
      <c r="ET65" s="28">
        <v>58.749724917701663</v>
      </c>
      <c r="EU65" s="28">
        <v>0</v>
      </c>
      <c r="EV65" s="28">
        <v>0</v>
      </c>
      <c r="EW65" s="28">
        <v>0</v>
      </c>
      <c r="EX65" s="28">
        <v>16863.244932268462</v>
      </c>
      <c r="EY65" s="28">
        <v>0</v>
      </c>
      <c r="EZ65" s="28">
        <v>8079.2668209799976</v>
      </c>
      <c r="FA65" s="28">
        <f t="shared" si="1"/>
        <v>267932.76869166526</v>
      </c>
      <c r="FB65" s="33">
        <f>+FA65-Cuadro_Oferta_2015!EX65</f>
        <v>0</v>
      </c>
      <c r="AMC65"/>
      <c r="AMD65"/>
      <c r="AME65"/>
      <c r="AMF65"/>
      <c r="AMG65"/>
      <c r="AMH65"/>
      <c r="AMI65"/>
      <c r="AMJ65"/>
    </row>
    <row r="66" spans="1:1024" s="5" customFormat="1" ht="25.5" x14ac:dyDescent="0.25">
      <c r="A66" s="9">
        <v>62</v>
      </c>
      <c r="B66" s="22"/>
      <c r="C66" s="24" t="s">
        <v>411</v>
      </c>
      <c r="D66" s="25" t="s">
        <v>412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83.508081704663624</v>
      </c>
      <c r="Q66" s="28">
        <v>110.91612944481777</v>
      </c>
      <c r="R66" s="28">
        <v>844.73706158172524</v>
      </c>
      <c r="S66" s="28">
        <v>0</v>
      </c>
      <c r="T66" s="28">
        <v>1959.7707449834704</v>
      </c>
      <c r="U66" s="28">
        <v>0</v>
      </c>
      <c r="V66" s="28">
        <v>0</v>
      </c>
      <c r="W66" s="28">
        <v>234.56930642521081</v>
      </c>
      <c r="X66" s="28">
        <v>0</v>
      </c>
      <c r="Y66" s="28">
        <v>211.11143943499388</v>
      </c>
      <c r="Z66" s="28">
        <v>1125.7379013251291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131.90322306901984</v>
      </c>
      <c r="AG66" s="28">
        <v>127.65830159984512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523.79977266860726</v>
      </c>
      <c r="AN66" s="28">
        <v>1043.7071153853876</v>
      </c>
      <c r="AO66" s="28">
        <v>838.79781818556467</v>
      </c>
      <c r="AP66" s="28">
        <v>1039.8969145010974</v>
      </c>
      <c r="AQ66" s="28">
        <v>0</v>
      </c>
      <c r="AR66" s="28">
        <v>374.34971280081572</v>
      </c>
      <c r="AS66" s="28">
        <v>1519.9195190141434</v>
      </c>
      <c r="AT66" s="28">
        <v>149.16496692027866</v>
      </c>
      <c r="AU66" s="28">
        <v>224.40715212432846</v>
      </c>
      <c r="AV66" s="28">
        <v>306.3071968817635</v>
      </c>
      <c r="AW66" s="28">
        <v>17.025914578299421</v>
      </c>
      <c r="AX66" s="28">
        <v>0</v>
      </c>
      <c r="AY66" s="28">
        <v>863.39962089792243</v>
      </c>
      <c r="AZ66" s="28">
        <v>253.6849138077705</v>
      </c>
      <c r="BA66" s="28">
        <v>95.107979180305648</v>
      </c>
      <c r="BB66" s="28">
        <v>1389.3761139158053</v>
      </c>
      <c r="BC66" s="28">
        <v>0</v>
      </c>
      <c r="BD66" s="28">
        <v>341.17313796727007</v>
      </c>
      <c r="BE66" s="28">
        <v>282.29546950552111</v>
      </c>
      <c r="BF66" s="28">
        <v>50.015167960617646</v>
      </c>
      <c r="BG66" s="28">
        <v>44.850605926640633</v>
      </c>
      <c r="BH66" s="28">
        <v>653.24047564911507</v>
      </c>
      <c r="BI66" s="28">
        <v>2399.8310521745129</v>
      </c>
      <c r="BJ66" s="28">
        <v>4860.6212857815508</v>
      </c>
      <c r="BK66" s="28">
        <v>0</v>
      </c>
      <c r="BL66" s="28">
        <v>1345.7808150864125</v>
      </c>
      <c r="BM66" s="28">
        <v>41.891332547316047</v>
      </c>
      <c r="BN66" s="28">
        <v>8413.2055352386997</v>
      </c>
      <c r="BO66" s="28">
        <v>745.34595448027062</v>
      </c>
      <c r="BP66" s="28">
        <v>0</v>
      </c>
      <c r="BQ66" s="28">
        <v>395.50570843114087</v>
      </c>
      <c r="BR66" s="28">
        <v>8652.216037149532</v>
      </c>
      <c r="BS66" s="28">
        <v>5846.5200794533303</v>
      </c>
      <c r="BT66" s="28">
        <v>267.46168511070971</v>
      </c>
      <c r="BU66" s="28">
        <v>800.26371534188684</v>
      </c>
      <c r="BV66" s="28">
        <v>1105.8269339682865</v>
      </c>
      <c r="BW66" s="28">
        <v>1848.8630085625507</v>
      </c>
      <c r="BX66" s="28">
        <v>6475.3632753857182</v>
      </c>
      <c r="BY66" s="28">
        <v>107.09725787328055</v>
      </c>
      <c r="BZ66" s="28">
        <v>0</v>
      </c>
      <c r="CA66" s="28">
        <v>1875.9513911719077</v>
      </c>
      <c r="CB66" s="28">
        <v>237.41134492741566</v>
      </c>
      <c r="CC66" s="28">
        <v>38.616680303683339</v>
      </c>
      <c r="CD66" s="28">
        <v>6042.2141704591886</v>
      </c>
      <c r="CE66" s="28">
        <v>3229.4906747806717</v>
      </c>
      <c r="CF66" s="28">
        <v>1576.7688410482901</v>
      </c>
      <c r="CG66" s="28">
        <v>946.51848315745951</v>
      </c>
      <c r="CH66" s="28">
        <v>398.53752866070397</v>
      </c>
      <c r="CI66" s="28">
        <v>256.36143455284139</v>
      </c>
      <c r="CJ66" s="28">
        <v>104.97370395255933</v>
      </c>
      <c r="CK66" s="28">
        <v>185.30004396931824</v>
      </c>
      <c r="CL66" s="28">
        <v>22021.905783023867</v>
      </c>
      <c r="CM66" s="28">
        <v>13232.195232430675</v>
      </c>
      <c r="CN66" s="28">
        <v>1841.6869102508438</v>
      </c>
      <c r="CO66" s="28">
        <v>6255.4991060442953</v>
      </c>
      <c r="CP66" s="28">
        <v>10092.399667928461</v>
      </c>
      <c r="CQ66" s="28">
        <v>3707.3475025558446</v>
      </c>
      <c r="CR66" s="28">
        <v>25264.009691899235</v>
      </c>
      <c r="CS66" s="28">
        <v>0</v>
      </c>
      <c r="CT66" s="28">
        <v>0</v>
      </c>
      <c r="CU66" s="28">
        <v>0</v>
      </c>
      <c r="CV66" s="28">
        <v>2771.9376463987687</v>
      </c>
      <c r="CW66" s="28">
        <v>0</v>
      </c>
      <c r="CX66" s="28">
        <v>73.995126614234408</v>
      </c>
      <c r="CY66" s="28">
        <v>492.76309339485653</v>
      </c>
      <c r="CZ66" s="28">
        <v>152.55873040665148</v>
      </c>
      <c r="DA66" s="28">
        <v>1020.1874614286547</v>
      </c>
      <c r="DB66" s="28">
        <v>3241.9383243255102</v>
      </c>
      <c r="DC66" s="28">
        <v>86.224540229080688</v>
      </c>
      <c r="DD66" s="28">
        <v>284.78724987199593</v>
      </c>
      <c r="DE66" s="28">
        <v>749.37701716283755</v>
      </c>
      <c r="DF66" s="28">
        <v>18.596599760289365</v>
      </c>
      <c r="DG66" s="28">
        <v>244.72088484453604</v>
      </c>
      <c r="DH66" s="28">
        <v>0</v>
      </c>
      <c r="DI66" s="28">
        <v>0</v>
      </c>
      <c r="DJ66" s="28">
        <v>95.732903015283156</v>
      </c>
      <c r="DK66" s="28">
        <v>16063.653725501639</v>
      </c>
      <c r="DL66" s="28">
        <v>489.97717271234683</v>
      </c>
      <c r="DM66" s="28">
        <v>190.98999885523955</v>
      </c>
      <c r="DN66" s="28">
        <v>172.5618444223889</v>
      </c>
      <c r="DO66" s="28">
        <v>1053.9587564419678</v>
      </c>
      <c r="DP66" s="28">
        <v>160.23513408560015</v>
      </c>
      <c r="DQ66" s="28">
        <v>816.57918478080251</v>
      </c>
      <c r="DR66" s="28">
        <v>246.49692504261094</v>
      </c>
      <c r="DS66" s="28">
        <v>0</v>
      </c>
      <c r="DT66" s="28">
        <v>173.74493038724412</v>
      </c>
      <c r="DU66" s="28">
        <v>23.869142467993356</v>
      </c>
      <c r="DV66" s="28">
        <v>239.42583677485743</v>
      </c>
      <c r="DW66" s="28">
        <v>0</v>
      </c>
      <c r="DX66" s="28">
        <v>7.4568178877739024</v>
      </c>
      <c r="DY66" s="28">
        <v>310.24764831691812</v>
      </c>
      <c r="DZ66" s="28">
        <v>0</v>
      </c>
      <c r="EA66" s="28">
        <v>266.0225570606807</v>
      </c>
      <c r="EB66" s="28">
        <v>324.58250458388011</v>
      </c>
      <c r="EC66" s="28">
        <v>1269.5971418112949</v>
      </c>
      <c r="ED66" s="28">
        <v>678.83991654840463</v>
      </c>
      <c r="EE66" s="28">
        <v>56.62276469704522</v>
      </c>
      <c r="EF66" s="28">
        <v>3396.3876193655387</v>
      </c>
      <c r="EG66" s="28">
        <v>3608.6366793255493</v>
      </c>
      <c r="EH66" s="28">
        <v>949.05482207235366</v>
      </c>
      <c r="EI66" s="28">
        <v>156.62295367562211</v>
      </c>
      <c r="EJ66" s="28">
        <v>67.674700566034858</v>
      </c>
      <c r="EK66" s="28">
        <v>231.58998078464609</v>
      </c>
      <c r="EL66" s="28">
        <v>318.12571358224591</v>
      </c>
      <c r="EM66" s="28">
        <v>230.37850178204241</v>
      </c>
      <c r="EN66" s="28">
        <v>0</v>
      </c>
      <c r="EO66" s="28">
        <v>1764.2595025274763</v>
      </c>
      <c r="EP66" s="28">
        <v>19.690485143179636</v>
      </c>
      <c r="EQ66" s="28">
        <v>54.257277413864799</v>
      </c>
      <c r="ER66" s="28">
        <v>0</v>
      </c>
      <c r="ES66" s="28">
        <f t="shared" si="0"/>
        <v>198027.77344121263</v>
      </c>
      <c r="ET66" s="28">
        <v>6338.1872276931244</v>
      </c>
      <c r="EU66" s="28">
        <v>0</v>
      </c>
      <c r="EV66" s="28">
        <v>0</v>
      </c>
      <c r="EW66" s="28">
        <v>0</v>
      </c>
      <c r="EX66" s="28">
        <v>0</v>
      </c>
      <c r="EY66" s="28">
        <v>0</v>
      </c>
      <c r="EZ66" s="28">
        <v>40887.821389162753</v>
      </c>
      <c r="FA66" s="28">
        <f t="shared" si="1"/>
        <v>245253.78205806849</v>
      </c>
      <c r="FB66" s="33">
        <f>+FA66-Cuadro_Oferta_2015!EX66</f>
        <v>0</v>
      </c>
      <c r="AMC66"/>
      <c r="AMD66"/>
      <c r="AME66"/>
      <c r="AMF66"/>
      <c r="AMG66"/>
      <c r="AMH66"/>
      <c r="AMI66"/>
      <c r="AMJ66"/>
    </row>
    <row r="67" spans="1:1024" s="5" customFormat="1" ht="25.5" x14ac:dyDescent="0.25">
      <c r="A67" s="9">
        <v>63</v>
      </c>
      <c r="B67" s="22"/>
      <c r="C67" s="24" t="s">
        <v>413</v>
      </c>
      <c r="D67" s="25" t="s">
        <v>414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43.271328341946727</v>
      </c>
      <c r="L67" s="28">
        <v>0</v>
      </c>
      <c r="M67" s="28">
        <v>135.7200169001211</v>
      </c>
      <c r="N67" s="28">
        <v>0</v>
      </c>
      <c r="O67" s="28">
        <v>0</v>
      </c>
      <c r="P67" s="28">
        <v>36.020374009983357</v>
      </c>
      <c r="Q67" s="28">
        <v>45.654763630831397</v>
      </c>
      <c r="R67" s="28">
        <v>439.22106557398911</v>
      </c>
      <c r="S67" s="28">
        <v>0</v>
      </c>
      <c r="T67" s="28">
        <v>891.80800584674648</v>
      </c>
      <c r="U67" s="28">
        <v>90.267122846637918</v>
      </c>
      <c r="V67" s="28">
        <v>0</v>
      </c>
      <c r="W67" s="28">
        <v>107.97095841047229</v>
      </c>
      <c r="X67" s="28">
        <v>0</v>
      </c>
      <c r="Y67" s="28">
        <v>183.25592715357169</v>
      </c>
      <c r="Z67" s="28">
        <v>447.63812037837096</v>
      </c>
      <c r="AA67" s="28">
        <v>0</v>
      </c>
      <c r="AB67" s="28">
        <v>685.69491500940126</v>
      </c>
      <c r="AC67" s="28">
        <v>39.666957711509731</v>
      </c>
      <c r="AD67" s="28">
        <v>341.03700871912383</v>
      </c>
      <c r="AE67" s="28">
        <v>24.28616432401758</v>
      </c>
      <c r="AF67" s="28">
        <v>92.221667573441295</v>
      </c>
      <c r="AG67" s="28">
        <v>94.47019982651436</v>
      </c>
      <c r="AH67" s="28">
        <v>338.72656677417967</v>
      </c>
      <c r="AI67" s="28">
        <v>0</v>
      </c>
      <c r="AJ67" s="28">
        <v>0</v>
      </c>
      <c r="AK67" s="28">
        <v>374.88986688954344</v>
      </c>
      <c r="AL67" s="28">
        <v>356.45302223410602</v>
      </c>
      <c r="AM67" s="28">
        <v>323.58690993951211</v>
      </c>
      <c r="AN67" s="28">
        <v>744.75952398968207</v>
      </c>
      <c r="AO67" s="28">
        <v>454.63992267662672</v>
      </c>
      <c r="AP67" s="28">
        <v>972.51340150088311</v>
      </c>
      <c r="AQ67" s="28">
        <v>31.026519085046598</v>
      </c>
      <c r="AR67" s="28">
        <v>237.4251052953216</v>
      </c>
      <c r="AS67" s="28">
        <v>1157.4151929619645</v>
      </c>
      <c r="AT67" s="28">
        <v>74.467009609149144</v>
      </c>
      <c r="AU67" s="28">
        <v>124.66771182005706</v>
      </c>
      <c r="AV67" s="28">
        <v>129.71613566050189</v>
      </c>
      <c r="AW67" s="28">
        <v>9.8228153049804252</v>
      </c>
      <c r="AX67" s="28">
        <v>31.361741657236902</v>
      </c>
      <c r="AY67" s="28">
        <v>825.38301999514397</v>
      </c>
      <c r="AZ67" s="28">
        <v>115.01058208414483</v>
      </c>
      <c r="BA67" s="28">
        <v>46.770462050019276</v>
      </c>
      <c r="BB67" s="28">
        <v>599.56681366528392</v>
      </c>
      <c r="BC67" s="28">
        <v>32.194908998136697</v>
      </c>
      <c r="BD67" s="28">
        <v>148.61124029578826</v>
      </c>
      <c r="BE67" s="28">
        <v>132.41348540984222</v>
      </c>
      <c r="BF67" s="28">
        <v>39.952106018769548</v>
      </c>
      <c r="BG67" s="28">
        <v>20.862097603558439</v>
      </c>
      <c r="BH67" s="28">
        <v>131.24613819315732</v>
      </c>
      <c r="BI67" s="28">
        <v>2836.7501846769319</v>
      </c>
      <c r="BJ67" s="28">
        <v>336.40520544619994</v>
      </c>
      <c r="BK67" s="28">
        <v>0</v>
      </c>
      <c r="BL67" s="28">
        <v>1652.3567248352106</v>
      </c>
      <c r="BM67" s="28">
        <v>20.611038558632583</v>
      </c>
      <c r="BN67" s="28">
        <v>321.33077394435668</v>
      </c>
      <c r="BO67" s="28">
        <v>654.07891949929444</v>
      </c>
      <c r="BP67" s="28">
        <v>23.88352558561791</v>
      </c>
      <c r="BQ67" s="28">
        <v>290.38284640614683</v>
      </c>
      <c r="BR67" s="28">
        <v>275.01738572894749</v>
      </c>
      <c r="BS67" s="28">
        <v>645.7714551369279</v>
      </c>
      <c r="BT67" s="28">
        <v>113.89973324782869</v>
      </c>
      <c r="BU67" s="28">
        <v>87.532818876262056</v>
      </c>
      <c r="BV67" s="28">
        <v>536.83451380443876</v>
      </c>
      <c r="BW67" s="28">
        <v>325.21935705715418</v>
      </c>
      <c r="BX67" s="28">
        <v>366.7356562531221</v>
      </c>
      <c r="BY67" s="28">
        <v>42.843344930153705</v>
      </c>
      <c r="BZ67" s="28">
        <v>78.955305250991529</v>
      </c>
      <c r="CA67" s="28">
        <v>504.84640231790553</v>
      </c>
      <c r="CB67" s="28">
        <v>51.432710755060405</v>
      </c>
      <c r="CC67" s="28">
        <v>12.630425766461247</v>
      </c>
      <c r="CD67" s="28">
        <v>235.31137145706415</v>
      </c>
      <c r="CE67" s="28">
        <v>1673.8298481530276</v>
      </c>
      <c r="CF67" s="28">
        <v>274.32247693317902</v>
      </c>
      <c r="CG67" s="28">
        <v>465.311837127937</v>
      </c>
      <c r="CH67" s="28">
        <v>362.84617113961519</v>
      </c>
      <c r="CI67" s="28">
        <v>197.23309326888571</v>
      </c>
      <c r="CJ67" s="28">
        <v>218.66804222747095</v>
      </c>
      <c r="CK67" s="28">
        <v>569.83700254548569</v>
      </c>
      <c r="CL67" s="28">
        <v>1621.8934145611215</v>
      </c>
      <c r="CM67" s="28">
        <v>1817.739526959469</v>
      </c>
      <c r="CN67" s="28">
        <v>598.19895156128655</v>
      </c>
      <c r="CO67" s="28">
        <v>1172.5927161070997</v>
      </c>
      <c r="CP67" s="28">
        <v>1959.3613636533828</v>
      </c>
      <c r="CQ67" s="28">
        <v>6774.0474920323868</v>
      </c>
      <c r="CR67" s="28">
        <v>6189.4528529045838</v>
      </c>
      <c r="CS67" s="28">
        <v>0</v>
      </c>
      <c r="CT67" s="28">
        <v>1083.6364239895038</v>
      </c>
      <c r="CU67" s="28">
        <v>896.4307313149277</v>
      </c>
      <c r="CV67" s="28">
        <v>1488.6281469563046</v>
      </c>
      <c r="CW67" s="28">
        <v>433.76917537837244</v>
      </c>
      <c r="CX67" s="28">
        <v>174.46904164734178</v>
      </c>
      <c r="CY67" s="28">
        <v>274.4618029386321</v>
      </c>
      <c r="CZ67" s="28">
        <v>73.89901467437295</v>
      </c>
      <c r="DA67" s="28">
        <v>6716.8971001854388</v>
      </c>
      <c r="DB67" s="28">
        <v>6723.2270048068094</v>
      </c>
      <c r="DC67" s="28">
        <v>62.538311304582237</v>
      </c>
      <c r="DD67" s="28">
        <v>269.15506372697291</v>
      </c>
      <c r="DE67" s="28">
        <v>312.24255111072358</v>
      </c>
      <c r="DF67" s="28">
        <v>8.9614549801522259</v>
      </c>
      <c r="DG67" s="28">
        <v>368.30182071612052</v>
      </c>
      <c r="DH67" s="28">
        <v>40.822203176424395</v>
      </c>
      <c r="DI67" s="28">
        <v>247.233139142997</v>
      </c>
      <c r="DJ67" s="28">
        <v>34.551200480661649</v>
      </c>
      <c r="DK67" s="28">
        <v>2389.3300468628227</v>
      </c>
      <c r="DL67" s="28">
        <v>323.24580583813736</v>
      </c>
      <c r="DM67" s="28">
        <v>140.32171527284896</v>
      </c>
      <c r="DN67" s="28">
        <v>166.37967980780604</v>
      </c>
      <c r="DO67" s="28">
        <v>468.65300565655525</v>
      </c>
      <c r="DP67" s="28">
        <v>116.64995102746795</v>
      </c>
      <c r="DQ67" s="28">
        <v>443.81205562819753</v>
      </c>
      <c r="DR67" s="28">
        <v>353.63081190201171</v>
      </c>
      <c r="DS67" s="28">
        <v>696.63542826091998</v>
      </c>
      <c r="DT67" s="28">
        <v>95.587564546259443</v>
      </c>
      <c r="DU67" s="28">
        <v>18.804463100988201</v>
      </c>
      <c r="DV67" s="28">
        <v>138.2079684942554</v>
      </c>
      <c r="DW67" s="28">
        <v>0.2386515831587695</v>
      </c>
      <c r="DX67" s="28">
        <v>23.127403606930486</v>
      </c>
      <c r="DY67" s="28">
        <v>195.95031710957011</v>
      </c>
      <c r="DZ67" s="28">
        <v>191.69718788702292</v>
      </c>
      <c r="EA67" s="28">
        <v>5227.0180413364051</v>
      </c>
      <c r="EB67" s="28">
        <v>429.38946727757343</v>
      </c>
      <c r="EC67" s="28">
        <v>521.23838865415598</v>
      </c>
      <c r="ED67" s="28">
        <v>269.2851179427746</v>
      </c>
      <c r="EE67" s="28">
        <v>7.0157514344986431</v>
      </c>
      <c r="EF67" s="28">
        <v>5417.4255625596998</v>
      </c>
      <c r="EG67" s="28">
        <v>6476.6956183714656</v>
      </c>
      <c r="EH67" s="28">
        <v>179.63073620735656</v>
      </c>
      <c r="EI67" s="28">
        <v>27.419643794292583</v>
      </c>
      <c r="EJ67" s="28">
        <v>35.199335125058042</v>
      </c>
      <c r="EK67" s="28">
        <v>574.9599675935217</v>
      </c>
      <c r="EL67" s="28">
        <v>1201.6325137661843</v>
      </c>
      <c r="EM67" s="28">
        <v>210.83083521007816</v>
      </c>
      <c r="EN67" s="28">
        <v>273.28019280427225</v>
      </c>
      <c r="EO67" s="28">
        <v>17111.839367799479</v>
      </c>
      <c r="EP67" s="28">
        <v>13.397551678831128</v>
      </c>
      <c r="EQ67" s="28">
        <v>401.21285037964458</v>
      </c>
      <c r="ER67" s="28">
        <v>0</v>
      </c>
      <c r="ES67" s="28">
        <f t="shared" si="0"/>
        <v>107808.81856972953</v>
      </c>
      <c r="ET67" s="28">
        <v>412593.05717620428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27492.199795617875</v>
      </c>
      <c r="FA67" s="28">
        <f t="shared" si="1"/>
        <v>547894.07554155169</v>
      </c>
      <c r="FB67" s="33">
        <f>+FA67-Cuadro_Oferta_2015!EX67</f>
        <v>0</v>
      </c>
      <c r="AMC67"/>
      <c r="AMD67"/>
      <c r="AME67"/>
      <c r="AMF67"/>
      <c r="AMG67"/>
      <c r="AMH67"/>
      <c r="AMI67"/>
      <c r="AMJ67"/>
    </row>
    <row r="68" spans="1:1024" s="5" customFormat="1" ht="25.5" x14ac:dyDescent="0.25">
      <c r="A68" s="9">
        <v>64</v>
      </c>
      <c r="B68" s="22"/>
      <c r="C68" s="24" t="s">
        <v>415</v>
      </c>
      <c r="D68" s="25" t="s">
        <v>416</v>
      </c>
      <c r="E68" s="28">
        <v>0</v>
      </c>
      <c r="F68" s="28">
        <v>0</v>
      </c>
      <c r="G68" s="28">
        <v>0</v>
      </c>
      <c r="H68" s="28">
        <v>0</v>
      </c>
      <c r="I68" s="28">
        <v>297.34395057378867</v>
      </c>
      <c r="J68" s="28">
        <v>0</v>
      </c>
      <c r="K68" s="28">
        <v>9.4946801554450602</v>
      </c>
      <c r="L68" s="28">
        <v>0</v>
      </c>
      <c r="M68" s="28">
        <v>0</v>
      </c>
      <c r="N68" s="28">
        <v>0</v>
      </c>
      <c r="O68" s="28">
        <v>0</v>
      </c>
      <c r="P68" s="28">
        <v>22.15450154953907</v>
      </c>
      <c r="Q68" s="28">
        <v>0</v>
      </c>
      <c r="R68" s="28">
        <v>232.01355008337148</v>
      </c>
      <c r="S68" s="28">
        <v>0</v>
      </c>
      <c r="T68" s="28">
        <v>977.00543163542261</v>
      </c>
      <c r="U68" s="28">
        <v>0</v>
      </c>
      <c r="V68" s="28">
        <v>0</v>
      </c>
      <c r="W68" s="28">
        <v>310.51779616276718</v>
      </c>
      <c r="X68" s="28">
        <v>0</v>
      </c>
      <c r="Y68" s="28">
        <v>0</v>
      </c>
      <c r="Z68" s="28">
        <v>258.83427434366729</v>
      </c>
      <c r="AA68" s="28">
        <v>0</v>
      </c>
      <c r="AB68" s="28">
        <v>0</v>
      </c>
      <c r="AC68" s="28">
        <v>23.05996640063378</v>
      </c>
      <c r="AD68" s="28">
        <v>181.30663835218832</v>
      </c>
      <c r="AE68" s="28">
        <v>0</v>
      </c>
      <c r="AF68" s="28">
        <v>63.334245616956672</v>
      </c>
      <c r="AG68" s="28">
        <v>0</v>
      </c>
      <c r="AH68" s="28">
        <v>3213.5378081052909</v>
      </c>
      <c r="AI68" s="28">
        <v>8.2764222221886397E-2</v>
      </c>
      <c r="AJ68" s="28">
        <v>165.80688276092013</v>
      </c>
      <c r="AK68" s="28">
        <v>778.65687787068873</v>
      </c>
      <c r="AL68" s="28">
        <v>139.25079477449231</v>
      </c>
      <c r="AM68" s="28">
        <v>107.71907848414293</v>
      </c>
      <c r="AN68" s="28">
        <v>438.10781280136712</v>
      </c>
      <c r="AO68" s="28">
        <v>176.84837417213785</v>
      </c>
      <c r="AP68" s="28">
        <v>498.3587773403234</v>
      </c>
      <c r="AQ68" s="28">
        <v>13.436733509250123</v>
      </c>
      <c r="AR68" s="28">
        <v>202.59901812372806</v>
      </c>
      <c r="AS68" s="28">
        <v>1539.5743905323518</v>
      </c>
      <c r="AT68" s="28">
        <v>41.941318653138353</v>
      </c>
      <c r="AU68" s="28">
        <v>105.80252674384431</v>
      </c>
      <c r="AV68" s="28">
        <v>76.403637899688292</v>
      </c>
      <c r="AW68" s="28">
        <v>4.2363387143546429</v>
      </c>
      <c r="AX68" s="28">
        <v>0</v>
      </c>
      <c r="AY68" s="28">
        <v>12826.542640111818</v>
      </c>
      <c r="AZ68" s="28">
        <v>320.76375752759776</v>
      </c>
      <c r="BA68" s="28">
        <v>0</v>
      </c>
      <c r="BB68" s="28">
        <v>1896.01055114018</v>
      </c>
      <c r="BC68" s="28">
        <v>38.718012860472044</v>
      </c>
      <c r="BD68" s="28">
        <v>3501.3552053536341</v>
      </c>
      <c r="BE68" s="28">
        <v>649.6227270576569</v>
      </c>
      <c r="BF68" s="28">
        <v>266.18931964274594</v>
      </c>
      <c r="BG68" s="28">
        <v>139.06322787313681</v>
      </c>
      <c r="BH68" s="28">
        <v>85.992489050562057</v>
      </c>
      <c r="BI68" s="28">
        <v>8918.8156722487893</v>
      </c>
      <c r="BJ68" s="28">
        <v>332.50630600953696</v>
      </c>
      <c r="BK68" s="28">
        <v>0</v>
      </c>
      <c r="BL68" s="28">
        <v>5656.861452439075</v>
      </c>
      <c r="BM68" s="28">
        <v>524.08769589333326</v>
      </c>
      <c r="BN68" s="28">
        <v>8891.6601126450569</v>
      </c>
      <c r="BO68" s="28">
        <v>18813.259689223672</v>
      </c>
      <c r="BP68" s="28">
        <v>1079.2912489764103</v>
      </c>
      <c r="BQ68" s="28">
        <v>3831.8267174037551</v>
      </c>
      <c r="BR68" s="28">
        <v>1569.4069529065112</v>
      </c>
      <c r="BS68" s="28">
        <v>12848.883698147771</v>
      </c>
      <c r="BT68" s="28">
        <v>41.72552943906647</v>
      </c>
      <c r="BU68" s="28">
        <v>50.581455635623286</v>
      </c>
      <c r="BV68" s="28">
        <v>1233.366641047762</v>
      </c>
      <c r="BW68" s="28">
        <v>140.0012063178886</v>
      </c>
      <c r="BX68" s="28">
        <v>809.43510578815972</v>
      </c>
      <c r="BY68" s="28">
        <v>47.121766339082072</v>
      </c>
      <c r="BZ68" s="28">
        <v>109.08293803076361</v>
      </c>
      <c r="CA68" s="28">
        <v>1295.7487236980319</v>
      </c>
      <c r="CB68" s="28">
        <v>171.27633393845858</v>
      </c>
      <c r="CC68" s="28">
        <v>7.2602605600456043</v>
      </c>
      <c r="CD68" s="28">
        <v>1010.7386352255073</v>
      </c>
      <c r="CE68" s="28">
        <v>4912.9590797206474</v>
      </c>
      <c r="CF68" s="28">
        <v>691.93685512498871</v>
      </c>
      <c r="CG68" s="28">
        <v>437.56765124185705</v>
      </c>
      <c r="CH68" s="28">
        <v>76.084641600669286</v>
      </c>
      <c r="CI68" s="28">
        <v>0</v>
      </c>
      <c r="CJ68" s="28">
        <v>0</v>
      </c>
      <c r="CK68" s="28">
        <v>67.212627537805062</v>
      </c>
      <c r="CL68" s="28">
        <v>1672.2347843847183</v>
      </c>
      <c r="CM68" s="28">
        <v>3740.9247773270749</v>
      </c>
      <c r="CN68" s="28">
        <v>408.82450176312375</v>
      </c>
      <c r="CO68" s="28">
        <v>1107.0423636246169</v>
      </c>
      <c r="CP68" s="28">
        <v>931.33584243945336</v>
      </c>
      <c r="CQ68" s="28">
        <v>792.3536451049323</v>
      </c>
      <c r="CR68" s="28">
        <v>1036.7580463587415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16.537392064451577</v>
      </c>
      <c r="CY68" s="28">
        <v>93.50302107497518</v>
      </c>
      <c r="CZ68" s="28">
        <v>0</v>
      </c>
      <c r="DA68" s="28">
        <v>301.4190863035015</v>
      </c>
      <c r="DB68" s="28">
        <v>640.3867913678331</v>
      </c>
      <c r="DC68" s="28">
        <v>16.530302725142267</v>
      </c>
      <c r="DD68" s="28">
        <v>0</v>
      </c>
      <c r="DE68" s="28">
        <v>0</v>
      </c>
      <c r="DF68" s="28">
        <v>1.3848199590140853</v>
      </c>
      <c r="DG68" s="28">
        <v>35.292748946065288</v>
      </c>
      <c r="DH68" s="28">
        <v>58.914987354700244</v>
      </c>
      <c r="DI68" s="28">
        <v>0</v>
      </c>
      <c r="DJ68" s="28">
        <v>15.064249471415868</v>
      </c>
      <c r="DK68" s="28">
        <v>341.26624545945748</v>
      </c>
      <c r="DL68" s="28">
        <v>0</v>
      </c>
      <c r="DM68" s="28">
        <v>35.49855660232668</v>
      </c>
      <c r="DN68" s="28">
        <v>0</v>
      </c>
      <c r="DO68" s="28">
        <v>0</v>
      </c>
      <c r="DP68" s="28">
        <v>946.38747671711042</v>
      </c>
      <c r="DQ68" s="28">
        <v>77.784790621669075</v>
      </c>
      <c r="DR68" s="28">
        <v>258.57953414738392</v>
      </c>
      <c r="DS68" s="28">
        <v>0</v>
      </c>
      <c r="DT68" s="28">
        <v>37.033159618477214</v>
      </c>
      <c r="DU68" s="28">
        <v>5.9578109563217669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161.88485151421497</v>
      </c>
      <c r="EC68" s="28">
        <v>181.58697323149389</v>
      </c>
      <c r="ED68" s="28">
        <v>123.96552829537823</v>
      </c>
      <c r="EE68" s="28">
        <v>0</v>
      </c>
      <c r="EF68" s="28">
        <v>851.07096726940313</v>
      </c>
      <c r="EG68" s="28">
        <v>9320.3747319667636</v>
      </c>
      <c r="EH68" s="28">
        <v>0</v>
      </c>
      <c r="EI68" s="28">
        <v>0</v>
      </c>
      <c r="EJ68" s="28">
        <v>12.140180472279521</v>
      </c>
      <c r="EK68" s="28">
        <v>40.552773369071403</v>
      </c>
      <c r="EL68" s="28">
        <v>1600.2125602057035</v>
      </c>
      <c r="EM68" s="28">
        <v>385.89390220108413</v>
      </c>
      <c r="EN68" s="28">
        <v>0</v>
      </c>
      <c r="EO68" s="28">
        <v>440.88045488740181</v>
      </c>
      <c r="EP68" s="28">
        <v>0</v>
      </c>
      <c r="EQ68" s="28">
        <v>133.83260080888405</v>
      </c>
      <c r="ER68" s="28">
        <v>0</v>
      </c>
      <c r="ES68" s="28">
        <f t="shared" si="0"/>
        <v>128993.79555595396</v>
      </c>
      <c r="ET68" s="28">
        <v>28262.759511031851</v>
      </c>
      <c r="EU68" s="28">
        <v>0</v>
      </c>
      <c r="EV68" s="28">
        <v>0</v>
      </c>
      <c r="EW68" s="28">
        <v>0</v>
      </c>
      <c r="EX68" s="28">
        <v>0</v>
      </c>
      <c r="EY68" s="28">
        <v>0</v>
      </c>
      <c r="EZ68" s="28">
        <v>27301.801957639997</v>
      </c>
      <c r="FA68" s="28">
        <f t="shared" si="1"/>
        <v>184558.35702462582</v>
      </c>
      <c r="FB68" s="33">
        <f>+FA68-Cuadro_Oferta_2015!EX68</f>
        <v>0</v>
      </c>
      <c r="AMC68"/>
      <c r="AMD68"/>
      <c r="AME68"/>
      <c r="AMF68"/>
      <c r="AMG68"/>
      <c r="AMH68"/>
      <c r="AMI68"/>
      <c r="AMJ68"/>
    </row>
    <row r="69" spans="1:1024" s="5" customFormat="1" ht="25.5" x14ac:dyDescent="0.25">
      <c r="A69" s="9">
        <v>65</v>
      </c>
      <c r="B69" s="22"/>
      <c r="C69" s="24" t="s">
        <v>417</v>
      </c>
      <c r="D69" s="25" t="s">
        <v>418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41.290993525623236</v>
      </c>
      <c r="Q69" s="28">
        <v>68.075088591809703</v>
      </c>
      <c r="R69" s="28">
        <v>178.69737599364035</v>
      </c>
      <c r="S69" s="28">
        <v>0</v>
      </c>
      <c r="T69" s="28">
        <v>429.56908775227396</v>
      </c>
      <c r="U69" s="28">
        <v>50.006019917768484</v>
      </c>
      <c r="V69" s="28">
        <v>0</v>
      </c>
      <c r="W69" s="28">
        <v>57.531246947479801</v>
      </c>
      <c r="X69" s="28">
        <v>0</v>
      </c>
      <c r="Y69" s="28">
        <v>30.483097600490957</v>
      </c>
      <c r="Z69" s="28">
        <v>25800.377062866432</v>
      </c>
      <c r="AA69" s="28">
        <v>3672.4580903465012</v>
      </c>
      <c r="AB69" s="28">
        <v>2871.349692060709</v>
      </c>
      <c r="AC69" s="28">
        <v>839.16127026177151</v>
      </c>
      <c r="AD69" s="28">
        <v>2074.219141776623</v>
      </c>
      <c r="AE69" s="28">
        <v>0</v>
      </c>
      <c r="AF69" s="28">
        <v>49.675711781255458</v>
      </c>
      <c r="AG69" s="28">
        <v>97.67489103077736</v>
      </c>
      <c r="AH69" s="28">
        <v>591.31995716933807</v>
      </c>
      <c r="AI69" s="28">
        <v>0</v>
      </c>
      <c r="AJ69" s="28">
        <v>0</v>
      </c>
      <c r="AK69" s="28">
        <v>749.43079569214956</v>
      </c>
      <c r="AL69" s="28">
        <v>390.88356590951059</v>
      </c>
      <c r="AM69" s="28">
        <v>133.67059939670844</v>
      </c>
      <c r="AN69" s="28">
        <v>473.50003522588111</v>
      </c>
      <c r="AO69" s="28">
        <v>262.31238960215234</v>
      </c>
      <c r="AP69" s="28">
        <v>3532.3495496405089</v>
      </c>
      <c r="AQ69" s="28">
        <v>173.24905166507949</v>
      </c>
      <c r="AR69" s="28">
        <v>421.4934974278363</v>
      </c>
      <c r="AS69" s="28">
        <v>484.65115029138718</v>
      </c>
      <c r="AT69" s="28">
        <v>33.313179305302327</v>
      </c>
      <c r="AU69" s="28">
        <v>81.850617192133001</v>
      </c>
      <c r="AV69" s="28">
        <v>79.323414299166927</v>
      </c>
      <c r="AW69" s="28">
        <v>3.3143203164430712</v>
      </c>
      <c r="AX69" s="28">
        <v>24.144658114558432</v>
      </c>
      <c r="AY69" s="28">
        <v>2052.7509066564821</v>
      </c>
      <c r="AZ69" s="28">
        <v>3694.0201075396762</v>
      </c>
      <c r="BA69" s="28">
        <v>23.229311796648492</v>
      </c>
      <c r="BB69" s="28">
        <v>778.7166328579126</v>
      </c>
      <c r="BC69" s="28">
        <v>9.1205130597876369</v>
      </c>
      <c r="BD69" s="28">
        <v>186.41501142713841</v>
      </c>
      <c r="BE69" s="28">
        <v>61.044521693878998</v>
      </c>
      <c r="BF69" s="28">
        <v>10.085713027513302</v>
      </c>
      <c r="BG69" s="28">
        <v>13.938972993893088</v>
      </c>
      <c r="BH69" s="28">
        <v>65.562455211229349</v>
      </c>
      <c r="BI69" s="28">
        <v>340.85131176449386</v>
      </c>
      <c r="BJ69" s="28">
        <v>154.91506135171244</v>
      </c>
      <c r="BK69" s="28">
        <v>0</v>
      </c>
      <c r="BL69" s="28">
        <v>2317.2943343354968</v>
      </c>
      <c r="BM69" s="28">
        <v>0</v>
      </c>
      <c r="BN69" s="28">
        <v>149.07784673640353</v>
      </c>
      <c r="BO69" s="28">
        <v>865.74479158910697</v>
      </c>
      <c r="BP69" s="28">
        <v>0</v>
      </c>
      <c r="BQ69" s="28">
        <v>15270.107880995347</v>
      </c>
      <c r="BR69" s="28">
        <v>134.37702375030534</v>
      </c>
      <c r="BS69" s="28">
        <v>258.61352659840418</v>
      </c>
      <c r="BT69" s="28">
        <v>51.942087991353517</v>
      </c>
      <c r="BU69" s="28">
        <v>0</v>
      </c>
      <c r="BV69" s="28">
        <v>193.45743383022486</v>
      </c>
      <c r="BW69" s="28">
        <v>163.76392061712278</v>
      </c>
      <c r="BX69" s="28">
        <v>157.90951953620845</v>
      </c>
      <c r="BY69" s="28">
        <v>0</v>
      </c>
      <c r="BZ69" s="28">
        <v>38.824708077517656</v>
      </c>
      <c r="CA69" s="28">
        <v>223.84743016792731</v>
      </c>
      <c r="CB69" s="28">
        <v>17.95565146858705</v>
      </c>
      <c r="CC69" s="28">
        <v>4.6539921829778521</v>
      </c>
      <c r="CD69" s="28">
        <v>101.85837146090235</v>
      </c>
      <c r="CE69" s="28">
        <v>3514.5102154289598</v>
      </c>
      <c r="CF69" s="28">
        <v>146.81386480347587</v>
      </c>
      <c r="CG69" s="28">
        <v>222.88821087025508</v>
      </c>
      <c r="CH69" s="28">
        <v>155.04758032194005</v>
      </c>
      <c r="CI69" s="28">
        <v>120.73225337015104</v>
      </c>
      <c r="CJ69" s="28">
        <v>42.016819922695227</v>
      </c>
      <c r="CK69" s="28">
        <v>37.168130088202943</v>
      </c>
      <c r="CL69" s="28">
        <v>833.26762633312558</v>
      </c>
      <c r="CM69" s="28">
        <v>0</v>
      </c>
      <c r="CN69" s="28">
        <v>300.14610012024627</v>
      </c>
      <c r="CO69" s="28">
        <v>568.34086813852332</v>
      </c>
      <c r="CP69" s="28">
        <v>931.79759774423212</v>
      </c>
      <c r="CQ69" s="28">
        <v>1216.0100557153571</v>
      </c>
      <c r="CR69" s="28">
        <v>301.59475064858634</v>
      </c>
      <c r="CS69" s="28">
        <v>0</v>
      </c>
      <c r="CT69" s="28">
        <v>446.90291240821978</v>
      </c>
      <c r="CU69" s="28">
        <v>0</v>
      </c>
      <c r="CV69" s="28">
        <v>582.58395114839288</v>
      </c>
      <c r="CW69" s="28">
        <v>0</v>
      </c>
      <c r="CX69" s="28">
        <v>26.015074015296015</v>
      </c>
      <c r="CY69" s="28">
        <v>191.93308806616591</v>
      </c>
      <c r="CZ69" s="28">
        <v>29.553121246162185</v>
      </c>
      <c r="DA69" s="28">
        <v>301.09981039018817</v>
      </c>
      <c r="DB69" s="28">
        <v>887.03872890215257</v>
      </c>
      <c r="DC69" s="28">
        <v>20.385019808999019</v>
      </c>
      <c r="DD69" s="28">
        <v>95.608558377058557</v>
      </c>
      <c r="DE69" s="28">
        <v>50.691742684596107</v>
      </c>
      <c r="DF69" s="28">
        <v>4.9291006507519093</v>
      </c>
      <c r="DG69" s="28">
        <v>45.097238097419222</v>
      </c>
      <c r="DH69" s="28">
        <v>23.112218434263774</v>
      </c>
      <c r="DI69" s="28">
        <v>104.50939384029422</v>
      </c>
      <c r="DJ69" s="28">
        <v>16.871698778920752</v>
      </c>
      <c r="DK69" s="28">
        <v>348.67915465987443</v>
      </c>
      <c r="DL69" s="28">
        <v>0</v>
      </c>
      <c r="DM69" s="28">
        <v>0</v>
      </c>
      <c r="DN69" s="28">
        <v>173.70535559471188</v>
      </c>
      <c r="DO69" s="28">
        <v>174.58354780757293</v>
      </c>
      <c r="DP69" s="28">
        <v>204.38462748427372</v>
      </c>
      <c r="DQ69" s="28">
        <v>76.026588632377653</v>
      </c>
      <c r="DR69" s="28">
        <v>79.872263100688002</v>
      </c>
      <c r="DS69" s="28">
        <v>1875.2468081431155</v>
      </c>
      <c r="DT69" s="28">
        <v>47.288844131925273</v>
      </c>
      <c r="DU69" s="28">
        <v>9.067975316767086</v>
      </c>
      <c r="DV69" s="28">
        <v>68.556074821857749</v>
      </c>
      <c r="DW69" s="28">
        <v>0.11428316377390232</v>
      </c>
      <c r="DX69" s="28">
        <v>0</v>
      </c>
      <c r="DY69" s="28">
        <v>87.383661789901765</v>
      </c>
      <c r="DZ69" s="28">
        <v>50.973899270307811</v>
      </c>
      <c r="EA69" s="28">
        <v>71.315291986336959</v>
      </c>
      <c r="EB69" s="28">
        <v>218.05894149993154</v>
      </c>
      <c r="EC69" s="28">
        <v>1163.7198599093922</v>
      </c>
      <c r="ED69" s="28">
        <v>377.68684201523718</v>
      </c>
      <c r="EE69" s="28">
        <v>1.6224620163748495</v>
      </c>
      <c r="EF69" s="28">
        <v>1224.6851320489941</v>
      </c>
      <c r="EG69" s="28">
        <v>30749.840803611947</v>
      </c>
      <c r="EH69" s="28">
        <v>35.30957700839889</v>
      </c>
      <c r="EI69" s="28">
        <v>17.729090105242321</v>
      </c>
      <c r="EJ69" s="28">
        <v>13.699969542756229</v>
      </c>
      <c r="EK69" s="28">
        <v>43.82208375479334</v>
      </c>
      <c r="EL69" s="28">
        <v>297.23048043748094</v>
      </c>
      <c r="EM69" s="28">
        <v>40.607289424472881</v>
      </c>
      <c r="EN69" s="28">
        <v>5.9183238679209218</v>
      </c>
      <c r="EO69" s="28">
        <v>369.85934316861506</v>
      </c>
      <c r="EP69" s="28">
        <v>2.9008556260397622</v>
      </c>
      <c r="EQ69" s="28">
        <v>32.789044967716762</v>
      </c>
      <c r="ER69" s="28">
        <v>0</v>
      </c>
      <c r="ES69" s="28">
        <f t="shared" ref="ES69:ES132" si="2">SUM(E69:ER69)</f>
        <v>120114.79879568297</v>
      </c>
      <c r="ET69" s="28">
        <v>352364.10366956354</v>
      </c>
      <c r="EU69" s="28">
        <v>0</v>
      </c>
      <c r="EV69" s="28">
        <v>132402.15175441239</v>
      </c>
      <c r="EW69" s="28">
        <v>0</v>
      </c>
      <c r="EX69" s="28">
        <v>3221.168081699444</v>
      </c>
      <c r="EY69" s="28">
        <v>0</v>
      </c>
      <c r="EZ69" s="28">
        <v>150766.27325120781</v>
      </c>
      <c r="FA69" s="28">
        <f t="shared" si="1"/>
        <v>758868.49555256614</v>
      </c>
      <c r="FB69" s="33">
        <f>+FA69-Cuadro_Oferta_2015!EX69</f>
        <v>0</v>
      </c>
      <c r="AMC69"/>
      <c r="AMD69"/>
      <c r="AME69"/>
      <c r="AMF69"/>
      <c r="AMG69"/>
      <c r="AMH69"/>
      <c r="AMI69"/>
      <c r="AMJ69"/>
    </row>
    <row r="70" spans="1:1024" s="5" customFormat="1" x14ac:dyDescent="0.25">
      <c r="A70" s="9">
        <v>66</v>
      </c>
      <c r="B70" s="22"/>
      <c r="C70" s="24" t="s">
        <v>419</v>
      </c>
      <c r="D70" s="25" t="s">
        <v>420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41.35465388600506</v>
      </c>
      <c r="L70" s="28">
        <v>0</v>
      </c>
      <c r="M70" s="28">
        <v>14.767740974400523</v>
      </c>
      <c r="N70" s="28">
        <v>0</v>
      </c>
      <c r="O70" s="28">
        <v>0</v>
      </c>
      <c r="P70" s="28">
        <v>552.19975044896421</v>
      </c>
      <c r="Q70" s="28">
        <v>213.69504546695552</v>
      </c>
      <c r="R70" s="28">
        <v>808.37324748852177</v>
      </c>
      <c r="S70" s="28">
        <v>0</v>
      </c>
      <c r="T70" s="28">
        <v>215.29266236422811</v>
      </c>
      <c r="U70" s="28">
        <v>0</v>
      </c>
      <c r="V70" s="28">
        <v>59.843293012654144</v>
      </c>
      <c r="W70" s="28">
        <v>112.76430367580068</v>
      </c>
      <c r="X70" s="28">
        <v>22.37061435892911</v>
      </c>
      <c r="Y70" s="28">
        <v>14.213389855805421</v>
      </c>
      <c r="Z70" s="28">
        <v>460.43313560340954</v>
      </c>
      <c r="AA70" s="28">
        <v>0</v>
      </c>
      <c r="AB70" s="28">
        <v>179.77732777437799</v>
      </c>
      <c r="AC70" s="28">
        <v>7.6958614911037184</v>
      </c>
      <c r="AD70" s="28">
        <v>0</v>
      </c>
      <c r="AE70" s="28">
        <v>0</v>
      </c>
      <c r="AF70" s="28">
        <v>70.713095974441728</v>
      </c>
      <c r="AG70" s="28">
        <v>7.3748647727161636</v>
      </c>
      <c r="AH70" s="28">
        <v>334.80662440743828</v>
      </c>
      <c r="AI70" s="28">
        <v>0</v>
      </c>
      <c r="AJ70" s="28">
        <v>8.683972849836179</v>
      </c>
      <c r="AK70" s="28">
        <v>32.442730602126339</v>
      </c>
      <c r="AL70" s="28">
        <v>57.380180136375678</v>
      </c>
      <c r="AM70" s="28">
        <v>47.789115171585152</v>
      </c>
      <c r="AN70" s="28">
        <v>112.3026831786016</v>
      </c>
      <c r="AO70" s="28">
        <v>61.763380341748039</v>
      </c>
      <c r="AP70" s="28">
        <v>544.94110179759741</v>
      </c>
      <c r="AQ70" s="28">
        <v>3.182365551851194</v>
      </c>
      <c r="AR70" s="28">
        <v>0</v>
      </c>
      <c r="AS70" s="28">
        <v>67.404852986983272</v>
      </c>
      <c r="AT70" s="28">
        <v>6.9050967368759153</v>
      </c>
      <c r="AU70" s="28">
        <v>0</v>
      </c>
      <c r="AV70" s="28">
        <v>0</v>
      </c>
      <c r="AW70" s="28">
        <v>0</v>
      </c>
      <c r="AX70" s="28">
        <v>0</v>
      </c>
      <c r="AY70" s="28">
        <v>65.526171072249866</v>
      </c>
      <c r="AZ70" s="28">
        <v>23.969624041379518</v>
      </c>
      <c r="BA70" s="28">
        <v>4.3441212846129611</v>
      </c>
      <c r="BB70" s="28">
        <v>0</v>
      </c>
      <c r="BC70" s="28">
        <v>0</v>
      </c>
      <c r="BD70" s="28">
        <v>96.566794482280244</v>
      </c>
      <c r="BE70" s="28">
        <v>12.542759617785277</v>
      </c>
      <c r="BF70" s="28">
        <v>9.4711769022861709</v>
      </c>
      <c r="BG70" s="28">
        <v>405.82675972188378</v>
      </c>
      <c r="BH70" s="28">
        <v>0</v>
      </c>
      <c r="BI70" s="28">
        <v>278.06983425632666</v>
      </c>
      <c r="BJ70" s="28">
        <v>0</v>
      </c>
      <c r="BK70" s="28">
        <v>0</v>
      </c>
      <c r="BL70" s="28">
        <v>62.737641006574329</v>
      </c>
      <c r="BM70" s="28">
        <v>0</v>
      </c>
      <c r="BN70" s="28">
        <v>29.093234370936973</v>
      </c>
      <c r="BO70" s="28">
        <v>53.32036210750374</v>
      </c>
      <c r="BP70" s="28">
        <v>60.127173063775984</v>
      </c>
      <c r="BQ70" s="28">
        <v>33.393279125681822</v>
      </c>
      <c r="BR70" s="28">
        <v>4694.6612909601572</v>
      </c>
      <c r="BS70" s="28">
        <v>313.80906505963105</v>
      </c>
      <c r="BT70" s="28">
        <v>14.975281118555765</v>
      </c>
      <c r="BU70" s="28">
        <v>0</v>
      </c>
      <c r="BV70" s="28">
        <v>155.67568867482362</v>
      </c>
      <c r="BW70" s="28">
        <v>225.73088092986123</v>
      </c>
      <c r="BX70" s="28">
        <v>35.684233232682544</v>
      </c>
      <c r="BY70" s="28">
        <v>21.302816336181287</v>
      </c>
      <c r="BZ70" s="28">
        <v>110.96725003935578</v>
      </c>
      <c r="CA70" s="28">
        <v>106.26487298870013</v>
      </c>
      <c r="CB70" s="28">
        <v>200.16737935534709</v>
      </c>
      <c r="CC70" s="28">
        <v>18.604262061375799</v>
      </c>
      <c r="CD70" s="28">
        <v>78.667666941572321</v>
      </c>
      <c r="CE70" s="28">
        <v>1724.9155358253718</v>
      </c>
      <c r="CF70" s="28">
        <v>1566.3249615087827</v>
      </c>
      <c r="CG70" s="28">
        <v>289.63670384282915</v>
      </c>
      <c r="CH70" s="28">
        <v>25.842411417927867</v>
      </c>
      <c r="CI70" s="28">
        <v>0</v>
      </c>
      <c r="CJ70" s="28">
        <v>147.18250857964412</v>
      </c>
      <c r="CK70" s="28">
        <v>56.562839349061178</v>
      </c>
      <c r="CL70" s="28">
        <v>0</v>
      </c>
      <c r="CM70" s="28">
        <v>371.32148323656611</v>
      </c>
      <c r="CN70" s="28">
        <v>2172.5592600635791</v>
      </c>
      <c r="CO70" s="28">
        <v>272.11165591921423</v>
      </c>
      <c r="CP70" s="28">
        <v>636.48375107166657</v>
      </c>
      <c r="CQ70" s="28">
        <v>261.74663580630408</v>
      </c>
      <c r="CR70" s="28">
        <v>296.72194882011809</v>
      </c>
      <c r="CS70" s="28">
        <v>0</v>
      </c>
      <c r="CT70" s="28">
        <v>3509.2742639636858</v>
      </c>
      <c r="CU70" s="28">
        <v>1422.6150099766694</v>
      </c>
      <c r="CV70" s="28">
        <v>4281.4352007931966</v>
      </c>
      <c r="CW70" s="28">
        <v>0</v>
      </c>
      <c r="CX70" s="28">
        <v>133.9556649204894</v>
      </c>
      <c r="CY70" s="28">
        <v>81.116434512496468</v>
      </c>
      <c r="CZ70" s="28">
        <v>0</v>
      </c>
      <c r="DA70" s="28">
        <v>44.665420546515442</v>
      </c>
      <c r="DB70" s="28">
        <v>144.95866471583619</v>
      </c>
      <c r="DC70" s="28">
        <v>0</v>
      </c>
      <c r="DD70" s="28">
        <v>0</v>
      </c>
      <c r="DE70" s="28">
        <v>207.78101409657219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7.278972003610761</v>
      </c>
      <c r="DQ70" s="28">
        <v>0</v>
      </c>
      <c r="DR70" s="28">
        <v>11.145585713426081</v>
      </c>
      <c r="DS70" s="28">
        <v>861.37976378521932</v>
      </c>
      <c r="DT70" s="28">
        <v>74.672097084440296</v>
      </c>
      <c r="DU70" s="28">
        <v>23.205124974977757</v>
      </c>
      <c r="DV70" s="28">
        <v>108.7789828289244</v>
      </c>
      <c r="DW70" s="28">
        <v>0</v>
      </c>
      <c r="DX70" s="28">
        <v>0</v>
      </c>
      <c r="DY70" s="28">
        <v>0</v>
      </c>
      <c r="DZ70" s="28">
        <v>0</v>
      </c>
      <c r="EA70" s="28">
        <v>132.59692384340016</v>
      </c>
      <c r="EB70" s="28">
        <v>0</v>
      </c>
      <c r="EC70" s="28">
        <v>37.921084322556283</v>
      </c>
      <c r="ED70" s="28">
        <v>0</v>
      </c>
      <c r="EE70" s="28">
        <v>0.22032364304372914</v>
      </c>
      <c r="EF70" s="28">
        <v>70.541571205813241</v>
      </c>
      <c r="EG70" s="28">
        <v>975.12309997447721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10.124978960590665</v>
      </c>
      <c r="EN70" s="28">
        <v>0</v>
      </c>
      <c r="EO70" s="28">
        <v>28.745731682139436</v>
      </c>
      <c r="EP70" s="28">
        <v>0</v>
      </c>
      <c r="EQ70" s="28">
        <v>0</v>
      </c>
      <c r="ER70" s="28">
        <v>0</v>
      </c>
      <c r="ES70" s="28">
        <f t="shared" si="2"/>
        <v>31158.916318650005</v>
      </c>
      <c r="ET70" s="28">
        <v>98990.289793609438</v>
      </c>
      <c r="EU70" s="28">
        <v>0</v>
      </c>
      <c r="EV70" s="28">
        <v>0</v>
      </c>
      <c r="EW70" s="28">
        <v>4955.572889284218</v>
      </c>
      <c r="EX70" s="28">
        <v>0</v>
      </c>
      <c r="EY70" s="28">
        <v>0</v>
      </c>
      <c r="EZ70" s="28">
        <v>124275.84370088999</v>
      </c>
      <c r="FA70" s="28">
        <f t="shared" ref="FA70:FA133" si="3">SUM(ES70:EZ70)</f>
        <v>259380.62270243367</v>
      </c>
      <c r="FB70" s="33">
        <f>+FA70-Cuadro_Oferta_2015!EX70</f>
        <v>0</v>
      </c>
      <c r="AMC70"/>
      <c r="AMD70"/>
      <c r="AME70"/>
      <c r="AMF70"/>
      <c r="AMG70"/>
      <c r="AMH70"/>
      <c r="AMI70"/>
      <c r="AMJ70"/>
    </row>
    <row r="71" spans="1:1024" s="5" customFormat="1" x14ac:dyDescent="0.25">
      <c r="A71" s="9">
        <v>67</v>
      </c>
      <c r="B71" s="22"/>
      <c r="C71" s="24" t="s">
        <v>421</v>
      </c>
      <c r="D71" s="25" t="s">
        <v>422</v>
      </c>
      <c r="E71" s="28">
        <v>322.39650858188827</v>
      </c>
      <c r="F71" s="28">
        <v>37.165101968782814</v>
      </c>
      <c r="G71" s="28">
        <v>92.238114049878391</v>
      </c>
      <c r="H71" s="28">
        <v>444.33503844307268</v>
      </c>
      <c r="I71" s="28">
        <v>1608.6453531572661</v>
      </c>
      <c r="J71" s="28">
        <v>265.57949525250723</v>
      </c>
      <c r="K71" s="28">
        <v>310.13105614933431</v>
      </c>
      <c r="L71" s="28">
        <v>0</v>
      </c>
      <c r="M71" s="28">
        <v>876.24090861249715</v>
      </c>
      <c r="N71" s="28">
        <v>2508.4613262712887</v>
      </c>
      <c r="O71" s="28">
        <v>1035.4127818645402</v>
      </c>
      <c r="P71" s="28">
        <v>1825.241730392934</v>
      </c>
      <c r="Q71" s="28">
        <v>978.75930474731581</v>
      </c>
      <c r="R71" s="28">
        <v>10477.579193770087</v>
      </c>
      <c r="S71" s="28">
        <v>610.0002269851658</v>
      </c>
      <c r="T71" s="28">
        <v>6973.5662977466463</v>
      </c>
      <c r="U71" s="28">
        <v>398.13413094848983</v>
      </c>
      <c r="V71" s="28">
        <v>788.052222499501</v>
      </c>
      <c r="W71" s="28">
        <v>753.21458276517865</v>
      </c>
      <c r="X71" s="28">
        <v>48.086452071256453</v>
      </c>
      <c r="Y71" s="28">
        <v>590.38077904217425</v>
      </c>
      <c r="Z71" s="28">
        <v>2563.9610483630918</v>
      </c>
      <c r="AA71" s="28">
        <v>0</v>
      </c>
      <c r="AB71" s="28">
        <v>0</v>
      </c>
      <c r="AC71" s="28">
        <v>124.46993698114234</v>
      </c>
      <c r="AD71" s="28">
        <v>802.76798025391997</v>
      </c>
      <c r="AE71" s="28">
        <v>359.65285244341078</v>
      </c>
      <c r="AF71" s="28">
        <v>170.25830804156533</v>
      </c>
      <c r="AG71" s="28">
        <v>134.77836851232627</v>
      </c>
      <c r="AH71" s="28">
        <v>767.9600973867108</v>
      </c>
      <c r="AI71" s="28">
        <v>0</v>
      </c>
      <c r="AJ71" s="28">
        <v>59.128816600034483</v>
      </c>
      <c r="AK71" s="28">
        <v>5553.2870903570392</v>
      </c>
      <c r="AL71" s="28">
        <v>9596.6975852898213</v>
      </c>
      <c r="AM71" s="28">
        <v>2037.471510419726</v>
      </c>
      <c r="AN71" s="28">
        <v>12078.089679617853</v>
      </c>
      <c r="AO71" s="28">
        <v>4509.5819770313346</v>
      </c>
      <c r="AP71" s="28">
        <v>13391.025505985499</v>
      </c>
      <c r="AQ71" s="28">
        <v>962.45648142367509</v>
      </c>
      <c r="AR71" s="28">
        <v>5256.1556310761343</v>
      </c>
      <c r="AS71" s="28">
        <v>8455.2505520034138</v>
      </c>
      <c r="AT71" s="28">
        <v>468.89203701495109</v>
      </c>
      <c r="AU71" s="28">
        <v>5600.6292225032284</v>
      </c>
      <c r="AV71" s="28">
        <v>1442.0529200061721</v>
      </c>
      <c r="AW71" s="28">
        <v>132.36043690224585</v>
      </c>
      <c r="AX71" s="28">
        <v>858.55667092682609</v>
      </c>
      <c r="AY71" s="28">
        <v>18537.78339796104</v>
      </c>
      <c r="AZ71" s="28">
        <v>1465.6920156525405</v>
      </c>
      <c r="BA71" s="28">
        <v>214.55354231453927</v>
      </c>
      <c r="BB71" s="28">
        <v>41138.166461919645</v>
      </c>
      <c r="BC71" s="28">
        <v>848.45301713479057</v>
      </c>
      <c r="BD71" s="28">
        <v>1332.8713891109082</v>
      </c>
      <c r="BE71" s="28">
        <v>1038.0551439555059</v>
      </c>
      <c r="BF71" s="28">
        <v>465.46341147583473</v>
      </c>
      <c r="BG71" s="28">
        <v>189.54046024228134</v>
      </c>
      <c r="BH71" s="28">
        <v>637.47743340168154</v>
      </c>
      <c r="BI71" s="28">
        <v>11700.213871219299</v>
      </c>
      <c r="BJ71" s="28">
        <v>4488.9435726587371</v>
      </c>
      <c r="BK71" s="28">
        <v>0</v>
      </c>
      <c r="BL71" s="28">
        <v>8410.407257106348</v>
      </c>
      <c r="BM71" s="28">
        <v>62.185713287336412</v>
      </c>
      <c r="BN71" s="28">
        <v>5440.2179595242915</v>
      </c>
      <c r="BO71" s="28">
        <v>11271.632148934545</v>
      </c>
      <c r="BP71" s="28">
        <v>203.80200794874531</v>
      </c>
      <c r="BQ71" s="28">
        <v>5879.9950566678508</v>
      </c>
      <c r="BR71" s="28">
        <v>1196.7271970574052</v>
      </c>
      <c r="BS71" s="28">
        <v>32580.766172325257</v>
      </c>
      <c r="BT71" s="28">
        <v>2016.2600439831631</v>
      </c>
      <c r="BU71" s="28">
        <v>1505.8074980176737</v>
      </c>
      <c r="BV71" s="28">
        <v>2719.8160046854036</v>
      </c>
      <c r="BW71" s="28">
        <v>2114.4628576925784</v>
      </c>
      <c r="BX71" s="28">
        <v>4243.9075078887809</v>
      </c>
      <c r="BY71" s="28">
        <v>427.86982035490911</v>
      </c>
      <c r="BZ71" s="28">
        <v>1104.4018726824243</v>
      </c>
      <c r="CA71" s="28">
        <v>12064.931325760948</v>
      </c>
      <c r="CB71" s="28">
        <v>198.40010015385036</v>
      </c>
      <c r="CC71" s="28">
        <v>126.20572134385483</v>
      </c>
      <c r="CD71" s="28">
        <v>6386.0602353274871</v>
      </c>
      <c r="CE71" s="28">
        <v>135240.39053234225</v>
      </c>
      <c r="CF71" s="28">
        <v>2447.3333394917713</v>
      </c>
      <c r="CG71" s="28">
        <v>2249.2374823137666</v>
      </c>
      <c r="CH71" s="28">
        <v>1015.1832733621919</v>
      </c>
      <c r="CI71" s="28">
        <v>2945.3555152733411</v>
      </c>
      <c r="CJ71" s="28">
        <v>190.30201791930807</v>
      </c>
      <c r="CK71" s="28">
        <v>272.23178421368527</v>
      </c>
      <c r="CL71" s="28">
        <v>25784.020347268619</v>
      </c>
      <c r="CM71" s="28">
        <v>26939.639152748961</v>
      </c>
      <c r="CN71" s="28">
        <v>1598.3650810641054</v>
      </c>
      <c r="CO71" s="28">
        <v>11443.667730311436</v>
      </c>
      <c r="CP71" s="28">
        <v>25517.789723752267</v>
      </c>
      <c r="CQ71" s="28">
        <v>26285.598999744372</v>
      </c>
      <c r="CR71" s="28">
        <v>1953.2809907496044</v>
      </c>
      <c r="CS71" s="28">
        <v>0</v>
      </c>
      <c r="CT71" s="28">
        <v>1742.2761188483619</v>
      </c>
      <c r="CU71" s="28">
        <v>0</v>
      </c>
      <c r="CV71" s="28">
        <v>4940.5684601860285</v>
      </c>
      <c r="CW71" s="28">
        <v>0</v>
      </c>
      <c r="CX71" s="28">
        <v>507.3623214603233</v>
      </c>
      <c r="CY71" s="28">
        <v>1178.997457629639</v>
      </c>
      <c r="CZ71" s="28">
        <v>319.79960955011603</v>
      </c>
      <c r="DA71" s="28">
        <v>4405.6611540592394</v>
      </c>
      <c r="DB71" s="28">
        <v>18234.510881834118</v>
      </c>
      <c r="DC71" s="28">
        <v>388.69020495772912</v>
      </c>
      <c r="DD71" s="28">
        <v>680.84978711132771</v>
      </c>
      <c r="DE71" s="28">
        <v>1050.4618336470442</v>
      </c>
      <c r="DF71" s="28">
        <v>6.2116754566835093</v>
      </c>
      <c r="DG71" s="28">
        <v>492.64381379598751</v>
      </c>
      <c r="DH71" s="28">
        <v>91.648026491557985</v>
      </c>
      <c r="DI71" s="28">
        <v>92.85115612558117</v>
      </c>
      <c r="DJ71" s="28">
        <v>71.936015163883482</v>
      </c>
      <c r="DK71" s="28">
        <v>5179.2684287727807</v>
      </c>
      <c r="DL71" s="28">
        <v>378.6698061566143</v>
      </c>
      <c r="DM71" s="28">
        <v>231.23762760083787</v>
      </c>
      <c r="DN71" s="28">
        <v>733.96384588774174</v>
      </c>
      <c r="DO71" s="28">
        <v>2150.0340315897165</v>
      </c>
      <c r="DP71" s="28">
        <v>271.92823180634514</v>
      </c>
      <c r="DQ71" s="28">
        <v>476.45869313584154</v>
      </c>
      <c r="DR71" s="28">
        <v>582.54390537865459</v>
      </c>
      <c r="DS71" s="28">
        <v>1355.9996527406893</v>
      </c>
      <c r="DT71" s="28">
        <v>461.22492305381581</v>
      </c>
      <c r="DU71" s="28">
        <v>147.31758850164485</v>
      </c>
      <c r="DV71" s="28">
        <v>689.93975951454888</v>
      </c>
      <c r="DW71" s="28">
        <v>1.6731579796448697</v>
      </c>
      <c r="DX71" s="28">
        <v>10.88440756042144</v>
      </c>
      <c r="DY71" s="28">
        <v>228.35194128295248</v>
      </c>
      <c r="DZ71" s="28">
        <v>212.00213047425345</v>
      </c>
      <c r="EA71" s="28">
        <v>1441.931257938787</v>
      </c>
      <c r="EB71" s="28">
        <v>381.99336894464773</v>
      </c>
      <c r="EC71" s="28">
        <v>1298.7584194732167</v>
      </c>
      <c r="ED71" s="28">
        <v>424.36551646226627</v>
      </c>
      <c r="EE71" s="28">
        <v>4.2016821721033661</v>
      </c>
      <c r="EF71" s="28">
        <v>2567.9447693794405</v>
      </c>
      <c r="EG71" s="28">
        <v>5586.5860834371433</v>
      </c>
      <c r="EH71" s="28">
        <v>348.33454290353706</v>
      </c>
      <c r="EI71" s="28">
        <v>45.963375567745793</v>
      </c>
      <c r="EJ71" s="28">
        <v>40.047296555009474</v>
      </c>
      <c r="EK71" s="28">
        <v>411.2933463096241</v>
      </c>
      <c r="EL71" s="28">
        <v>434.93640193077351</v>
      </c>
      <c r="EM71" s="28">
        <v>353.29410852489241</v>
      </c>
      <c r="EN71" s="28">
        <v>119.22050680683212</v>
      </c>
      <c r="EO71" s="28">
        <v>848.93973705387612</v>
      </c>
      <c r="EP71" s="28">
        <v>13.621828195219738</v>
      </c>
      <c r="EQ71" s="28">
        <v>55.250469059945985</v>
      </c>
      <c r="ER71" s="28">
        <v>0</v>
      </c>
      <c r="ES71" s="28">
        <f t="shared" si="2"/>
        <v>611855.22086127417</v>
      </c>
      <c r="ET71" s="28">
        <v>133146.23246515109</v>
      </c>
      <c r="EU71" s="28">
        <v>0</v>
      </c>
      <c r="EV71" s="28">
        <v>0</v>
      </c>
      <c r="EW71" s="28">
        <v>28574.354913612791</v>
      </c>
      <c r="EX71" s="28">
        <v>0</v>
      </c>
      <c r="EY71" s="28">
        <v>0</v>
      </c>
      <c r="EZ71" s="28">
        <v>179166.29185354797</v>
      </c>
      <c r="FA71" s="28">
        <f t="shared" si="3"/>
        <v>952742.10009358614</v>
      </c>
      <c r="FB71" s="33">
        <f>+FA71-Cuadro_Oferta_2015!EX71</f>
        <v>0</v>
      </c>
      <c r="AMC71"/>
      <c r="AMD71"/>
      <c r="AME71"/>
      <c r="AMF71"/>
      <c r="AMG71"/>
      <c r="AMH71"/>
      <c r="AMI71"/>
      <c r="AMJ71"/>
    </row>
    <row r="72" spans="1:1024" s="5" customFormat="1" x14ac:dyDescent="0.25">
      <c r="A72" s="9">
        <v>68</v>
      </c>
      <c r="B72" s="22"/>
      <c r="C72" s="24" t="s">
        <v>423</v>
      </c>
      <c r="D72" s="25" t="s">
        <v>424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12.661286910352544</v>
      </c>
      <c r="Q72" s="28">
        <v>15.569346804774272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32.942020036160052</v>
      </c>
      <c r="Z72" s="28">
        <v>145.88277205098282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19.806180441021979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88.556161407160062</v>
      </c>
      <c r="AN72" s="28">
        <v>993.43607810558331</v>
      </c>
      <c r="AO72" s="28">
        <v>139.92723029527454</v>
      </c>
      <c r="AP72" s="28">
        <v>0</v>
      </c>
      <c r="AQ72" s="28">
        <v>0</v>
      </c>
      <c r="AR72" s="28">
        <v>67.107778337450242</v>
      </c>
      <c r="AS72" s="28">
        <v>214.47408207940555</v>
      </c>
      <c r="AT72" s="28">
        <v>0</v>
      </c>
      <c r="AU72" s="28">
        <v>53.338085462706495</v>
      </c>
      <c r="AV72" s="28">
        <v>46.965942332837443</v>
      </c>
      <c r="AW72" s="28">
        <v>5.3408391502430081</v>
      </c>
      <c r="AX72" s="28">
        <v>0</v>
      </c>
      <c r="AY72" s="28">
        <v>543.91121421919854</v>
      </c>
      <c r="AZ72" s="28">
        <v>40.573568923072443</v>
      </c>
      <c r="BA72" s="28">
        <v>965.71005101157778</v>
      </c>
      <c r="BB72" s="28">
        <v>3162.062664712304</v>
      </c>
      <c r="BC72" s="28">
        <v>0</v>
      </c>
      <c r="BD72" s="28">
        <v>0</v>
      </c>
      <c r="BE72" s="28">
        <v>42.676337190128066</v>
      </c>
      <c r="BF72" s="28">
        <v>11.595990921342391</v>
      </c>
      <c r="BG72" s="28">
        <v>0</v>
      </c>
      <c r="BH72" s="28">
        <v>96.216576033134658</v>
      </c>
      <c r="BI72" s="28">
        <v>319.70889776472035</v>
      </c>
      <c r="BJ72" s="28">
        <v>98.764343879111735</v>
      </c>
      <c r="BK72" s="28">
        <v>0</v>
      </c>
      <c r="BL72" s="28">
        <v>224.63574397963819</v>
      </c>
      <c r="BM72" s="28">
        <v>0</v>
      </c>
      <c r="BN72" s="28">
        <v>87.249861136190844</v>
      </c>
      <c r="BO72" s="28">
        <v>725.80537462172697</v>
      </c>
      <c r="BP72" s="28">
        <v>0</v>
      </c>
      <c r="BQ72" s="28">
        <v>721.66370867227397</v>
      </c>
      <c r="BR72" s="28">
        <v>0</v>
      </c>
      <c r="BS72" s="28">
        <v>346.7113902923424</v>
      </c>
      <c r="BT72" s="28">
        <v>2574.8954653921919</v>
      </c>
      <c r="BU72" s="28">
        <v>39.129147753891033</v>
      </c>
      <c r="BV72" s="28">
        <v>165.79411888749419</v>
      </c>
      <c r="BW72" s="28">
        <v>2385.9037652880429</v>
      </c>
      <c r="BX72" s="28">
        <v>117.7442536869878</v>
      </c>
      <c r="BY72" s="28">
        <v>0</v>
      </c>
      <c r="BZ72" s="28">
        <v>31.251096880617531</v>
      </c>
      <c r="CA72" s="28">
        <v>470.60494198114083</v>
      </c>
      <c r="CB72" s="28">
        <v>469.74018906568767</v>
      </c>
      <c r="CC72" s="28">
        <v>19.610095443541177</v>
      </c>
      <c r="CD72" s="28">
        <v>202.04656444394899</v>
      </c>
      <c r="CE72" s="28">
        <v>672.7074215712687</v>
      </c>
      <c r="CF72" s="28">
        <v>203.83320380767512</v>
      </c>
      <c r="CG72" s="28">
        <v>336.53651943863991</v>
      </c>
      <c r="CH72" s="28">
        <v>48.460066804979277</v>
      </c>
      <c r="CI72" s="28">
        <v>24.710992700376469</v>
      </c>
      <c r="CJ72" s="28">
        <v>0</v>
      </c>
      <c r="CK72" s="28">
        <v>27.588670812685937</v>
      </c>
      <c r="CL72" s="28">
        <v>700.59681081332371</v>
      </c>
      <c r="CM72" s="28">
        <v>7542.33967377508</v>
      </c>
      <c r="CN72" s="28">
        <v>209.94470455515227</v>
      </c>
      <c r="CO72" s="28">
        <v>823.00977098878002</v>
      </c>
      <c r="CP72" s="28">
        <v>18371.969004271254</v>
      </c>
      <c r="CQ72" s="28">
        <v>750.94328030139559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19.653621848618528</v>
      </c>
      <c r="CY72" s="28">
        <v>120.71040728497641</v>
      </c>
      <c r="CZ72" s="28">
        <v>0</v>
      </c>
      <c r="DA72" s="28">
        <v>569.09554116351069</v>
      </c>
      <c r="DB72" s="28">
        <v>854.38211550525239</v>
      </c>
      <c r="DC72" s="28">
        <v>0</v>
      </c>
      <c r="DD72" s="28">
        <v>39.623743377573717</v>
      </c>
      <c r="DE72" s="28">
        <v>0</v>
      </c>
      <c r="DF72" s="28">
        <v>1.334286450209786</v>
      </c>
      <c r="DG72" s="28">
        <v>0</v>
      </c>
      <c r="DH72" s="28">
        <v>12.209740154697656</v>
      </c>
      <c r="DI72" s="28">
        <v>0</v>
      </c>
      <c r="DJ72" s="28">
        <v>11.139069968273716</v>
      </c>
      <c r="DK72" s="28">
        <v>1836.9069286393146</v>
      </c>
      <c r="DL72" s="28">
        <v>0</v>
      </c>
      <c r="DM72" s="28">
        <v>0</v>
      </c>
      <c r="DN72" s="28">
        <v>0</v>
      </c>
      <c r="DO72" s="28">
        <v>449.59352091370124</v>
      </c>
      <c r="DP72" s="28">
        <v>122.89800877376851</v>
      </c>
      <c r="DQ72" s="28">
        <v>298.18488708839686</v>
      </c>
      <c r="DR72" s="28">
        <v>79.016106533056487</v>
      </c>
      <c r="DS72" s="28">
        <v>0</v>
      </c>
      <c r="DT72" s="28">
        <v>26.487645045893608</v>
      </c>
      <c r="DU72" s="28">
        <v>6.9286290022814869</v>
      </c>
      <c r="DV72" s="28">
        <v>35.574031303365672</v>
      </c>
      <c r="DW72" s="28">
        <v>0</v>
      </c>
      <c r="DX72" s="28">
        <v>0</v>
      </c>
      <c r="DY72" s="28">
        <v>80.697904151797246</v>
      </c>
      <c r="DZ72" s="28">
        <v>30.118500219511255</v>
      </c>
      <c r="EA72" s="28">
        <v>40.341159423871339</v>
      </c>
      <c r="EB72" s="28">
        <v>0</v>
      </c>
      <c r="EC72" s="28">
        <v>66.110444651926514</v>
      </c>
      <c r="ED72" s="28">
        <v>49.261464233027247</v>
      </c>
      <c r="EE72" s="28">
        <v>0</v>
      </c>
      <c r="EF72" s="28">
        <v>386.15428034542811</v>
      </c>
      <c r="EG72" s="28">
        <v>2615.1459697106534</v>
      </c>
      <c r="EH72" s="28">
        <v>0</v>
      </c>
      <c r="EI72" s="28">
        <v>5.5870920385143927</v>
      </c>
      <c r="EJ72" s="28">
        <v>0</v>
      </c>
      <c r="EK72" s="28">
        <v>0</v>
      </c>
      <c r="EL72" s="28">
        <v>83.768765303910101</v>
      </c>
      <c r="EM72" s="28">
        <v>0</v>
      </c>
      <c r="EN72" s="28">
        <v>76.269706630494696</v>
      </c>
      <c r="EO72" s="28">
        <v>83.078555466972986</v>
      </c>
      <c r="EP72" s="28">
        <v>0</v>
      </c>
      <c r="EQ72" s="28">
        <v>7.637965956238733</v>
      </c>
      <c r="ER72" s="28">
        <v>0</v>
      </c>
      <c r="ES72" s="28">
        <f t="shared" si="2"/>
        <v>53420.563376620114</v>
      </c>
      <c r="ET72" s="28">
        <v>5806.5869566936517</v>
      </c>
      <c r="EU72" s="28">
        <v>0</v>
      </c>
      <c r="EV72" s="28">
        <v>0</v>
      </c>
      <c r="EW72" s="28">
        <v>13445.275906758508</v>
      </c>
      <c r="EX72" s="28">
        <v>0</v>
      </c>
      <c r="EY72" s="28">
        <v>0</v>
      </c>
      <c r="EZ72" s="28">
        <v>38604.532446749989</v>
      </c>
      <c r="FA72" s="28">
        <f t="shared" si="3"/>
        <v>111276.95868682227</v>
      </c>
      <c r="FB72" s="33">
        <f>+FA72-Cuadro_Oferta_2015!EX72</f>
        <v>0</v>
      </c>
      <c r="AMC72"/>
      <c r="AMD72"/>
      <c r="AME72"/>
      <c r="AMF72"/>
      <c r="AMG72"/>
      <c r="AMH72"/>
      <c r="AMI72"/>
      <c r="AMJ72"/>
    </row>
    <row r="73" spans="1:1024" s="5" customFormat="1" ht="38.25" x14ac:dyDescent="0.25">
      <c r="A73" s="9">
        <v>69</v>
      </c>
      <c r="B73" s="22"/>
      <c r="C73" s="24" t="s">
        <v>425</v>
      </c>
      <c r="D73" s="25" t="s">
        <v>426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23.945044086494757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415.53590350889198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346.5804552564984</v>
      </c>
      <c r="AO73" s="28">
        <v>0</v>
      </c>
      <c r="AP73" s="28">
        <v>0</v>
      </c>
      <c r="AQ73" s="28">
        <v>0</v>
      </c>
      <c r="AR73" s="28">
        <v>0</v>
      </c>
      <c r="AS73" s="28">
        <v>433.04752639879916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254.19715112675013</v>
      </c>
      <c r="AZ73" s="28">
        <v>86.171971887474584</v>
      </c>
      <c r="BA73" s="28">
        <v>0</v>
      </c>
      <c r="BB73" s="28">
        <v>0</v>
      </c>
      <c r="BC73" s="28">
        <v>0</v>
      </c>
      <c r="BD73" s="28">
        <v>0</v>
      </c>
      <c r="BE73" s="28">
        <v>86.531275310113543</v>
      </c>
      <c r="BF73" s="28">
        <v>15.400457253765754</v>
      </c>
      <c r="BG73" s="28">
        <v>0</v>
      </c>
      <c r="BH73" s="28">
        <v>124.61612794045351</v>
      </c>
      <c r="BI73" s="28">
        <v>514.05135985385823</v>
      </c>
      <c r="BJ73" s="28">
        <v>192.47065479553592</v>
      </c>
      <c r="BK73" s="28">
        <v>0</v>
      </c>
      <c r="BL73" s="28">
        <v>0</v>
      </c>
      <c r="BM73" s="28">
        <v>0</v>
      </c>
      <c r="BN73" s="28">
        <v>170.4993479238347</v>
      </c>
      <c r="BO73" s="28">
        <v>207.43073661251077</v>
      </c>
      <c r="BP73" s="28">
        <v>0</v>
      </c>
      <c r="BQ73" s="28">
        <v>0</v>
      </c>
      <c r="BR73" s="28">
        <v>0</v>
      </c>
      <c r="BS73" s="28">
        <v>379.7555049484593</v>
      </c>
      <c r="BT73" s="28">
        <v>248.08069749240713</v>
      </c>
      <c r="BU73" s="28">
        <v>2981.6956194192521</v>
      </c>
      <c r="BV73" s="28">
        <v>830.92322034457698</v>
      </c>
      <c r="BW73" s="28">
        <v>202.56052920032587</v>
      </c>
      <c r="BX73" s="28">
        <v>247.03057675702513</v>
      </c>
      <c r="BY73" s="28">
        <v>0</v>
      </c>
      <c r="BZ73" s="28">
        <v>147.72261107592536</v>
      </c>
      <c r="CA73" s="28">
        <v>2098.9407832541001</v>
      </c>
      <c r="CB73" s="28">
        <v>0</v>
      </c>
      <c r="CC73" s="28">
        <v>7.780711691651546</v>
      </c>
      <c r="CD73" s="28">
        <v>149.4250725787463</v>
      </c>
      <c r="CE73" s="28">
        <v>1653.6686266896415</v>
      </c>
      <c r="CF73" s="28">
        <v>193.47555364950264</v>
      </c>
      <c r="CG73" s="28">
        <v>0</v>
      </c>
      <c r="CH73" s="28">
        <v>144.16052886882898</v>
      </c>
      <c r="CI73" s="28">
        <v>65.188473907476279</v>
      </c>
      <c r="CJ73" s="28">
        <v>0</v>
      </c>
      <c r="CK73" s="28">
        <v>287.38453491895609</v>
      </c>
      <c r="CL73" s="28">
        <v>32857.746548274452</v>
      </c>
      <c r="CM73" s="28">
        <v>20528.387573459633</v>
      </c>
      <c r="CN73" s="28">
        <v>472.51228513339692</v>
      </c>
      <c r="CO73" s="28">
        <v>1302.3576138322599</v>
      </c>
      <c r="CP73" s="28">
        <v>17150.625387662069</v>
      </c>
      <c r="CQ73" s="28">
        <v>1305.2445737023709</v>
      </c>
      <c r="CR73" s="28">
        <v>0</v>
      </c>
      <c r="CS73" s="28">
        <v>17.567053932093994</v>
      </c>
      <c r="CT73" s="28">
        <v>0</v>
      </c>
      <c r="CU73" s="28">
        <v>0</v>
      </c>
      <c r="CV73" s="28">
        <v>0</v>
      </c>
      <c r="CW73" s="28">
        <v>400.22161217800516</v>
      </c>
      <c r="CX73" s="28">
        <v>0</v>
      </c>
      <c r="CY73" s="28">
        <v>335.34946963248382</v>
      </c>
      <c r="CZ73" s="28">
        <v>102.12977715223339</v>
      </c>
      <c r="DA73" s="28">
        <v>571.64733848700746</v>
      </c>
      <c r="DB73" s="28">
        <v>1066.8257773724574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2036.1317691237946</v>
      </c>
      <c r="DL73" s="28">
        <v>0</v>
      </c>
      <c r="DM73" s="28">
        <v>0</v>
      </c>
      <c r="DN73" s="28">
        <v>0</v>
      </c>
      <c r="DO73" s="28">
        <v>135.94066612762771</v>
      </c>
      <c r="DP73" s="28">
        <v>53.368920376811658</v>
      </c>
      <c r="DQ73" s="28">
        <v>0</v>
      </c>
      <c r="DR73" s="28">
        <v>0</v>
      </c>
      <c r="DS73" s="28">
        <v>0</v>
      </c>
      <c r="DT73" s="28">
        <v>47.382138080682402</v>
      </c>
      <c r="DU73" s="28">
        <v>16.972333116072207</v>
      </c>
      <c r="DV73" s="28">
        <v>74.496183572975752</v>
      </c>
      <c r="DW73" s="28">
        <v>0</v>
      </c>
      <c r="DX73" s="28">
        <v>0</v>
      </c>
      <c r="DY73" s="28">
        <v>0</v>
      </c>
      <c r="DZ73" s="28">
        <v>0</v>
      </c>
      <c r="EA73" s="28">
        <v>175.79400653612726</v>
      </c>
      <c r="EB73" s="28">
        <v>0</v>
      </c>
      <c r="EC73" s="28">
        <v>338.39681113406857</v>
      </c>
      <c r="ED73" s="28">
        <v>222.56342427127808</v>
      </c>
      <c r="EE73" s="28">
        <v>1.9354934065262539</v>
      </c>
      <c r="EF73" s="28">
        <v>14085.867451421884</v>
      </c>
      <c r="EG73" s="28">
        <v>1574.8405631500998</v>
      </c>
      <c r="EH73" s="28">
        <v>0</v>
      </c>
      <c r="EI73" s="28">
        <v>31.347549791431838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111.65062925200324</v>
      </c>
      <c r="EQ73" s="28">
        <v>34.531116836991366</v>
      </c>
      <c r="ER73" s="28">
        <v>0</v>
      </c>
      <c r="ES73" s="28">
        <f t="shared" si="2"/>
        <v>107560.10512376871</v>
      </c>
      <c r="ET73" s="28">
        <v>17238.182354149358</v>
      </c>
      <c r="EU73" s="28">
        <v>0</v>
      </c>
      <c r="EV73" s="28">
        <v>0</v>
      </c>
      <c r="EW73" s="28">
        <v>0</v>
      </c>
      <c r="EX73" s="28">
        <v>4178.0065493265865</v>
      </c>
      <c r="EY73" s="28">
        <v>0</v>
      </c>
      <c r="EZ73" s="28">
        <v>4655.5677617676038</v>
      </c>
      <c r="FA73" s="28">
        <f t="shared" si="3"/>
        <v>133631.86178901224</v>
      </c>
      <c r="FB73" s="33">
        <f>+FA73-Cuadro_Oferta_2015!EX73</f>
        <v>0</v>
      </c>
      <c r="AMC73"/>
      <c r="AMD73"/>
      <c r="AME73"/>
      <c r="AMF73"/>
      <c r="AMG73"/>
      <c r="AMH73"/>
      <c r="AMI73"/>
      <c r="AMJ73"/>
    </row>
    <row r="74" spans="1:1024" s="5" customFormat="1" ht="51" x14ac:dyDescent="0.25">
      <c r="A74" s="9">
        <v>70</v>
      </c>
      <c r="B74" s="22"/>
      <c r="C74" s="24" t="s">
        <v>427</v>
      </c>
      <c r="D74" s="25" t="s">
        <v>428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68.769028860579724</v>
      </c>
      <c r="L74" s="28">
        <v>0</v>
      </c>
      <c r="M74" s="28">
        <v>0</v>
      </c>
      <c r="N74" s="28">
        <v>0</v>
      </c>
      <c r="O74" s="28">
        <v>0</v>
      </c>
      <c r="P74" s="28">
        <v>201.81920327404464</v>
      </c>
      <c r="Q74" s="28">
        <v>144.06462243442496</v>
      </c>
      <c r="R74" s="28">
        <v>1726.8938198626915</v>
      </c>
      <c r="S74" s="28">
        <v>100.82270713595105</v>
      </c>
      <c r="T74" s="28">
        <v>3268.5383845764109</v>
      </c>
      <c r="U74" s="28">
        <v>0</v>
      </c>
      <c r="V74" s="28">
        <v>0</v>
      </c>
      <c r="W74" s="28">
        <v>0</v>
      </c>
      <c r="X74" s="28">
        <v>73.881914762301022</v>
      </c>
      <c r="Y74" s="28">
        <v>416.98878835387239</v>
      </c>
      <c r="Z74" s="28">
        <v>2484.2224834818758</v>
      </c>
      <c r="AA74" s="28">
        <v>0</v>
      </c>
      <c r="AB74" s="28">
        <v>1966.6238447719434</v>
      </c>
      <c r="AC74" s="28">
        <v>0</v>
      </c>
      <c r="AD74" s="28">
        <v>1101.7466056307182</v>
      </c>
      <c r="AE74" s="28">
        <v>0</v>
      </c>
      <c r="AF74" s="28">
        <v>190.33915818951388</v>
      </c>
      <c r="AG74" s="28">
        <v>297.64698276212482</v>
      </c>
      <c r="AH74" s="28">
        <v>1400.6242789367991</v>
      </c>
      <c r="AI74" s="28">
        <v>0</v>
      </c>
      <c r="AJ74" s="28">
        <v>0</v>
      </c>
      <c r="AK74" s="28">
        <v>0</v>
      </c>
      <c r="AL74" s="28">
        <v>0</v>
      </c>
      <c r="AM74" s="28">
        <v>762.08851678196811</v>
      </c>
      <c r="AN74" s="28">
        <v>1593.1242260519468</v>
      </c>
      <c r="AO74" s="28">
        <v>1147.9502966410812</v>
      </c>
      <c r="AP74" s="28">
        <v>0</v>
      </c>
      <c r="AQ74" s="28">
        <v>154.30402703625975</v>
      </c>
      <c r="AR74" s="28">
        <v>620.34098574950872</v>
      </c>
      <c r="AS74" s="28">
        <v>2015.0852211388442</v>
      </c>
      <c r="AT74" s="28">
        <v>322.41465273501274</v>
      </c>
      <c r="AU74" s="28">
        <v>0</v>
      </c>
      <c r="AV74" s="28">
        <v>0</v>
      </c>
      <c r="AW74" s="28">
        <v>51.876090213416035</v>
      </c>
      <c r="AX74" s="28">
        <v>0</v>
      </c>
      <c r="AY74" s="28">
        <v>0</v>
      </c>
      <c r="AZ74" s="28">
        <v>391.71658971145268</v>
      </c>
      <c r="BA74" s="28">
        <v>0</v>
      </c>
      <c r="BB74" s="28">
        <v>2021.3784867578256</v>
      </c>
      <c r="BC74" s="28">
        <v>0</v>
      </c>
      <c r="BD74" s="28">
        <v>0</v>
      </c>
      <c r="BE74" s="28">
        <v>0</v>
      </c>
      <c r="BF74" s="28">
        <v>69.38976053464647</v>
      </c>
      <c r="BG74" s="28">
        <v>66.686811400468201</v>
      </c>
      <c r="BH74" s="28">
        <v>672.32833525080684</v>
      </c>
      <c r="BI74" s="28">
        <v>2355.2503947707387</v>
      </c>
      <c r="BJ74" s="28">
        <v>917.65528412043454</v>
      </c>
      <c r="BK74" s="28">
        <v>0</v>
      </c>
      <c r="BL74" s="28">
        <v>2008.4332991442973</v>
      </c>
      <c r="BM74" s="28">
        <v>0</v>
      </c>
      <c r="BN74" s="28">
        <v>812.25730254851169</v>
      </c>
      <c r="BO74" s="28">
        <v>969.45025909272067</v>
      </c>
      <c r="BP74" s="28">
        <v>84.733486435940847</v>
      </c>
      <c r="BQ74" s="28">
        <v>554.10291853786748</v>
      </c>
      <c r="BR74" s="28">
        <v>831.58474490641663</v>
      </c>
      <c r="BS74" s="28">
        <v>1663.7498952560468</v>
      </c>
      <c r="BT74" s="28">
        <v>432.907062136587</v>
      </c>
      <c r="BU74" s="28">
        <v>3438.5867802062644</v>
      </c>
      <c r="BV74" s="28">
        <v>30782.29144412727</v>
      </c>
      <c r="BW74" s="28">
        <v>1130.0585200598873</v>
      </c>
      <c r="BX74" s="28">
        <v>1137.872495100838</v>
      </c>
      <c r="BY74" s="28">
        <v>140.17196142817389</v>
      </c>
      <c r="BZ74" s="28">
        <v>454.53988906312577</v>
      </c>
      <c r="CA74" s="28">
        <v>2889.8257356982754</v>
      </c>
      <c r="CB74" s="28">
        <v>189.17708394352084</v>
      </c>
      <c r="CC74" s="28">
        <v>28.344298265528991</v>
      </c>
      <c r="CD74" s="28">
        <v>1193.0163988772999</v>
      </c>
      <c r="CE74" s="28">
        <v>4888.4922514657355</v>
      </c>
      <c r="CF74" s="28">
        <v>485.80563370075674</v>
      </c>
      <c r="CG74" s="28">
        <v>1239.8564638180073</v>
      </c>
      <c r="CH74" s="28">
        <v>875.59252879954113</v>
      </c>
      <c r="CI74" s="28">
        <v>973.38056985566629</v>
      </c>
      <c r="CJ74" s="28">
        <v>164.59090959035069</v>
      </c>
      <c r="CK74" s="28">
        <v>0</v>
      </c>
      <c r="CL74" s="28">
        <v>131747.14357332303</v>
      </c>
      <c r="CM74" s="28">
        <v>153606.37596079949</v>
      </c>
      <c r="CN74" s="28">
        <v>46834.907750546503</v>
      </c>
      <c r="CO74" s="28">
        <v>37235.444654094244</v>
      </c>
      <c r="CP74" s="28">
        <v>43891.299521568755</v>
      </c>
      <c r="CQ74" s="28">
        <v>17071.780176489297</v>
      </c>
      <c r="CR74" s="28">
        <v>5052.6979133797659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7063.6299687357368</v>
      </c>
      <c r="CZ74" s="28">
        <v>0</v>
      </c>
      <c r="DA74" s="28">
        <v>1494.6914868274332</v>
      </c>
      <c r="DB74" s="28">
        <v>4739.0156413322657</v>
      </c>
      <c r="DC74" s="28">
        <v>0</v>
      </c>
      <c r="DD74" s="28">
        <v>384.6521711470819</v>
      </c>
      <c r="DE74" s="28">
        <v>0</v>
      </c>
      <c r="DF74" s="28">
        <v>0</v>
      </c>
      <c r="DG74" s="28">
        <v>0</v>
      </c>
      <c r="DH74" s="28">
        <v>105.26028656848111</v>
      </c>
      <c r="DI74" s="28">
        <v>0</v>
      </c>
      <c r="DJ74" s="28">
        <v>0</v>
      </c>
      <c r="DK74" s="28">
        <v>47707.873856219769</v>
      </c>
      <c r="DL74" s="28">
        <v>0</v>
      </c>
      <c r="DM74" s="28">
        <v>0</v>
      </c>
      <c r="DN74" s="28">
        <v>0</v>
      </c>
      <c r="DO74" s="28">
        <v>4093.0811259143666</v>
      </c>
      <c r="DP74" s="28">
        <v>215.22381130652371</v>
      </c>
      <c r="DQ74" s="28">
        <v>1042.4330720976409</v>
      </c>
      <c r="DR74" s="28">
        <v>0</v>
      </c>
      <c r="DS74" s="28">
        <v>0</v>
      </c>
      <c r="DT74" s="28">
        <v>0</v>
      </c>
      <c r="DU74" s="28">
        <v>115.67411607560012</v>
      </c>
      <c r="DV74" s="28">
        <v>0</v>
      </c>
      <c r="DW74" s="28">
        <v>0</v>
      </c>
      <c r="DX74" s="28">
        <v>0</v>
      </c>
      <c r="DY74" s="28">
        <v>401.15296298973772</v>
      </c>
      <c r="DZ74" s="28">
        <v>269.87651361523433</v>
      </c>
      <c r="EA74" s="28">
        <v>379.14093079440909</v>
      </c>
      <c r="EB74" s="28">
        <v>290.43612148907317</v>
      </c>
      <c r="EC74" s="28">
        <v>1466.4411171835095</v>
      </c>
      <c r="ED74" s="28">
        <v>523.77719465611324</v>
      </c>
      <c r="EE74" s="28">
        <v>0</v>
      </c>
      <c r="EF74" s="28">
        <v>1907.2141423846551</v>
      </c>
      <c r="EG74" s="28">
        <v>3103.8426096598187</v>
      </c>
      <c r="EH74" s="28">
        <v>235.97137243896594</v>
      </c>
      <c r="EI74" s="28">
        <v>79.883291251489695</v>
      </c>
      <c r="EJ74" s="28">
        <v>72.304486008571814</v>
      </c>
      <c r="EK74" s="28">
        <v>0</v>
      </c>
      <c r="EL74" s="28">
        <v>463.85830902447947</v>
      </c>
      <c r="EM74" s="28">
        <v>291.97552990234345</v>
      </c>
      <c r="EN74" s="28">
        <v>0</v>
      </c>
      <c r="EO74" s="28">
        <v>1236.5545699531961</v>
      </c>
      <c r="EP74" s="28">
        <v>85.165250971738757</v>
      </c>
      <c r="EQ74" s="28">
        <v>53.309285563430855</v>
      </c>
      <c r="ER74" s="28">
        <v>0</v>
      </c>
      <c r="ES74" s="28">
        <f t="shared" si="2"/>
        <v>597235.4822082991</v>
      </c>
      <c r="ET74" s="28">
        <v>8384.8572426926894</v>
      </c>
      <c r="EU74" s="28">
        <v>0</v>
      </c>
      <c r="EV74" s="28">
        <v>0</v>
      </c>
      <c r="EW74" s="28">
        <v>0</v>
      </c>
      <c r="EX74" s="28">
        <v>-2148.480588181827</v>
      </c>
      <c r="EY74" s="28">
        <v>0</v>
      </c>
      <c r="EZ74" s="28">
        <v>22965.169331241046</v>
      </c>
      <c r="FA74" s="28">
        <f t="shared" si="3"/>
        <v>626437.028194051</v>
      </c>
      <c r="FB74" s="33">
        <f>+FA74-Cuadro_Oferta_2015!EX74</f>
        <v>0</v>
      </c>
      <c r="AMC74"/>
      <c r="AMD74"/>
      <c r="AME74"/>
      <c r="AMF74"/>
      <c r="AMG74"/>
      <c r="AMH74"/>
      <c r="AMI74"/>
      <c r="AMJ74"/>
    </row>
    <row r="75" spans="1:1024" s="5" customFormat="1" ht="63.75" x14ac:dyDescent="0.25">
      <c r="A75" s="9">
        <v>71</v>
      </c>
      <c r="B75" s="22"/>
      <c r="C75" s="24" t="s">
        <v>429</v>
      </c>
      <c r="D75" s="25" t="s">
        <v>430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118.70206050796192</v>
      </c>
      <c r="Q75" s="28">
        <v>274.33270756987156</v>
      </c>
      <c r="R75" s="28">
        <v>1146.5730941391766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64.238914377773156</v>
      </c>
      <c r="Y75" s="28">
        <v>155.76806816966931</v>
      </c>
      <c r="Z75" s="28">
        <v>1155.3277650622736</v>
      </c>
      <c r="AA75" s="28">
        <v>0</v>
      </c>
      <c r="AB75" s="28">
        <v>0</v>
      </c>
      <c r="AC75" s="28">
        <v>0</v>
      </c>
      <c r="AD75" s="28">
        <v>733.61325759522731</v>
      </c>
      <c r="AE75" s="28">
        <v>0</v>
      </c>
      <c r="AF75" s="28">
        <v>111.16798940293518</v>
      </c>
      <c r="AG75" s="28">
        <v>118.79215453561035</v>
      </c>
      <c r="AH75" s="28">
        <v>876.76113458801979</v>
      </c>
      <c r="AI75" s="28">
        <v>0</v>
      </c>
      <c r="AJ75" s="28">
        <v>0</v>
      </c>
      <c r="AK75" s="28">
        <v>0</v>
      </c>
      <c r="AL75" s="28">
        <v>542.80965169943761</v>
      </c>
      <c r="AM75" s="28">
        <v>0</v>
      </c>
      <c r="AN75" s="28">
        <v>1204.2766337082489</v>
      </c>
      <c r="AO75" s="28">
        <v>817.93386525113988</v>
      </c>
      <c r="AP75" s="28">
        <v>1328.656702568439</v>
      </c>
      <c r="AQ75" s="28">
        <v>84.975488836203695</v>
      </c>
      <c r="AR75" s="28">
        <v>0</v>
      </c>
      <c r="AS75" s="28">
        <v>1364.2918958139971</v>
      </c>
      <c r="AT75" s="28">
        <v>208.31159213557416</v>
      </c>
      <c r="AU75" s="28">
        <v>0</v>
      </c>
      <c r="AV75" s="28">
        <v>0</v>
      </c>
      <c r="AW75" s="28">
        <v>0</v>
      </c>
      <c r="AX75" s="28">
        <v>0</v>
      </c>
      <c r="AY75" s="28">
        <v>796.73191611665118</v>
      </c>
      <c r="AZ75" s="28">
        <v>274.78170022621907</v>
      </c>
      <c r="BA75" s="28">
        <v>0</v>
      </c>
      <c r="BB75" s="28">
        <v>0</v>
      </c>
      <c r="BC75" s="28">
        <v>271.32323962962687</v>
      </c>
      <c r="BD75" s="28">
        <v>300.926959684476</v>
      </c>
      <c r="BE75" s="28">
        <v>0</v>
      </c>
      <c r="BF75" s="28">
        <v>45.924561132573182</v>
      </c>
      <c r="BG75" s="28">
        <v>0</v>
      </c>
      <c r="BH75" s="28">
        <v>317.58280297861143</v>
      </c>
      <c r="BI75" s="28">
        <v>1615.6272624010401</v>
      </c>
      <c r="BJ75" s="28">
        <v>1370.5302258198622</v>
      </c>
      <c r="BK75" s="28">
        <v>0</v>
      </c>
      <c r="BL75" s="28">
        <v>1482.643629635839</v>
      </c>
      <c r="BM75" s="28">
        <v>0</v>
      </c>
      <c r="BN75" s="28">
        <v>545.21508771921776</v>
      </c>
      <c r="BO75" s="28">
        <v>644.71390558743747</v>
      </c>
      <c r="BP75" s="28">
        <v>100.43748764242439</v>
      </c>
      <c r="BQ75" s="28">
        <v>1320.6426644767037</v>
      </c>
      <c r="BR75" s="28">
        <v>5717.7624003723158</v>
      </c>
      <c r="BS75" s="28">
        <v>3052.1395424204811</v>
      </c>
      <c r="BT75" s="28">
        <v>302.01505417828702</v>
      </c>
      <c r="BU75" s="28">
        <v>0</v>
      </c>
      <c r="BV75" s="28">
        <v>4540.5388477266451</v>
      </c>
      <c r="BW75" s="28">
        <v>94957.131628032977</v>
      </c>
      <c r="BX75" s="28">
        <v>45993.637999042592</v>
      </c>
      <c r="BY75" s="28">
        <v>108.35551739329439</v>
      </c>
      <c r="BZ75" s="28">
        <v>836.9299753500278</v>
      </c>
      <c r="CA75" s="28">
        <v>52797.391150275958</v>
      </c>
      <c r="CB75" s="28">
        <v>2394.7156712552624</v>
      </c>
      <c r="CC75" s="28">
        <v>51.700654987213504</v>
      </c>
      <c r="CD75" s="28">
        <v>8829.8032935923602</v>
      </c>
      <c r="CE75" s="28">
        <v>56206.463609496299</v>
      </c>
      <c r="CF75" s="28">
        <v>1132.9401909554792</v>
      </c>
      <c r="CG75" s="28">
        <v>5206.7647538281153</v>
      </c>
      <c r="CH75" s="28">
        <v>2076.1041717743069</v>
      </c>
      <c r="CI75" s="28">
        <v>134.56658210728745</v>
      </c>
      <c r="CJ75" s="28">
        <v>0</v>
      </c>
      <c r="CK75" s="28">
        <v>0</v>
      </c>
      <c r="CL75" s="28">
        <v>45763.191877377874</v>
      </c>
      <c r="CM75" s="28">
        <v>54628.174743862284</v>
      </c>
      <c r="CN75" s="28">
        <v>8564.5724312547281</v>
      </c>
      <c r="CO75" s="28">
        <v>24094.643625468838</v>
      </c>
      <c r="CP75" s="28">
        <v>57459.722176628253</v>
      </c>
      <c r="CQ75" s="28">
        <v>3236.9299940113133</v>
      </c>
      <c r="CR75" s="28">
        <v>2238.280869143257</v>
      </c>
      <c r="CS75" s="28">
        <v>444.7203654557697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860.92270721805994</v>
      </c>
      <c r="CZ75" s="28">
        <v>0</v>
      </c>
      <c r="DA75" s="28">
        <v>915.74767669211474</v>
      </c>
      <c r="DB75" s="28">
        <v>3026.5742813259994</v>
      </c>
      <c r="DC75" s="28">
        <v>0</v>
      </c>
      <c r="DD75" s="28">
        <v>569.51971146130143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15075.178144131047</v>
      </c>
      <c r="DL75" s="28">
        <v>0</v>
      </c>
      <c r="DM75" s="28">
        <v>0</v>
      </c>
      <c r="DN75" s="28">
        <v>0</v>
      </c>
      <c r="DO75" s="28">
        <v>3093.8932244426437</v>
      </c>
      <c r="DP75" s="28">
        <v>145.34070666743716</v>
      </c>
      <c r="DQ75" s="28">
        <v>776.40755091858682</v>
      </c>
      <c r="DR75" s="28">
        <v>0</v>
      </c>
      <c r="DS75" s="28">
        <v>0</v>
      </c>
      <c r="DT75" s="28">
        <v>0</v>
      </c>
      <c r="DU75" s="28">
        <v>43.114643333286168</v>
      </c>
      <c r="DV75" s="28">
        <v>226.23795225423038</v>
      </c>
      <c r="DW75" s="28">
        <v>0</v>
      </c>
      <c r="DX75" s="28">
        <v>0</v>
      </c>
      <c r="DY75" s="28">
        <v>289.00664148785808</v>
      </c>
      <c r="DZ75" s="28">
        <v>180.51922185497958</v>
      </c>
      <c r="EA75" s="28">
        <v>251.75539774606457</v>
      </c>
      <c r="EB75" s="28">
        <v>0</v>
      </c>
      <c r="EC75" s="28">
        <v>778.75859760122921</v>
      </c>
      <c r="ED75" s="28">
        <v>268.62135661240484</v>
      </c>
      <c r="EE75" s="28">
        <v>3.9440499498961965</v>
      </c>
      <c r="EF75" s="28">
        <v>2035.4540871501363</v>
      </c>
      <c r="EG75" s="28">
        <v>2141.1637083612654</v>
      </c>
      <c r="EH75" s="28">
        <v>156.20339495602568</v>
      </c>
      <c r="EI75" s="28">
        <v>63.816925529587778</v>
      </c>
      <c r="EJ75" s="28">
        <v>0</v>
      </c>
      <c r="EK75" s="28">
        <v>0</v>
      </c>
      <c r="EL75" s="28">
        <v>308.70692013371371</v>
      </c>
      <c r="EM75" s="28">
        <v>0</v>
      </c>
      <c r="EN75" s="28">
        <v>0</v>
      </c>
      <c r="EO75" s="28">
        <v>0</v>
      </c>
      <c r="EP75" s="28">
        <v>66.171399597361301</v>
      </c>
      <c r="EQ75" s="28">
        <v>0</v>
      </c>
      <c r="ER75" s="28">
        <v>0</v>
      </c>
      <c r="ES75" s="28">
        <f t="shared" si="2"/>
        <v>531439.8698444285</v>
      </c>
      <c r="ET75" s="28">
        <v>13791.785511607817</v>
      </c>
      <c r="EU75" s="28">
        <v>0</v>
      </c>
      <c r="EV75" s="28">
        <v>0</v>
      </c>
      <c r="EW75" s="28">
        <v>32151.6918303245</v>
      </c>
      <c r="EX75" s="28">
        <v>69664.518060256465</v>
      </c>
      <c r="EY75" s="28">
        <v>0</v>
      </c>
      <c r="EZ75" s="28">
        <v>91288.597019736975</v>
      </c>
      <c r="FA75" s="28">
        <f t="shared" si="3"/>
        <v>738336.46226635424</v>
      </c>
      <c r="FB75" s="33">
        <f>+FA75-Cuadro_Oferta_2015!EX75</f>
        <v>0</v>
      </c>
      <c r="AMC75"/>
      <c r="AMD75"/>
      <c r="AME75"/>
      <c r="AMF75"/>
      <c r="AMG75"/>
      <c r="AMH75"/>
      <c r="AMI75"/>
      <c r="AMJ75"/>
    </row>
    <row r="76" spans="1:1024" s="5" customFormat="1" x14ac:dyDescent="0.25">
      <c r="A76" s="9">
        <v>72</v>
      </c>
      <c r="B76" s="22"/>
      <c r="C76" s="24" t="s">
        <v>431</v>
      </c>
      <c r="D76" s="25" t="s">
        <v>432</v>
      </c>
      <c r="E76" s="28">
        <v>0</v>
      </c>
      <c r="F76" s="28">
        <v>0</v>
      </c>
      <c r="G76" s="28">
        <v>0</v>
      </c>
      <c r="H76" s="28">
        <v>501.01367427536104</v>
      </c>
      <c r="I76" s="28">
        <v>250.92241174175649</v>
      </c>
      <c r="J76" s="28">
        <v>238.30244259855681</v>
      </c>
      <c r="K76" s="28">
        <v>325.94241419389004</v>
      </c>
      <c r="L76" s="28">
        <v>480.63123307779989</v>
      </c>
      <c r="M76" s="28">
        <v>471.96217117841769</v>
      </c>
      <c r="N76" s="28">
        <v>472.64608846122985</v>
      </c>
      <c r="O76" s="28">
        <v>1561.5526177512215</v>
      </c>
      <c r="P76" s="28">
        <v>186.80833582655663</v>
      </c>
      <c r="Q76" s="28">
        <v>204.88961347162032</v>
      </c>
      <c r="R76" s="28">
        <v>2278.6568042849963</v>
      </c>
      <c r="S76" s="28">
        <v>72.641703550285527</v>
      </c>
      <c r="T76" s="28">
        <v>2769.2774557295788</v>
      </c>
      <c r="U76" s="28">
        <v>395.54241094679304</v>
      </c>
      <c r="V76" s="28">
        <v>3188.5199383224763</v>
      </c>
      <c r="W76" s="28">
        <v>262.72667439220379</v>
      </c>
      <c r="X76" s="28">
        <v>59.189622281170365</v>
      </c>
      <c r="Y76" s="28">
        <v>274.68451835384758</v>
      </c>
      <c r="Z76" s="28">
        <v>3165.9056058278356</v>
      </c>
      <c r="AA76" s="28">
        <v>0</v>
      </c>
      <c r="AB76" s="28">
        <v>1060.2257808708814</v>
      </c>
      <c r="AC76" s="28">
        <v>125.02566315050355</v>
      </c>
      <c r="AD76" s="28">
        <v>1594.3958097276729</v>
      </c>
      <c r="AE76" s="28">
        <v>61.388158994899186</v>
      </c>
      <c r="AF76" s="28">
        <v>345.93652904843748</v>
      </c>
      <c r="AG76" s="28">
        <v>138.22856564387214</v>
      </c>
      <c r="AH76" s="28">
        <v>3831.15162067033</v>
      </c>
      <c r="AI76" s="28">
        <v>0</v>
      </c>
      <c r="AJ76" s="28">
        <v>592.23149071733235</v>
      </c>
      <c r="AK76" s="28">
        <v>1090.2082969389244</v>
      </c>
      <c r="AL76" s="28">
        <v>847.24861245322404</v>
      </c>
      <c r="AM76" s="28">
        <v>9509.8246184130185</v>
      </c>
      <c r="AN76" s="28">
        <v>8570.6049659170476</v>
      </c>
      <c r="AO76" s="28">
        <v>864.11533714128507</v>
      </c>
      <c r="AP76" s="28">
        <v>1109.6485980078885</v>
      </c>
      <c r="AQ76" s="28">
        <v>138.92357044954522</v>
      </c>
      <c r="AR76" s="28">
        <v>496.44341757713431</v>
      </c>
      <c r="AS76" s="28">
        <v>2804.495653250674</v>
      </c>
      <c r="AT76" s="28">
        <v>882.24531226468059</v>
      </c>
      <c r="AU76" s="28">
        <v>240.92107552008622</v>
      </c>
      <c r="AV76" s="28">
        <v>280.56025104537179</v>
      </c>
      <c r="AW76" s="28">
        <v>41.120207302388366</v>
      </c>
      <c r="AX76" s="28">
        <v>78.272430758794556</v>
      </c>
      <c r="AY76" s="28">
        <v>1382.1202915725039</v>
      </c>
      <c r="AZ76" s="28">
        <v>465.96206255530001</v>
      </c>
      <c r="BA76" s="28">
        <v>121.31295172799595</v>
      </c>
      <c r="BB76" s="28">
        <v>14612.923153837733</v>
      </c>
      <c r="BC76" s="28">
        <v>40.447810733826792</v>
      </c>
      <c r="BD76" s="28">
        <v>1011.6901464540763</v>
      </c>
      <c r="BE76" s="28">
        <v>858.31949986793893</v>
      </c>
      <c r="BF76" s="28">
        <v>355.12519300254201</v>
      </c>
      <c r="BG76" s="28">
        <v>49.260305492554856</v>
      </c>
      <c r="BH76" s="28">
        <v>1434.6192031538101</v>
      </c>
      <c r="BI76" s="28">
        <v>4270.2854811686229</v>
      </c>
      <c r="BJ76" s="28">
        <v>912.77283894638265</v>
      </c>
      <c r="BK76" s="28">
        <v>0</v>
      </c>
      <c r="BL76" s="28">
        <v>1343.820052368801</v>
      </c>
      <c r="BM76" s="28">
        <v>50.522159903147518</v>
      </c>
      <c r="BN76" s="28">
        <v>5291.3725353054278</v>
      </c>
      <c r="BO76" s="28">
        <v>1575.8265450295928</v>
      </c>
      <c r="BP76" s="28">
        <v>88.632142139441186</v>
      </c>
      <c r="BQ76" s="28">
        <v>458.75335756169358</v>
      </c>
      <c r="BR76" s="28">
        <v>2540.1259797731136</v>
      </c>
      <c r="BS76" s="28">
        <v>4703.2435564817197</v>
      </c>
      <c r="BT76" s="28">
        <v>876.84781187256579</v>
      </c>
      <c r="BU76" s="28">
        <v>238.26712558077318</v>
      </c>
      <c r="BV76" s="28">
        <v>4511.2741440536274</v>
      </c>
      <c r="BW76" s="28">
        <v>3532.1673817125379</v>
      </c>
      <c r="BX76" s="28">
        <v>20745.236484553097</v>
      </c>
      <c r="BY76" s="28">
        <v>695.57673496878112</v>
      </c>
      <c r="BZ76" s="28">
        <v>1265.5979383399626</v>
      </c>
      <c r="CA76" s="28">
        <v>11289.494243596228</v>
      </c>
      <c r="CB76" s="28">
        <v>1977.6201058734066</v>
      </c>
      <c r="CC76" s="28">
        <v>147.96587283061612</v>
      </c>
      <c r="CD76" s="28">
        <v>4050.6328864235284</v>
      </c>
      <c r="CE76" s="28">
        <v>49623.502392004179</v>
      </c>
      <c r="CF76" s="28">
        <v>3699.2664456392854</v>
      </c>
      <c r="CG76" s="28">
        <v>9128.7732481834482</v>
      </c>
      <c r="CH76" s="28">
        <v>1934.5085899937042</v>
      </c>
      <c r="CI76" s="28">
        <v>888.03917089034962</v>
      </c>
      <c r="CJ76" s="28">
        <v>127.22139034593508</v>
      </c>
      <c r="CK76" s="28">
        <v>354.59595171798253</v>
      </c>
      <c r="CL76" s="28">
        <v>23667.062470194905</v>
      </c>
      <c r="CM76" s="28">
        <v>22581.163557219916</v>
      </c>
      <c r="CN76" s="28">
        <v>1577.7665991589386</v>
      </c>
      <c r="CO76" s="28">
        <v>21072.84057006018</v>
      </c>
      <c r="CP76" s="28">
        <v>78625.647027330604</v>
      </c>
      <c r="CQ76" s="28">
        <v>13416.909425723745</v>
      </c>
      <c r="CR76" s="28">
        <v>19767.436178679141</v>
      </c>
      <c r="CS76" s="28">
        <v>0</v>
      </c>
      <c r="CT76" s="28">
        <v>2291.3691311429266</v>
      </c>
      <c r="CU76" s="28">
        <v>2056.6031715922222</v>
      </c>
      <c r="CV76" s="28">
        <v>7002.2421707719323</v>
      </c>
      <c r="CW76" s="28">
        <v>3671.2896476369178</v>
      </c>
      <c r="CX76" s="28">
        <v>326.46899309383082</v>
      </c>
      <c r="CY76" s="28">
        <v>1055.4466217658835</v>
      </c>
      <c r="CZ76" s="28">
        <v>274.08461228054239</v>
      </c>
      <c r="DA76" s="28">
        <v>2385.0314293522292</v>
      </c>
      <c r="DB76" s="28">
        <v>5926.2736834898569</v>
      </c>
      <c r="DC76" s="28">
        <v>86.862223618367622</v>
      </c>
      <c r="DD76" s="28">
        <v>723.94011536558014</v>
      </c>
      <c r="DE76" s="28">
        <v>386.41098405073467</v>
      </c>
      <c r="DF76" s="28">
        <v>9.0120512718570698</v>
      </c>
      <c r="DG76" s="28">
        <v>338.25819899549191</v>
      </c>
      <c r="DH76" s="28">
        <v>77.552006631103893</v>
      </c>
      <c r="DI76" s="28">
        <v>0</v>
      </c>
      <c r="DJ76" s="28">
        <v>69.812819674909449</v>
      </c>
      <c r="DK76" s="28">
        <v>8632.7680475423949</v>
      </c>
      <c r="DL76" s="28">
        <v>370.32638393988952</v>
      </c>
      <c r="DM76" s="28">
        <v>183.61696560713526</v>
      </c>
      <c r="DN76" s="28">
        <v>239.86383191331464</v>
      </c>
      <c r="DO76" s="28">
        <v>4249.8181128938368</v>
      </c>
      <c r="DP76" s="28">
        <v>438.52259064157425</v>
      </c>
      <c r="DQ76" s="28">
        <v>858.2759428693405</v>
      </c>
      <c r="DR76" s="28">
        <v>1110.147349446798</v>
      </c>
      <c r="DS76" s="28">
        <v>0</v>
      </c>
      <c r="DT76" s="28">
        <v>1109.5168372357614</v>
      </c>
      <c r="DU76" s="28">
        <v>308.00709980927229</v>
      </c>
      <c r="DV76" s="28">
        <v>4886.3455146491087</v>
      </c>
      <c r="DW76" s="28">
        <v>0</v>
      </c>
      <c r="DX76" s="28">
        <v>7.0746010060661053</v>
      </c>
      <c r="DY76" s="28">
        <v>262.51038190110052</v>
      </c>
      <c r="DZ76" s="28">
        <v>1534.3113905314551</v>
      </c>
      <c r="EA76" s="28">
        <v>1432.5282639232985</v>
      </c>
      <c r="EB76" s="28">
        <v>312.14314009344474</v>
      </c>
      <c r="EC76" s="28">
        <v>1248.9977705699002</v>
      </c>
      <c r="ED76" s="28">
        <v>5155.9194584031093</v>
      </c>
      <c r="EE76" s="28">
        <v>3.9292738703527248</v>
      </c>
      <c r="EF76" s="28">
        <v>5999.141865394844</v>
      </c>
      <c r="EG76" s="28">
        <v>10322.779207614432</v>
      </c>
      <c r="EH76" s="28">
        <v>469.54062678047291</v>
      </c>
      <c r="EI76" s="28">
        <v>59.702673217220742</v>
      </c>
      <c r="EJ76" s="28">
        <v>66.750758626155076</v>
      </c>
      <c r="EK76" s="28">
        <v>955.90668400224195</v>
      </c>
      <c r="EL76" s="28">
        <v>4945.3274841516195</v>
      </c>
      <c r="EM76" s="28">
        <v>1140.3936267870465</v>
      </c>
      <c r="EN76" s="28">
        <v>127.45754276577098</v>
      </c>
      <c r="EO76" s="28">
        <v>3305.0688257875918</v>
      </c>
      <c r="EP76" s="28">
        <v>28.153152896639909</v>
      </c>
      <c r="EQ76" s="28">
        <v>487.82753972845171</v>
      </c>
      <c r="ER76" s="28">
        <v>0</v>
      </c>
      <c r="ES76" s="28">
        <f t="shared" si="2"/>
        <v>476160.91152148746</v>
      </c>
      <c r="ET76" s="28">
        <v>43291.383586331722</v>
      </c>
      <c r="EU76" s="28">
        <v>0</v>
      </c>
      <c r="EV76" s="28">
        <v>0</v>
      </c>
      <c r="EW76" s="28">
        <v>61881.867644179052</v>
      </c>
      <c r="EX76" s="28">
        <v>-3417.5941335570078</v>
      </c>
      <c r="EY76" s="28">
        <v>0</v>
      </c>
      <c r="EZ76" s="28">
        <v>77804.007940270007</v>
      </c>
      <c r="FA76" s="28">
        <f t="shared" si="3"/>
        <v>655720.57655871124</v>
      </c>
      <c r="FB76" s="33">
        <f>+FA76-Cuadro_Oferta_2015!EX76</f>
        <v>0</v>
      </c>
      <c r="AMC76"/>
      <c r="AMD76"/>
      <c r="AME76"/>
      <c r="AMF76"/>
      <c r="AMG76"/>
      <c r="AMH76"/>
      <c r="AMI76"/>
      <c r="AMJ76"/>
    </row>
    <row r="77" spans="1:1024" s="5" customFormat="1" ht="38.25" x14ac:dyDescent="0.25">
      <c r="A77" s="9">
        <v>73</v>
      </c>
      <c r="B77" s="22"/>
      <c r="C77" s="24" t="s">
        <v>433</v>
      </c>
      <c r="D77" s="25" t="s">
        <v>434</v>
      </c>
      <c r="E77" s="28">
        <v>0</v>
      </c>
      <c r="F77" s="28">
        <v>0</v>
      </c>
      <c r="G77" s="28">
        <v>0</v>
      </c>
      <c r="H77" s="28">
        <v>114.02248407917455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23.64234795485249</v>
      </c>
      <c r="Q77" s="28">
        <v>0</v>
      </c>
      <c r="R77" s="28">
        <v>164.76313414907636</v>
      </c>
      <c r="S77" s="28">
        <v>0</v>
      </c>
      <c r="T77" s="28">
        <v>411.45198544436516</v>
      </c>
      <c r="U77" s="28">
        <v>41.973021700775909</v>
      </c>
      <c r="V77" s="28">
        <v>0</v>
      </c>
      <c r="W77" s="28">
        <v>50.69769049045059</v>
      </c>
      <c r="X77" s="28">
        <v>0</v>
      </c>
      <c r="Y77" s="28">
        <v>0</v>
      </c>
      <c r="Z77" s="28">
        <v>201.19065914783849</v>
      </c>
      <c r="AA77" s="28">
        <v>0</v>
      </c>
      <c r="AB77" s="28">
        <v>0</v>
      </c>
      <c r="AC77" s="28">
        <v>0</v>
      </c>
      <c r="AD77" s="28">
        <v>161.01523878053121</v>
      </c>
      <c r="AE77" s="28">
        <v>0</v>
      </c>
      <c r="AF77" s="28">
        <v>0</v>
      </c>
      <c r="AG77" s="28">
        <v>0</v>
      </c>
      <c r="AH77" s="28">
        <v>125.37218263087773</v>
      </c>
      <c r="AI77" s="28">
        <v>0</v>
      </c>
      <c r="AJ77" s="28">
        <v>0</v>
      </c>
      <c r="AK77" s="28">
        <v>0</v>
      </c>
      <c r="AL77" s="28">
        <v>133.39926921671511</v>
      </c>
      <c r="AM77" s="28">
        <v>107.61255223999345</v>
      </c>
      <c r="AN77" s="28">
        <v>244.58755553689861</v>
      </c>
      <c r="AO77" s="28">
        <v>222.75849303334545</v>
      </c>
      <c r="AP77" s="28">
        <v>0</v>
      </c>
      <c r="AQ77" s="28">
        <v>38.342247604305236</v>
      </c>
      <c r="AR77" s="28">
        <v>0</v>
      </c>
      <c r="AS77" s="28">
        <v>334.60454538800747</v>
      </c>
      <c r="AT77" s="28">
        <v>30.264148923871414</v>
      </c>
      <c r="AU77" s="28">
        <v>58.253539123571862</v>
      </c>
      <c r="AV77" s="28">
        <v>104.66534794156519</v>
      </c>
      <c r="AW77" s="28">
        <v>0</v>
      </c>
      <c r="AX77" s="28">
        <v>17.369616816307506</v>
      </c>
      <c r="AY77" s="28">
        <v>202.92313160764269</v>
      </c>
      <c r="AZ77" s="28">
        <v>50.35364181232675</v>
      </c>
      <c r="BA77" s="28">
        <v>37.354455763600939</v>
      </c>
      <c r="BB77" s="28">
        <v>0</v>
      </c>
      <c r="BC77" s="28">
        <v>0</v>
      </c>
      <c r="BD77" s="28">
        <v>64.284544540583212</v>
      </c>
      <c r="BE77" s="28">
        <v>60.414541931740459</v>
      </c>
      <c r="BF77" s="28">
        <v>0</v>
      </c>
      <c r="BG77" s="28">
        <v>0</v>
      </c>
      <c r="BH77" s="28">
        <v>60.692538950335262</v>
      </c>
      <c r="BI77" s="28">
        <v>419.09757566155787</v>
      </c>
      <c r="BJ77" s="28">
        <v>138.15794034508875</v>
      </c>
      <c r="BK77" s="28">
        <v>0</v>
      </c>
      <c r="BL77" s="28">
        <v>276.17596783949307</v>
      </c>
      <c r="BM77" s="28">
        <v>7.4787401151241362</v>
      </c>
      <c r="BN77" s="28">
        <v>121.77455924222699</v>
      </c>
      <c r="BO77" s="28">
        <v>215.08569908641311</v>
      </c>
      <c r="BP77" s="28">
        <v>0</v>
      </c>
      <c r="BQ77" s="28">
        <v>104.38590356581864</v>
      </c>
      <c r="BR77" s="28">
        <v>0</v>
      </c>
      <c r="BS77" s="28">
        <v>270.4729542466315</v>
      </c>
      <c r="BT77" s="28">
        <v>0</v>
      </c>
      <c r="BU77" s="28">
        <v>0</v>
      </c>
      <c r="BV77" s="28">
        <v>170.05551969019541</v>
      </c>
      <c r="BW77" s="28">
        <v>317.65062182096705</v>
      </c>
      <c r="BX77" s="28">
        <v>205.97460447301773</v>
      </c>
      <c r="BY77" s="28">
        <v>2090.9996621945438</v>
      </c>
      <c r="BZ77" s="28">
        <v>644.37392175028219</v>
      </c>
      <c r="CA77" s="28">
        <v>8777.4789317181385</v>
      </c>
      <c r="CB77" s="28">
        <v>31.778292730151072</v>
      </c>
      <c r="CC77" s="28">
        <v>5.0494764377633885</v>
      </c>
      <c r="CD77" s="28">
        <v>96.490952702715688</v>
      </c>
      <c r="CE77" s="28">
        <v>12124.645734301354</v>
      </c>
      <c r="CF77" s="28">
        <v>59.27497305041372</v>
      </c>
      <c r="CG77" s="28">
        <v>1841.8521006748765</v>
      </c>
      <c r="CH77" s="28">
        <v>274.35929555989435</v>
      </c>
      <c r="CI77" s="28">
        <v>139.87115995764182</v>
      </c>
      <c r="CJ77" s="28">
        <v>0</v>
      </c>
      <c r="CK77" s="28">
        <v>32.182379316116005</v>
      </c>
      <c r="CL77" s="28">
        <v>773.48934216226587</v>
      </c>
      <c r="CM77" s="28">
        <v>987.27901476936881</v>
      </c>
      <c r="CN77" s="28">
        <v>0</v>
      </c>
      <c r="CO77" s="28">
        <v>1007.9687315451165</v>
      </c>
      <c r="CP77" s="28">
        <v>2769.7664247714893</v>
      </c>
      <c r="CQ77" s="28">
        <v>955.04897676758401</v>
      </c>
      <c r="CR77" s="28">
        <v>280.67993228507061</v>
      </c>
      <c r="CS77" s="28">
        <v>0</v>
      </c>
      <c r="CT77" s="28">
        <v>413.67215745229754</v>
      </c>
      <c r="CU77" s="28">
        <v>0</v>
      </c>
      <c r="CV77" s="28">
        <v>569.99050677244725</v>
      </c>
      <c r="CW77" s="28">
        <v>224.00260914852552</v>
      </c>
      <c r="CX77" s="28">
        <v>129.14516285665468</v>
      </c>
      <c r="CY77" s="28">
        <v>115.32231928061238</v>
      </c>
      <c r="CZ77" s="28">
        <v>81.44367861719013</v>
      </c>
      <c r="DA77" s="28">
        <v>256.57037240254169</v>
      </c>
      <c r="DB77" s="28">
        <v>684.66103054699272</v>
      </c>
      <c r="DC77" s="28">
        <v>34.249184350437375</v>
      </c>
      <c r="DD77" s="28">
        <v>1133.6112668799703</v>
      </c>
      <c r="DE77" s="28">
        <v>1613.7090760043236</v>
      </c>
      <c r="DF77" s="28">
        <v>37.217904677846448</v>
      </c>
      <c r="DG77" s="28">
        <v>1458.9579499089471</v>
      </c>
      <c r="DH77" s="28">
        <v>29.886769387454422</v>
      </c>
      <c r="DI77" s="28">
        <v>20.134281802427086</v>
      </c>
      <c r="DJ77" s="28">
        <v>52.464140966345738</v>
      </c>
      <c r="DK77" s="28">
        <v>439.17709038512413</v>
      </c>
      <c r="DL77" s="28">
        <v>86.122075293701457</v>
      </c>
      <c r="DM77" s="28">
        <v>66.021731167912122</v>
      </c>
      <c r="DN77" s="28">
        <v>1828.3651197627451</v>
      </c>
      <c r="DO77" s="28">
        <v>642.68441179184924</v>
      </c>
      <c r="DP77" s="28">
        <v>3963.8246980364352</v>
      </c>
      <c r="DQ77" s="28">
        <v>107.15884800914361</v>
      </c>
      <c r="DR77" s="28">
        <v>112.76486096427448</v>
      </c>
      <c r="DS77" s="28">
        <v>0</v>
      </c>
      <c r="DT77" s="28">
        <v>54.011333497153196</v>
      </c>
      <c r="DU77" s="28">
        <v>11.62190634929118</v>
      </c>
      <c r="DV77" s="28">
        <v>78.077390468716558</v>
      </c>
      <c r="DW77" s="28">
        <v>0.1522689469078643</v>
      </c>
      <c r="DX77" s="28">
        <v>0</v>
      </c>
      <c r="DY77" s="28">
        <v>164.58683686377992</v>
      </c>
      <c r="DZ77" s="28">
        <v>995.05623779778932</v>
      </c>
      <c r="EA77" s="28">
        <v>60.668276132646369</v>
      </c>
      <c r="EB77" s="28">
        <v>385.97081583013841</v>
      </c>
      <c r="EC77" s="28">
        <v>0</v>
      </c>
      <c r="ED77" s="28">
        <v>0</v>
      </c>
      <c r="EE77" s="28">
        <v>0</v>
      </c>
      <c r="EF77" s="28">
        <v>1077.7493260889269</v>
      </c>
      <c r="EG77" s="28">
        <v>462.61914487933888</v>
      </c>
      <c r="EH77" s="28">
        <v>0</v>
      </c>
      <c r="EI77" s="28">
        <v>0</v>
      </c>
      <c r="EJ77" s="28">
        <v>30.93951875502697</v>
      </c>
      <c r="EK77" s="28">
        <v>79.204898877397241</v>
      </c>
      <c r="EL77" s="28">
        <v>160.36316937912801</v>
      </c>
      <c r="EM77" s="28">
        <v>88.83264497074714</v>
      </c>
      <c r="EN77" s="28">
        <v>0</v>
      </c>
      <c r="EO77" s="28">
        <v>0</v>
      </c>
      <c r="EP77" s="28">
        <v>3.8283307417071626</v>
      </c>
      <c r="EQ77" s="28">
        <v>0</v>
      </c>
      <c r="ER77" s="28">
        <v>0</v>
      </c>
      <c r="ES77" s="28">
        <f t="shared" si="2"/>
        <v>55955.74764963497</v>
      </c>
      <c r="ET77" s="28">
        <v>68552.035265560306</v>
      </c>
      <c r="EU77" s="28">
        <v>0</v>
      </c>
      <c r="EV77" s="28">
        <v>0</v>
      </c>
      <c r="EW77" s="28">
        <v>205004.14740968219</v>
      </c>
      <c r="EX77" s="28">
        <v>-7997.1497293469183</v>
      </c>
      <c r="EY77" s="28">
        <v>0</v>
      </c>
      <c r="EZ77" s="28">
        <v>22821.959838165239</v>
      </c>
      <c r="FA77" s="28">
        <f t="shared" si="3"/>
        <v>344336.74043369584</v>
      </c>
      <c r="FB77" s="33">
        <f>+FA77-Cuadro_Oferta_2015!EX77</f>
        <v>0</v>
      </c>
      <c r="AMC77"/>
      <c r="AMD77"/>
      <c r="AME77"/>
      <c r="AMF77"/>
      <c r="AMG77"/>
      <c r="AMH77"/>
      <c r="AMI77"/>
      <c r="AMJ77"/>
    </row>
    <row r="78" spans="1:1024" s="5" customFormat="1" ht="102" x14ac:dyDescent="0.25">
      <c r="A78" s="9">
        <v>74</v>
      </c>
      <c r="B78" s="22"/>
      <c r="C78" s="24" t="s">
        <v>435</v>
      </c>
      <c r="D78" s="25" t="s">
        <v>436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74.459993386120644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32.360065407993901</v>
      </c>
      <c r="Q78" s="28">
        <v>40.397901684589286</v>
      </c>
      <c r="R78" s="28">
        <v>310.17828305562887</v>
      </c>
      <c r="S78" s="28">
        <v>0</v>
      </c>
      <c r="T78" s="28">
        <v>977.86443132126237</v>
      </c>
      <c r="U78" s="28">
        <v>0</v>
      </c>
      <c r="V78" s="28">
        <v>0</v>
      </c>
      <c r="W78" s="28">
        <v>79.164422924385391</v>
      </c>
      <c r="X78" s="28">
        <v>0</v>
      </c>
      <c r="Y78" s="28">
        <v>0</v>
      </c>
      <c r="Z78" s="28">
        <v>324.83562258793216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42.760245659303628</v>
      </c>
      <c r="AG78" s="28">
        <v>42.91936923178131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195.52141202913049</v>
      </c>
      <c r="AN78" s="28">
        <v>441.13423976602877</v>
      </c>
      <c r="AO78" s="28">
        <v>307.61527943511493</v>
      </c>
      <c r="AP78" s="28">
        <v>0</v>
      </c>
      <c r="AQ78" s="28">
        <v>24.787882478282889</v>
      </c>
      <c r="AR78" s="28">
        <v>145.3566937725063</v>
      </c>
      <c r="AS78" s="28">
        <v>504.20416403365567</v>
      </c>
      <c r="AT78" s="28">
        <v>63.407368769378671</v>
      </c>
      <c r="AU78" s="28">
        <v>85.133172839819835</v>
      </c>
      <c r="AV78" s="28">
        <v>0</v>
      </c>
      <c r="AW78" s="28">
        <v>4.604843958649643</v>
      </c>
      <c r="AX78" s="28">
        <v>0</v>
      </c>
      <c r="AY78" s="28">
        <v>341.58534548511614</v>
      </c>
      <c r="AZ78" s="28">
        <v>89.011570329212532</v>
      </c>
      <c r="BA78" s="28">
        <v>33.30517921325113</v>
      </c>
      <c r="BB78" s="28">
        <v>0</v>
      </c>
      <c r="BC78" s="28">
        <v>0</v>
      </c>
      <c r="BD78" s="28">
        <v>0</v>
      </c>
      <c r="BE78" s="28">
        <v>98.275520857934183</v>
      </c>
      <c r="BF78" s="28">
        <v>32.254310168008288</v>
      </c>
      <c r="BG78" s="28">
        <v>0</v>
      </c>
      <c r="BH78" s="28">
        <v>109.60857026299612</v>
      </c>
      <c r="BI78" s="28">
        <v>737.60911990084867</v>
      </c>
      <c r="BJ78" s="28">
        <v>0</v>
      </c>
      <c r="BK78" s="28">
        <v>0</v>
      </c>
      <c r="BL78" s="28">
        <v>460.58319264107672</v>
      </c>
      <c r="BM78" s="28">
        <v>0</v>
      </c>
      <c r="BN78" s="28">
        <v>259.6398945735516</v>
      </c>
      <c r="BO78" s="28">
        <v>241.47925539537431</v>
      </c>
      <c r="BP78" s="28">
        <v>24.246105833189294</v>
      </c>
      <c r="BQ78" s="28">
        <v>148.29581625703952</v>
      </c>
      <c r="BR78" s="28">
        <v>0</v>
      </c>
      <c r="BS78" s="28">
        <v>671.7836218468093</v>
      </c>
      <c r="BT78" s="28">
        <v>0</v>
      </c>
      <c r="BU78" s="28">
        <v>0</v>
      </c>
      <c r="BV78" s="28">
        <v>287.49091794149501</v>
      </c>
      <c r="BW78" s="28">
        <v>238.34210840370363</v>
      </c>
      <c r="BX78" s="28">
        <v>620.32752444977064</v>
      </c>
      <c r="BY78" s="28">
        <v>310.37188720315663</v>
      </c>
      <c r="BZ78" s="28">
        <v>10396.900379755923</v>
      </c>
      <c r="CA78" s="28">
        <v>486.00365683153075</v>
      </c>
      <c r="CB78" s="28">
        <v>136.3662627299725</v>
      </c>
      <c r="CC78" s="28">
        <v>106.74453427535548</v>
      </c>
      <c r="CD78" s="28">
        <v>168.21483488802662</v>
      </c>
      <c r="CE78" s="28">
        <v>6406.4280260078585</v>
      </c>
      <c r="CF78" s="28">
        <v>110.51091814931873</v>
      </c>
      <c r="CG78" s="28">
        <v>1708.4333859867763</v>
      </c>
      <c r="CH78" s="28">
        <v>208.82411959448217</v>
      </c>
      <c r="CI78" s="28">
        <v>1325.0548370411248</v>
      </c>
      <c r="CJ78" s="28">
        <v>90.981168000987168</v>
      </c>
      <c r="CK78" s="28">
        <v>78.3290984752539</v>
      </c>
      <c r="CL78" s="28">
        <v>2829.4554140993705</v>
      </c>
      <c r="CM78" s="28">
        <v>15932.023737191945</v>
      </c>
      <c r="CN78" s="28">
        <v>0</v>
      </c>
      <c r="CO78" s="28">
        <v>49749.906428543276</v>
      </c>
      <c r="CP78" s="28">
        <v>6263.5669225299889</v>
      </c>
      <c r="CQ78" s="28">
        <v>773.8161224690266</v>
      </c>
      <c r="CR78" s="28">
        <v>0</v>
      </c>
      <c r="CS78" s="28">
        <v>0</v>
      </c>
      <c r="CT78" s="28">
        <v>655.10915805634988</v>
      </c>
      <c r="CU78" s="28">
        <v>0</v>
      </c>
      <c r="CV78" s="28">
        <v>967.07784424482384</v>
      </c>
      <c r="CW78" s="28">
        <v>0</v>
      </c>
      <c r="CX78" s="28">
        <v>301.17376651203512</v>
      </c>
      <c r="CY78" s="28">
        <v>167.88455827128243</v>
      </c>
      <c r="CZ78" s="28">
        <v>0</v>
      </c>
      <c r="DA78" s="28">
        <v>651.67544118032652</v>
      </c>
      <c r="DB78" s="28">
        <v>1154.8364115114409</v>
      </c>
      <c r="DC78" s="28">
        <v>32.577249425832882</v>
      </c>
      <c r="DD78" s="28">
        <v>1885.3481614678365</v>
      </c>
      <c r="DE78" s="28">
        <v>2837.4725340840077</v>
      </c>
      <c r="DF78" s="28">
        <v>3.7303223401639265</v>
      </c>
      <c r="DG78" s="28">
        <v>66.751466911665247</v>
      </c>
      <c r="DH78" s="28">
        <v>39.345762913365419</v>
      </c>
      <c r="DI78" s="28">
        <v>109.34872919315639</v>
      </c>
      <c r="DJ78" s="28">
        <v>27.066841514521265</v>
      </c>
      <c r="DK78" s="28">
        <v>0</v>
      </c>
      <c r="DL78" s="28">
        <v>0</v>
      </c>
      <c r="DM78" s="28">
        <v>0</v>
      </c>
      <c r="DN78" s="28">
        <v>45.404720801454168</v>
      </c>
      <c r="DO78" s="28">
        <v>784.60089201060043</v>
      </c>
      <c r="DP78" s="28">
        <v>219.5013873503803</v>
      </c>
      <c r="DQ78" s="28">
        <v>958.67595985747869</v>
      </c>
      <c r="DR78" s="28">
        <v>127.11561247919748</v>
      </c>
      <c r="DS78" s="28">
        <v>0</v>
      </c>
      <c r="DT78" s="28">
        <v>59.539254706660387</v>
      </c>
      <c r="DU78" s="28">
        <v>8.7960062021264864</v>
      </c>
      <c r="DV78" s="28">
        <v>85.746286146284959</v>
      </c>
      <c r="DW78" s="28">
        <v>0.10114059545083347</v>
      </c>
      <c r="DX78" s="28">
        <v>0</v>
      </c>
      <c r="DY78" s="28">
        <v>0</v>
      </c>
      <c r="DZ78" s="28">
        <v>288.51792048262257</v>
      </c>
      <c r="EA78" s="28">
        <v>101.18719423922995</v>
      </c>
      <c r="EB78" s="28">
        <v>24304.358531332633</v>
      </c>
      <c r="EC78" s="28">
        <v>108.38965030838054</v>
      </c>
      <c r="ED78" s="28">
        <v>0</v>
      </c>
      <c r="EE78" s="28">
        <v>0</v>
      </c>
      <c r="EF78" s="28">
        <v>705.02094358496242</v>
      </c>
      <c r="EG78" s="28">
        <v>1001.6755548970651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f t="shared" si="2"/>
        <v>142870.50448229563</v>
      </c>
      <c r="ET78" s="28">
        <v>405913.0844350612</v>
      </c>
      <c r="EU78" s="28">
        <v>0</v>
      </c>
      <c r="EV78" s="28">
        <v>713.44015644825117</v>
      </c>
      <c r="EW78" s="28">
        <v>200040.43686553003</v>
      </c>
      <c r="EX78" s="28">
        <v>-96479.113428927274</v>
      </c>
      <c r="EY78" s="28">
        <v>0</v>
      </c>
      <c r="EZ78" s="28">
        <v>86124.209425949317</v>
      </c>
      <c r="FA78" s="28">
        <f t="shared" si="3"/>
        <v>739182.56193635706</v>
      </c>
      <c r="FB78" s="33">
        <f>+FA78-Cuadro_Oferta_2015!EX78</f>
        <v>0</v>
      </c>
      <c r="AMC78"/>
      <c r="AMD78"/>
      <c r="AME78"/>
      <c r="AMF78"/>
      <c r="AMG78"/>
      <c r="AMH78"/>
      <c r="AMI78"/>
      <c r="AMJ78"/>
    </row>
    <row r="79" spans="1:1024" s="5" customFormat="1" ht="29.25" customHeight="1" x14ac:dyDescent="0.25">
      <c r="A79" s="9">
        <v>75</v>
      </c>
      <c r="B79" s="22"/>
      <c r="C79" s="24" t="s">
        <v>437</v>
      </c>
      <c r="D79" s="25" t="s">
        <v>438</v>
      </c>
      <c r="E79" s="28">
        <v>0</v>
      </c>
      <c r="F79" s="28">
        <v>0</v>
      </c>
      <c r="G79" s="28">
        <v>0</v>
      </c>
      <c r="H79" s="28">
        <v>750.67066013121405</v>
      </c>
      <c r="I79" s="28">
        <v>671.92815886916571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2143.0987215720324</v>
      </c>
      <c r="P79" s="28">
        <v>259.1913210655091</v>
      </c>
      <c r="Q79" s="28">
        <v>288.54917709056025</v>
      </c>
      <c r="R79" s="28">
        <v>1785.3297673361044</v>
      </c>
      <c r="S79" s="28">
        <v>0</v>
      </c>
      <c r="T79" s="28">
        <v>5769.8168812100785</v>
      </c>
      <c r="U79" s="28">
        <v>414.42954343784123</v>
      </c>
      <c r="V79" s="28">
        <v>1697.7525194023356</v>
      </c>
      <c r="W79" s="28">
        <v>555.96663263645564</v>
      </c>
      <c r="X79" s="28">
        <v>110.62356782226965</v>
      </c>
      <c r="Y79" s="28">
        <v>503.30210429535646</v>
      </c>
      <c r="Z79" s="28">
        <v>2652.7517784760316</v>
      </c>
      <c r="AA79" s="28">
        <v>0</v>
      </c>
      <c r="AB79" s="28">
        <v>2426.6919775143083</v>
      </c>
      <c r="AC79" s="28">
        <v>0</v>
      </c>
      <c r="AD79" s="28">
        <v>1526.4113863246139</v>
      </c>
      <c r="AE79" s="28">
        <v>0</v>
      </c>
      <c r="AF79" s="28">
        <v>544.88847867503375</v>
      </c>
      <c r="AG79" s="28">
        <v>383.05695128503015</v>
      </c>
      <c r="AH79" s="28">
        <v>1816.7500868388247</v>
      </c>
      <c r="AI79" s="28">
        <v>2.0039611676340567</v>
      </c>
      <c r="AJ79" s="28">
        <v>0</v>
      </c>
      <c r="AK79" s="28">
        <v>5983.9225903299184</v>
      </c>
      <c r="AL79" s="28">
        <v>8507.0114540203958</v>
      </c>
      <c r="AM79" s="28">
        <v>1199.9492596342398</v>
      </c>
      <c r="AN79" s="28">
        <v>25429.218842014307</v>
      </c>
      <c r="AO79" s="28">
        <v>4089.7630562565919</v>
      </c>
      <c r="AP79" s="28">
        <v>5871.3138858757038</v>
      </c>
      <c r="AQ79" s="28">
        <v>564.20865858323577</v>
      </c>
      <c r="AR79" s="28">
        <v>1642.5752165441472</v>
      </c>
      <c r="AS79" s="28">
        <v>6615.2414827279654</v>
      </c>
      <c r="AT79" s="28">
        <v>5302.3298635496794</v>
      </c>
      <c r="AU79" s="28">
        <v>894.29567915606799</v>
      </c>
      <c r="AV79" s="28">
        <v>626.38267127736435</v>
      </c>
      <c r="AW79" s="28">
        <v>109.26200154274443</v>
      </c>
      <c r="AX79" s="28">
        <v>173.31901794982133</v>
      </c>
      <c r="AY79" s="28">
        <v>3218.2750868962821</v>
      </c>
      <c r="AZ79" s="28">
        <v>1621.3293803839847</v>
      </c>
      <c r="BA79" s="28">
        <v>196.16585182629723</v>
      </c>
      <c r="BB79" s="28">
        <v>3424.0679915661922</v>
      </c>
      <c r="BC79" s="28">
        <v>186.63946695818274</v>
      </c>
      <c r="BD79" s="28">
        <v>1748.2260298129436</v>
      </c>
      <c r="BE79" s="28">
        <v>1147.1466965007303</v>
      </c>
      <c r="BF79" s="28">
        <v>127.22330506003541</v>
      </c>
      <c r="BG79" s="28">
        <v>245.45497386482384</v>
      </c>
      <c r="BH79" s="28">
        <v>676.88108170639464</v>
      </c>
      <c r="BI79" s="28">
        <v>7547.4841395529138</v>
      </c>
      <c r="BJ79" s="28">
        <v>3626.0062516084972</v>
      </c>
      <c r="BK79" s="28">
        <v>0</v>
      </c>
      <c r="BL79" s="28">
        <v>3801.2564628694404</v>
      </c>
      <c r="BM79" s="28">
        <v>215.96027708324539</v>
      </c>
      <c r="BN79" s="28">
        <v>1916.3901329035575</v>
      </c>
      <c r="BO79" s="28">
        <v>2480.0646726577456</v>
      </c>
      <c r="BP79" s="28">
        <v>144.41631868011308</v>
      </c>
      <c r="BQ79" s="28">
        <v>1667.1213059060576</v>
      </c>
      <c r="BR79" s="28">
        <v>2325.8335306952531</v>
      </c>
      <c r="BS79" s="28">
        <v>8987.1187737282544</v>
      </c>
      <c r="BT79" s="28">
        <v>552.65229837220363</v>
      </c>
      <c r="BU79" s="28">
        <v>409.05717136715492</v>
      </c>
      <c r="BV79" s="28">
        <v>8415.7811579830195</v>
      </c>
      <c r="BW79" s="28">
        <v>3398.9167635057934</v>
      </c>
      <c r="BX79" s="28">
        <v>3980.1795982014914</v>
      </c>
      <c r="BY79" s="28">
        <v>1688.5844721864989</v>
      </c>
      <c r="BZ79" s="28">
        <v>6739.7848955712943</v>
      </c>
      <c r="CA79" s="28">
        <v>29937.366117689973</v>
      </c>
      <c r="CB79" s="28">
        <v>866.65827428608668</v>
      </c>
      <c r="CC79" s="28">
        <v>536.08846218172437</v>
      </c>
      <c r="CD79" s="28">
        <v>1920.2562744150503</v>
      </c>
      <c r="CE79" s="28">
        <v>51046.197631247182</v>
      </c>
      <c r="CF79" s="28">
        <v>901.98591677775426</v>
      </c>
      <c r="CG79" s="28">
        <v>35335.318553713252</v>
      </c>
      <c r="CH79" s="28">
        <v>11924.084671317207</v>
      </c>
      <c r="CI79" s="28">
        <v>1975.5732789663023</v>
      </c>
      <c r="CJ79" s="28">
        <v>268.19619146419308</v>
      </c>
      <c r="CK79" s="28">
        <v>480.17576014507461</v>
      </c>
      <c r="CL79" s="28">
        <v>39313.186793868685</v>
      </c>
      <c r="CM79" s="28">
        <v>51419.314791872835</v>
      </c>
      <c r="CN79" s="28">
        <v>13445.188929639968</v>
      </c>
      <c r="CO79" s="28">
        <v>29205.226762293027</v>
      </c>
      <c r="CP79" s="28">
        <v>97324.029306277953</v>
      </c>
      <c r="CQ79" s="28">
        <v>6658.5683829427508</v>
      </c>
      <c r="CR79" s="28">
        <v>6584.6609633389944</v>
      </c>
      <c r="CS79" s="28">
        <v>69.930723633740058</v>
      </c>
      <c r="CT79" s="28">
        <v>3834.1592953475538</v>
      </c>
      <c r="CU79" s="28">
        <v>3619.7665160125612</v>
      </c>
      <c r="CV79" s="28">
        <v>6026.0369772951244</v>
      </c>
      <c r="CW79" s="28">
        <v>4229.4412646659257</v>
      </c>
      <c r="CX79" s="28">
        <v>1624.239138137892</v>
      </c>
      <c r="CY79" s="28">
        <v>1657.4827997924604</v>
      </c>
      <c r="CZ79" s="28">
        <v>288.48317284519953</v>
      </c>
      <c r="DA79" s="28">
        <v>3240.5676305377769</v>
      </c>
      <c r="DB79" s="28">
        <v>8049.8466242073864</v>
      </c>
      <c r="DC79" s="28">
        <v>218.62336173281142</v>
      </c>
      <c r="DD79" s="28">
        <v>9098.4276088269289</v>
      </c>
      <c r="DE79" s="28">
        <v>1811.9453252297342</v>
      </c>
      <c r="DF79" s="28">
        <v>15.444507265290872</v>
      </c>
      <c r="DG79" s="28">
        <v>812.42878305210161</v>
      </c>
      <c r="DH79" s="28">
        <v>392.92208112791752</v>
      </c>
      <c r="DI79" s="28">
        <v>1326.0985533874048</v>
      </c>
      <c r="DJ79" s="28">
        <v>160.65241479272137</v>
      </c>
      <c r="DK79" s="28">
        <v>4470.7704077041944</v>
      </c>
      <c r="DL79" s="28">
        <v>0</v>
      </c>
      <c r="DM79" s="28">
        <v>0</v>
      </c>
      <c r="DN79" s="28">
        <v>336.24059361517607</v>
      </c>
      <c r="DO79" s="28">
        <v>5684.3197442404689</v>
      </c>
      <c r="DP79" s="28">
        <v>2982.7660405231027</v>
      </c>
      <c r="DQ79" s="28">
        <v>820.93843172802565</v>
      </c>
      <c r="DR79" s="28">
        <v>631.99088462790053</v>
      </c>
      <c r="DS79" s="28">
        <v>508.05444193720922</v>
      </c>
      <c r="DT79" s="28">
        <v>864.96722709378491</v>
      </c>
      <c r="DU79" s="28">
        <v>206.39031427882037</v>
      </c>
      <c r="DV79" s="28">
        <v>1198.0803453789274</v>
      </c>
      <c r="DW79" s="28">
        <v>0.52269918482889965</v>
      </c>
      <c r="DX79" s="28">
        <v>25.684207779283227</v>
      </c>
      <c r="DY79" s="28">
        <v>0</v>
      </c>
      <c r="DZ79" s="28">
        <v>698.59346687055336</v>
      </c>
      <c r="EA79" s="28">
        <v>649.32109067841134</v>
      </c>
      <c r="EB79" s="28">
        <v>440.0645815072815</v>
      </c>
      <c r="EC79" s="28">
        <v>3429.6851202331318</v>
      </c>
      <c r="ED79" s="28">
        <v>3488.3243192526038</v>
      </c>
      <c r="EE79" s="28">
        <v>11.677587035308351</v>
      </c>
      <c r="EF79" s="28">
        <v>5942.3254496094705</v>
      </c>
      <c r="EG79" s="28">
        <v>10762.323187104161</v>
      </c>
      <c r="EH79" s="28">
        <v>0</v>
      </c>
      <c r="EI79" s="28">
        <v>154.68142619569304</v>
      </c>
      <c r="EJ79" s="28">
        <v>115.45892528377817</v>
      </c>
      <c r="EK79" s="28">
        <v>411.99185476806116</v>
      </c>
      <c r="EL79" s="28">
        <v>732.77751362626486</v>
      </c>
      <c r="EM79" s="28">
        <v>3772.3419781432303</v>
      </c>
      <c r="EN79" s="28">
        <v>0</v>
      </c>
      <c r="EO79" s="28">
        <v>0</v>
      </c>
      <c r="EP79" s="28">
        <v>39.329055685885628</v>
      </c>
      <c r="EQ79" s="28">
        <v>132.42089850504445</v>
      </c>
      <c r="ER79" s="28">
        <v>0</v>
      </c>
      <c r="ES79" s="28">
        <f t="shared" si="2"/>
        <v>635930.64107498014</v>
      </c>
      <c r="ET79" s="28">
        <v>177376.49722414813</v>
      </c>
      <c r="EU79" s="28">
        <v>0</v>
      </c>
      <c r="EV79" s="28">
        <v>0</v>
      </c>
      <c r="EW79" s="28">
        <v>776001.37176583312</v>
      </c>
      <c r="EX79" s="28">
        <v>-146847.85485065822</v>
      </c>
      <c r="EY79" s="28">
        <v>0</v>
      </c>
      <c r="EZ79" s="28">
        <v>340244.95236370096</v>
      </c>
      <c r="FA79" s="28">
        <f t="shared" si="3"/>
        <v>1782705.6075780042</v>
      </c>
      <c r="FB79" s="33">
        <f>+FA79-Cuadro_Oferta_2015!EX79</f>
        <v>0</v>
      </c>
      <c r="AMC79"/>
      <c r="AMD79"/>
      <c r="AME79"/>
      <c r="AMF79"/>
      <c r="AMG79"/>
      <c r="AMH79"/>
      <c r="AMI79"/>
      <c r="AMJ79"/>
    </row>
    <row r="80" spans="1:1024" s="5" customFormat="1" ht="38.25" x14ac:dyDescent="0.25">
      <c r="A80" s="9">
        <v>76</v>
      </c>
      <c r="B80" s="22"/>
      <c r="C80" s="24" t="s">
        <v>439</v>
      </c>
      <c r="D80" s="25" t="s">
        <v>440</v>
      </c>
      <c r="E80" s="28">
        <v>0</v>
      </c>
      <c r="F80" s="28">
        <v>0</v>
      </c>
      <c r="G80" s="28">
        <v>0</v>
      </c>
      <c r="H80" s="28">
        <v>198.6160980181086</v>
      </c>
      <c r="I80" s="28">
        <v>98.718904802818344</v>
      </c>
      <c r="J80" s="28">
        <v>0</v>
      </c>
      <c r="K80" s="28">
        <v>38.804021473198262</v>
      </c>
      <c r="L80" s="28">
        <v>0</v>
      </c>
      <c r="M80" s="28">
        <v>219.65141927257872</v>
      </c>
      <c r="N80" s="28">
        <v>185.45849541710095</v>
      </c>
      <c r="O80" s="28">
        <v>1459.6498784530479</v>
      </c>
      <c r="P80" s="28">
        <v>51.073210592782353</v>
      </c>
      <c r="Q80" s="28">
        <v>185.61404960036691</v>
      </c>
      <c r="R80" s="28">
        <v>462.06312394834055</v>
      </c>
      <c r="S80" s="28">
        <v>48.097282595235633</v>
      </c>
      <c r="T80" s="28">
        <v>846.20532969832516</v>
      </c>
      <c r="U80" s="28">
        <v>0</v>
      </c>
      <c r="V80" s="28">
        <v>889.55188514042106</v>
      </c>
      <c r="W80" s="28">
        <v>272.29282585582882</v>
      </c>
      <c r="X80" s="28">
        <v>35.423145879931731</v>
      </c>
      <c r="Y80" s="28">
        <v>125.05887374364683</v>
      </c>
      <c r="Z80" s="28">
        <v>494.77944743314117</v>
      </c>
      <c r="AA80" s="28">
        <v>470.83347117410074</v>
      </c>
      <c r="AB80" s="28">
        <v>550.67619346330673</v>
      </c>
      <c r="AC80" s="28">
        <v>72.019209181622159</v>
      </c>
      <c r="AD80" s="28">
        <v>2329.3770355093288</v>
      </c>
      <c r="AE80" s="28">
        <v>25.975368768245708</v>
      </c>
      <c r="AF80" s="28">
        <v>56.914562641047354</v>
      </c>
      <c r="AG80" s="28">
        <v>75.787699586312641</v>
      </c>
      <c r="AH80" s="28">
        <v>4233.7925073801071</v>
      </c>
      <c r="AI80" s="28">
        <v>0</v>
      </c>
      <c r="AJ80" s="28">
        <v>0</v>
      </c>
      <c r="AK80" s="28">
        <v>0</v>
      </c>
      <c r="AL80" s="28">
        <v>236.72853122507402</v>
      </c>
      <c r="AM80" s="28">
        <v>203.69423253204312</v>
      </c>
      <c r="AN80" s="28">
        <v>468.30136727421541</v>
      </c>
      <c r="AO80" s="28">
        <v>399.33224294902493</v>
      </c>
      <c r="AP80" s="28">
        <v>2319.5490474349867</v>
      </c>
      <c r="AQ80" s="28">
        <v>99.754579486077745</v>
      </c>
      <c r="AR80" s="28">
        <v>184.12470028689489</v>
      </c>
      <c r="AS80" s="28">
        <v>933.62190344666772</v>
      </c>
      <c r="AT80" s="28">
        <v>613.26303141030178</v>
      </c>
      <c r="AU80" s="28">
        <v>100.19536681205427</v>
      </c>
      <c r="AV80" s="28">
        <v>240.46610882465046</v>
      </c>
      <c r="AW80" s="28">
        <v>10.154482628373422</v>
      </c>
      <c r="AX80" s="28">
        <v>38.983615817479048</v>
      </c>
      <c r="AY80" s="28">
        <v>661.2738025509218</v>
      </c>
      <c r="AZ80" s="28">
        <v>126.6830589368717</v>
      </c>
      <c r="BA80" s="28">
        <v>37.492751081929462</v>
      </c>
      <c r="BB80" s="28">
        <v>635.60952987465953</v>
      </c>
      <c r="BC80" s="28">
        <v>18.61705561351598</v>
      </c>
      <c r="BD80" s="28">
        <v>209.27937842601358</v>
      </c>
      <c r="BE80" s="28">
        <v>243.67023021700999</v>
      </c>
      <c r="BF80" s="28">
        <v>20.533237008607866</v>
      </c>
      <c r="BG80" s="28">
        <v>0</v>
      </c>
      <c r="BH80" s="28">
        <v>166.31800555824921</v>
      </c>
      <c r="BI80" s="28">
        <v>635.62767742047447</v>
      </c>
      <c r="BJ80" s="28">
        <v>0</v>
      </c>
      <c r="BK80" s="28">
        <v>0</v>
      </c>
      <c r="BL80" s="28">
        <v>549.66801036929166</v>
      </c>
      <c r="BM80" s="28">
        <v>17.519416372339673</v>
      </c>
      <c r="BN80" s="28">
        <v>240.62221313249967</v>
      </c>
      <c r="BO80" s="28">
        <v>304.46493165313109</v>
      </c>
      <c r="BP80" s="28">
        <v>0</v>
      </c>
      <c r="BQ80" s="28">
        <v>143.79638573582267</v>
      </c>
      <c r="BR80" s="28">
        <v>231.79144758847255</v>
      </c>
      <c r="BS80" s="28">
        <v>708.97357513688303</v>
      </c>
      <c r="BT80" s="28">
        <v>0</v>
      </c>
      <c r="BU80" s="28">
        <v>0</v>
      </c>
      <c r="BV80" s="28">
        <v>936.2576886035481</v>
      </c>
      <c r="BW80" s="28">
        <v>296.11904528343695</v>
      </c>
      <c r="BX80" s="28">
        <v>384.00761341248506</v>
      </c>
      <c r="BY80" s="28">
        <v>86.928938889297058</v>
      </c>
      <c r="BZ80" s="28">
        <v>75.481310860967895</v>
      </c>
      <c r="CA80" s="28">
        <v>404.67926724085061</v>
      </c>
      <c r="CB80" s="28">
        <v>827.42823434846514</v>
      </c>
      <c r="CC80" s="28">
        <v>20.858627859987351</v>
      </c>
      <c r="CD80" s="28">
        <v>357.51155778294708</v>
      </c>
      <c r="CE80" s="28">
        <v>1307.1734320572189</v>
      </c>
      <c r="CF80" s="28">
        <v>161.07642282008965</v>
      </c>
      <c r="CG80" s="28">
        <v>418.32305269636851</v>
      </c>
      <c r="CH80" s="28">
        <v>193.54383567513293</v>
      </c>
      <c r="CI80" s="28">
        <v>55.635320843143042</v>
      </c>
      <c r="CJ80" s="28">
        <v>555.92001282524097</v>
      </c>
      <c r="CK80" s="28">
        <v>1013.5174244654879</v>
      </c>
      <c r="CL80" s="28">
        <v>1545.2251957704875</v>
      </c>
      <c r="CM80" s="28">
        <v>0</v>
      </c>
      <c r="CN80" s="28">
        <v>0</v>
      </c>
      <c r="CO80" s="28">
        <v>1378.1561650057497</v>
      </c>
      <c r="CP80" s="28">
        <v>5475.2461250448177</v>
      </c>
      <c r="CQ80" s="28">
        <v>6410.4495639054367</v>
      </c>
      <c r="CR80" s="28">
        <v>6296.7016510082867</v>
      </c>
      <c r="CS80" s="28">
        <v>0</v>
      </c>
      <c r="CT80" s="28">
        <v>9166.0826049646657</v>
      </c>
      <c r="CU80" s="28">
        <v>5972.8165520952252</v>
      </c>
      <c r="CV80" s="28">
        <v>16037.360457966071</v>
      </c>
      <c r="CW80" s="28">
        <v>0</v>
      </c>
      <c r="CX80" s="28">
        <v>79.202248270643508</v>
      </c>
      <c r="CY80" s="28">
        <v>411.27696767202821</v>
      </c>
      <c r="CZ80" s="28">
        <v>120.88525441491109</v>
      </c>
      <c r="DA80" s="28">
        <v>426.87812470772229</v>
      </c>
      <c r="DB80" s="28">
        <v>1769.1620598779325</v>
      </c>
      <c r="DC80" s="28">
        <v>29.306740450100364</v>
      </c>
      <c r="DD80" s="28">
        <v>166.86125139020186</v>
      </c>
      <c r="DE80" s="28">
        <v>147.01014648865169</v>
      </c>
      <c r="DF80" s="28">
        <v>0</v>
      </c>
      <c r="DG80" s="28">
        <v>76.607918178185841</v>
      </c>
      <c r="DH80" s="28">
        <v>60.323508647468813</v>
      </c>
      <c r="DI80" s="28">
        <v>0</v>
      </c>
      <c r="DJ80" s="28">
        <v>33.357150381217373</v>
      </c>
      <c r="DK80" s="28">
        <v>1022.6776968887743</v>
      </c>
      <c r="DL80" s="28">
        <v>681.61580138183217</v>
      </c>
      <c r="DM80" s="28">
        <v>1586.5585377918173</v>
      </c>
      <c r="DN80" s="28">
        <v>62.937079718330132</v>
      </c>
      <c r="DO80" s="28">
        <v>183.71764283634204</v>
      </c>
      <c r="DP80" s="28">
        <v>85.71112951227542</v>
      </c>
      <c r="DQ80" s="28">
        <v>287.8007768034899</v>
      </c>
      <c r="DR80" s="28">
        <v>370.72943834689363</v>
      </c>
      <c r="DS80" s="28">
        <v>364.29885507522664</v>
      </c>
      <c r="DT80" s="28">
        <v>1086.8395138278927</v>
      </c>
      <c r="DU80" s="28">
        <v>293.61536062837962</v>
      </c>
      <c r="DV80" s="28">
        <v>1349.0281474786289</v>
      </c>
      <c r="DW80" s="28">
        <v>0</v>
      </c>
      <c r="DX80" s="28">
        <v>13.732151135372044</v>
      </c>
      <c r="DY80" s="28">
        <v>232.27816716198123</v>
      </c>
      <c r="DZ80" s="28">
        <v>331.45260568159688</v>
      </c>
      <c r="EA80" s="28">
        <v>243.18165551164094</v>
      </c>
      <c r="EB80" s="28">
        <v>811.44673002350942</v>
      </c>
      <c r="EC80" s="28">
        <v>0</v>
      </c>
      <c r="ED80" s="28">
        <v>0</v>
      </c>
      <c r="EE80" s="28">
        <v>1.9955081387742684</v>
      </c>
      <c r="EF80" s="28">
        <v>783.02316450373769</v>
      </c>
      <c r="EG80" s="28">
        <v>2569.7861991734926</v>
      </c>
      <c r="EH80" s="28">
        <v>332.25560407452332</v>
      </c>
      <c r="EI80" s="28">
        <v>0</v>
      </c>
      <c r="EJ80" s="28">
        <v>19.476357118983469</v>
      </c>
      <c r="EK80" s="28">
        <v>91.362837907042092</v>
      </c>
      <c r="EL80" s="28">
        <v>0</v>
      </c>
      <c r="EM80" s="28">
        <v>266.70533074822652</v>
      </c>
      <c r="EN80" s="28">
        <v>0</v>
      </c>
      <c r="EO80" s="28">
        <v>317.98902504191722</v>
      </c>
      <c r="EP80" s="28">
        <v>20.692174770396594</v>
      </c>
      <c r="EQ80" s="28">
        <v>34.982598057112753</v>
      </c>
      <c r="ER80" s="28">
        <v>0</v>
      </c>
      <c r="ES80" s="28">
        <f t="shared" si="2"/>
        <v>100369.80551767616</v>
      </c>
      <c r="ET80" s="28">
        <v>573593.76034081727</v>
      </c>
      <c r="EU80" s="28">
        <v>0</v>
      </c>
      <c r="EV80" s="28">
        <v>0</v>
      </c>
      <c r="EW80" s="28">
        <v>439088.38910161908</v>
      </c>
      <c r="EX80" s="28">
        <v>49687.116649736919</v>
      </c>
      <c r="EY80" s="28">
        <v>0</v>
      </c>
      <c r="EZ80" s="28">
        <v>5304.5565413599998</v>
      </c>
      <c r="FA80" s="28">
        <f t="shared" si="3"/>
        <v>1168043.6281512093</v>
      </c>
      <c r="FB80" s="33">
        <f>+FA80-Cuadro_Oferta_2015!EX80</f>
        <v>0</v>
      </c>
      <c r="AMC80"/>
      <c r="AMD80"/>
      <c r="AME80"/>
      <c r="AMF80"/>
      <c r="AMG80"/>
      <c r="AMH80"/>
      <c r="AMI80"/>
      <c r="AMJ80"/>
    </row>
    <row r="81" spans="1:1024" s="5" customFormat="1" x14ac:dyDescent="0.25">
      <c r="A81" s="9">
        <v>77</v>
      </c>
      <c r="B81" s="22"/>
      <c r="C81" s="24" t="s">
        <v>441</v>
      </c>
      <c r="D81" s="25" t="s">
        <v>442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0.96133020268088643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480.06261804169117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0.92238856665492941</v>
      </c>
      <c r="AO81" s="28">
        <v>0</v>
      </c>
      <c r="AP81" s="28">
        <v>15.079455857886554</v>
      </c>
      <c r="AQ81" s="28">
        <v>16.66951348543126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5.704931700121203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1.1637210500746806</v>
      </c>
      <c r="BG81" s="28">
        <v>0</v>
      </c>
      <c r="BH81" s="28">
        <v>0</v>
      </c>
      <c r="BI81" s="28">
        <v>6.2270092290041683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19.617899236365773</v>
      </c>
      <c r="BX81" s="28">
        <v>0</v>
      </c>
      <c r="BY81" s="28">
        <v>0</v>
      </c>
      <c r="BZ81" s="28">
        <v>2.3747132577893644</v>
      </c>
      <c r="CA81" s="28">
        <v>0</v>
      </c>
      <c r="CB81" s="28">
        <v>0</v>
      </c>
      <c r="CC81" s="28">
        <v>75.547516670234316</v>
      </c>
      <c r="CD81" s="28">
        <v>0</v>
      </c>
      <c r="CE81" s="28">
        <v>158.34324586290094</v>
      </c>
      <c r="CF81" s="28">
        <v>94.360431206877919</v>
      </c>
      <c r="CG81" s="28">
        <v>0</v>
      </c>
      <c r="CH81" s="28">
        <v>0.48413656309443498</v>
      </c>
      <c r="CI81" s="28">
        <v>0</v>
      </c>
      <c r="CJ81" s="28">
        <v>0</v>
      </c>
      <c r="CK81" s="28">
        <v>0</v>
      </c>
      <c r="CL81" s="28">
        <v>2.6729381534340035</v>
      </c>
      <c r="CM81" s="28">
        <v>0</v>
      </c>
      <c r="CN81" s="28">
        <v>0</v>
      </c>
      <c r="CO81" s="28">
        <v>0</v>
      </c>
      <c r="CP81" s="28">
        <v>2.8900868275451477</v>
      </c>
      <c r="CQ81" s="28">
        <v>80.511090257569975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0.17202814525497653</v>
      </c>
      <c r="DU81" s="28">
        <v>3.587953416578922E-2</v>
      </c>
      <c r="DV81" s="28">
        <v>0.24893828517368832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f t="shared" si="2"/>
        <v>964.04987213395134</v>
      </c>
      <c r="ET81" s="28">
        <v>25664.083198997534</v>
      </c>
      <c r="EU81" s="28">
        <v>0</v>
      </c>
      <c r="EV81" s="28">
        <v>0</v>
      </c>
      <c r="EW81" s="28">
        <v>72002.892320390878</v>
      </c>
      <c r="EX81" s="28">
        <v>-2986.4747750773195</v>
      </c>
      <c r="EY81" s="28">
        <v>0</v>
      </c>
      <c r="EZ81" s="28">
        <v>2389.8058455000005</v>
      </c>
      <c r="FA81" s="28">
        <f t="shared" si="3"/>
        <v>98034.356461945034</v>
      </c>
      <c r="FB81" s="33">
        <f>+FA81-Cuadro_Oferta_2015!EX81</f>
        <v>0</v>
      </c>
      <c r="AMC81"/>
      <c r="AMD81"/>
      <c r="AME81"/>
      <c r="AMF81"/>
      <c r="AMG81"/>
      <c r="AMH81"/>
      <c r="AMI81"/>
      <c r="AMJ81"/>
    </row>
    <row r="82" spans="1:1024" s="5" customFormat="1" ht="38.25" x14ac:dyDescent="0.25">
      <c r="A82" s="9">
        <v>78</v>
      </c>
      <c r="B82" s="22"/>
      <c r="C82" s="24" t="s">
        <v>443</v>
      </c>
      <c r="D82" s="25" t="s">
        <v>444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3.486139164191945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16.172177230757963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192.88041807235962</v>
      </c>
      <c r="AI82" s="28">
        <v>0</v>
      </c>
      <c r="AJ82" s="28">
        <v>0</v>
      </c>
      <c r="AK82" s="28">
        <v>0</v>
      </c>
      <c r="AL82" s="28">
        <v>0</v>
      </c>
      <c r="AM82" s="28">
        <v>21.572210927956895</v>
      </c>
      <c r="AN82" s="28">
        <v>237.75034370116157</v>
      </c>
      <c r="AO82" s="28">
        <v>35.245176518797173</v>
      </c>
      <c r="AP82" s="28">
        <v>37.937421564778703</v>
      </c>
      <c r="AQ82" s="28">
        <v>0</v>
      </c>
      <c r="AR82" s="28">
        <v>19.363594408855874</v>
      </c>
      <c r="AS82" s="28">
        <v>54.549545268641751</v>
      </c>
      <c r="AT82" s="28">
        <v>0</v>
      </c>
      <c r="AU82" s="28">
        <v>0</v>
      </c>
      <c r="AV82" s="28">
        <v>0</v>
      </c>
      <c r="AW82" s="28">
        <v>0</v>
      </c>
      <c r="AX82" s="28">
        <v>5.5726279245157189</v>
      </c>
      <c r="AY82" s="28">
        <v>43.527166669985554</v>
      </c>
      <c r="AZ82" s="28">
        <v>15.838772062533785</v>
      </c>
      <c r="BA82" s="28">
        <v>5.8147131499666589</v>
      </c>
      <c r="BB82" s="28">
        <v>0</v>
      </c>
      <c r="BC82" s="28">
        <v>0</v>
      </c>
      <c r="BD82" s="28">
        <v>0</v>
      </c>
      <c r="BE82" s="28">
        <v>0</v>
      </c>
      <c r="BF82" s="28">
        <v>2.3188621538616974</v>
      </c>
      <c r="BG82" s="28">
        <v>1.8635581553390963</v>
      </c>
      <c r="BH82" s="28">
        <v>0</v>
      </c>
      <c r="BI82" s="28">
        <v>254.91820974794072</v>
      </c>
      <c r="BJ82" s="28">
        <v>25.531310962870336</v>
      </c>
      <c r="BK82" s="28">
        <v>0</v>
      </c>
      <c r="BL82" s="28">
        <v>55.826204217028483</v>
      </c>
      <c r="BM82" s="28">
        <v>0</v>
      </c>
      <c r="BN82" s="28">
        <v>21.778590648404133</v>
      </c>
      <c r="BO82" s="28">
        <v>0</v>
      </c>
      <c r="BP82" s="28">
        <v>0</v>
      </c>
      <c r="BQ82" s="28">
        <v>0</v>
      </c>
      <c r="BR82" s="28">
        <v>0</v>
      </c>
      <c r="BS82" s="28">
        <v>52.228766304930105</v>
      </c>
      <c r="BT82" s="28">
        <v>0</v>
      </c>
      <c r="BU82" s="28">
        <v>0</v>
      </c>
      <c r="BV82" s="28">
        <v>40.560162380477948</v>
      </c>
      <c r="BW82" s="28">
        <v>74.132507903754842</v>
      </c>
      <c r="BX82" s="28">
        <v>33.719047141584682</v>
      </c>
      <c r="BY82" s="28">
        <v>30.307060286220828</v>
      </c>
      <c r="BZ82" s="28">
        <v>12.528742310368195</v>
      </c>
      <c r="CA82" s="28">
        <v>1130.614935767431</v>
      </c>
      <c r="CB82" s="28">
        <v>55.451731303071462</v>
      </c>
      <c r="CC82" s="28">
        <v>68.646477821562257</v>
      </c>
      <c r="CD82" s="28">
        <v>1221.3224353396588</v>
      </c>
      <c r="CE82" s="28">
        <v>1852.4180666376121</v>
      </c>
      <c r="CF82" s="28">
        <v>0</v>
      </c>
      <c r="CG82" s="28">
        <v>90.986542737106902</v>
      </c>
      <c r="CH82" s="28">
        <v>73.641898056050479</v>
      </c>
      <c r="CI82" s="28">
        <v>5.3784033262041975</v>
      </c>
      <c r="CJ82" s="28">
        <v>0</v>
      </c>
      <c r="CK82" s="28">
        <v>14.990448685781613</v>
      </c>
      <c r="CL82" s="28">
        <v>1793.1196792076123</v>
      </c>
      <c r="CM82" s="28">
        <v>348.58381439906555</v>
      </c>
      <c r="CN82" s="28">
        <v>0</v>
      </c>
      <c r="CO82" s="28">
        <v>0</v>
      </c>
      <c r="CP82" s="28">
        <v>17403.53317669277</v>
      </c>
      <c r="CQ82" s="28">
        <v>5973.1758413556681</v>
      </c>
      <c r="CR82" s="28">
        <v>0</v>
      </c>
      <c r="CS82" s="28">
        <v>0</v>
      </c>
      <c r="CT82" s="28">
        <v>67.791416919969379</v>
      </c>
      <c r="CU82" s="28">
        <v>0</v>
      </c>
      <c r="CV82" s="28">
        <v>0</v>
      </c>
      <c r="CW82" s="28">
        <v>0</v>
      </c>
      <c r="CX82" s="28">
        <v>0</v>
      </c>
      <c r="CY82" s="28">
        <v>33.953713414057752</v>
      </c>
      <c r="CZ82" s="28">
        <v>0</v>
      </c>
      <c r="DA82" s="28">
        <v>113.27104014761515</v>
      </c>
      <c r="DB82" s="28">
        <v>120.63665236195892</v>
      </c>
      <c r="DC82" s="28">
        <v>3.2667867691087911</v>
      </c>
      <c r="DD82" s="28">
        <v>21.48897664580598</v>
      </c>
      <c r="DE82" s="28">
        <v>16.707270043120893</v>
      </c>
      <c r="DF82" s="28">
        <v>0</v>
      </c>
      <c r="DG82" s="28">
        <v>31.746669948221399</v>
      </c>
      <c r="DH82" s="28">
        <v>3.4979479119966164</v>
      </c>
      <c r="DI82" s="28">
        <v>0</v>
      </c>
      <c r="DJ82" s="28">
        <v>0</v>
      </c>
      <c r="DK82" s="28">
        <v>80.217659946735495</v>
      </c>
      <c r="DL82" s="28">
        <v>0</v>
      </c>
      <c r="DM82" s="28">
        <v>0</v>
      </c>
      <c r="DN82" s="28">
        <v>165.13401026791297</v>
      </c>
      <c r="DO82" s="28">
        <v>0</v>
      </c>
      <c r="DP82" s="28">
        <v>51.831497001644259</v>
      </c>
      <c r="DQ82" s="28">
        <v>0</v>
      </c>
      <c r="DR82" s="28">
        <v>105.30795940173913</v>
      </c>
      <c r="DS82" s="28">
        <v>0</v>
      </c>
      <c r="DT82" s="28">
        <v>0</v>
      </c>
      <c r="DU82" s="28">
        <v>44.666169999707051</v>
      </c>
      <c r="DV82" s="28">
        <v>0</v>
      </c>
      <c r="DW82" s="28">
        <v>0</v>
      </c>
      <c r="DX82" s="28">
        <v>0</v>
      </c>
      <c r="DY82" s="28">
        <v>28.03806327013481</v>
      </c>
      <c r="DZ82" s="28">
        <v>0</v>
      </c>
      <c r="EA82" s="28">
        <v>39.214168751651201</v>
      </c>
      <c r="EB82" s="28">
        <v>29.032449440813554</v>
      </c>
      <c r="EC82" s="28">
        <v>0</v>
      </c>
      <c r="ED82" s="28">
        <v>0</v>
      </c>
      <c r="EE82" s="28">
        <v>0</v>
      </c>
      <c r="EF82" s="28">
        <v>125.53289370124949</v>
      </c>
      <c r="EG82" s="28">
        <v>70.10582443832142</v>
      </c>
      <c r="EH82" s="28">
        <v>0</v>
      </c>
      <c r="EI82" s="28">
        <v>0</v>
      </c>
      <c r="EJ82" s="28">
        <v>0</v>
      </c>
      <c r="EK82" s="28">
        <v>0</v>
      </c>
      <c r="EL82" s="28">
        <v>138.05559431182721</v>
      </c>
      <c r="EM82" s="28">
        <v>0</v>
      </c>
      <c r="EN82" s="28">
        <v>0</v>
      </c>
      <c r="EO82" s="28">
        <v>0</v>
      </c>
      <c r="EP82" s="28">
        <v>1.3286620354708207</v>
      </c>
      <c r="EQ82" s="28">
        <v>0</v>
      </c>
      <c r="ER82" s="28">
        <v>0</v>
      </c>
      <c r="ES82" s="28">
        <f t="shared" si="2"/>
        <v>32618.112206935937</v>
      </c>
      <c r="ET82" s="28">
        <v>90543.269823795359</v>
      </c>
      <c r="EU82" s="28">
        <v>0</v>
      </c>
      <c r="EV82" s="28">
        <v>0</v>
      </c>
      <c r="EW82" s="28">
        <v>156378.52384952293</v>
      </c>
      <c r="EX82" s="28">
        <v>-1088.9804947164462</v>
      </c>
      <c r="EY82" s="28">
        <v>0</v>
      </c>
      <c r="EZ82" s="28">
        <v>13819.464051992829</v>
      </c>
      <c r="FA82" s="28">
        <f t="shared" si="3"/>
        <v>292270.3894375306</v>
      </c>
      <c r="FB82" s="33">
        <f>+FA82-Cuadro_Oferta_2015!EX82</f>
        <v>0</v>
      </c>
      <c r="AMC82"/>
      <c r="AMD82"/>
      <c r="AME82"/>
      <c r="AMF82"/>
      <c r="AMG82"/>
      <c r="AMH82"/>
      <c r="AMI82"/>
      <c r="AMJ82"/>
    </row>
    <row r="83" spans="1:1024" s="5" customFormat="1" ht="25.5" x14ac:dyDescent="0.25">
      <c r="A83" s="9">
        <v>79</v>
      </c>
      <c r="B83" s="22"/>
      <c r="C83" s="24" t="s">
        <v>445</v>
      </c>
      <c r="D83" s="25" t="s">
        <v>446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102.15141238180375</v>
      </c>
      <c r="N83" s="28">
        <v>0</v>
      </c>
      <c r="O83" s="28">
        <v>0</v>
      </c>
      <c r="P83" s="28">
        <v>22.353726912812938</v>
      </c>
      <c r="Q83" s="28">
        <v>36.548497506089369</v>
      </c>
      <c r="R83" s="28">
        <v>265.94808417788039</v>
      </c>
      <c r="S83" s="28">
        <v>0</v>
      </c>
      <c r="T83" s="28">
        <v>633.39409102376749</v>
      </c>
      <c r="U83" s="28">
        <v>0</v>
      </c>
      <c r="V83" s="28">
        <v>337.19176442057437</v>
      </c>
      <c r="W83" s="28">
        <v>94.146391478678538</v>
      </c>
      <c r="X83" s="28">
        <v>0</v>
      </c>
      <c r="Y83" s="28">
        <v>51.077523182869733</v>
      </c>
      <c r="Z83" s="28">
        <v>547.92453616795297</v>
      </c>
      <c r="AA83" s="28">
        <v>0</v>
      </c>
      <c r="AB83" s="28">
        <v>0</v>
      </c>
      <c r="AC83" s="28">
        <v>71.390926953874185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255.46539963937593</v>
      </c>
      <c r="AP83" s="28">
        <v>0</v>
      </c>
      <c r="AQ83" s="28">
        <v>0</v>
      </c>
      <c r="AR83" s="28">
        <v>121.88306192240255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258.16622644522931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13.948946059814174</v>
      </c>
      <c r="BH83" s="28">
        <v>0</v>
      </c>
      <c r="BI83" s="28">
        <v>546.74285873928739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126.30670841800264</v>
      </c>
      <c r="BR83" s="28">
        <v>0</v>
      </c>
      <c r="BS83" s="28">
        <v>378.00742247689476</v>
      </c>
      <c r="BT83" s="28">
        <v>0</v>
      </c>
      <c r="BU83" s="28">
        <v>0</v>
      </c>
      <c r="BV83" s="28">
        <v>245.81186954853226</v>
      </c>
      <c r="BW83" s="28">
        <v>199.91911759292057</v>
      </c>
      <c r="BX83" s="28">
        <v>226.20688585691801</v>
      </c>
      <c r="BY83" s="28">
        <v>30.949849267726997</v>
      </c>
      <c r="BZ83" s="28">
        <v>59.541547810951471</v>
      </c>
      <c r="CA83" s="28">
        <v>519.95329865824169</v>
      </c>
      <c r="CB83" s="28">
        <v>26.033281091753814</v>
      </c>
      <c r="CC83" s="28">
        <v>6.1365538393653587</v>
      </c>
      <c r="CD83" s="28">
        <v>0</v>
      </c>
      <c r="CE83" s="28">
        <v>50179.869754908425</v>
      </c>
      <c r="CF83" s="28">
        <v>92.060776358191802</v>
      </c>
      <c r="CG83" s="28">
        <v>686.30860275853775</v>
      </c>
      <c r="CH83" s="28">
        <v>99.856899138179088</v>
      </c>
      <c r="CI83" s="28">
        <v>46.17417009495604</v>
      </c>
      <c r="CJ83" s="28">
        <v>32.140410564485862</v>
      </c>
      <c r="CK83" s="28">
        <v>0</v>
      </c>
      <c r="CL83" s="28">
        <v>1219.7604684976038</v>
      </c>
      <c r="CM83" s="28">
        <v>1371.636207918355</v>
      </c>
      <c r="CN83" s="28">
        <v>438.73921339802155</v>
      </c>
      <c r="CO83" s="28">
        <v>782.65389175057624</v>
      </c>
      <c r="CP83" s="28">
        <v>1319.9949722238198</v>
      </c>
      <c r="CQ83" s="28">
        <v>587.78976493617472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22.082063732939982</v>
      </c>
      <c r="DA83" s="28">
        <v>282.56560314046266</v>
      </c>
      <c r="DB83" s="28">
        <v>1004.9635661854342</v>
      </c>
      <c r="DC83" s="28">
        <v>0</v>
      </c>
      <c r="DD83" s="28">
        <v>97.462724472450262</v>
      </c>
      <c r="DE83" s="28">
        <v>0</v>
      </c>
      <c r="DF83" s="28">
        <v>0</v>
      </c>
      <c r="DG83" s="28">
        <v>62.286712796611944</v>
      </c>
      <c r="DH83" s="28">
        <v>0</v>
      </c>
      <c r="DI83" s="28">
        <v>36.423464011187384</v>
      </c>
      <c r="DJ83" s="28">
        <v>23.819892367494433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220.18291984840567</v>
      </c>
      <c r="DQ83" s="28">
        <v>0</v>
      </c>
      <c r="DR83" s="28">
        <v>0</v>
      </c>
      <c r="DS83" s="28">
        <v>2308.7588978704066</v>
      </c>
      <c r="DT83" s="28">
        <v>0</v>
      </c>
      <c r="DU83" s="28">
        <v>0</v>
      </c>
      <c r="DV83" s="28">
        <v>71.226144041613765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333.14714351139298</v>
      </c>
      <c r="ED83" s="28">
        <v>540.8361812734579</v>
      </c>
      <c r="EE83" s="28">
        <v>0</v>
      </c>
      <c r="EF83" s="28">
        <v>830.01895556534487</v>
      </c>
      <c r="EG83" s="28">
        <v>48494.262617171014</v>
      </c>
      <c r="EH83" s="28">
        <v>0</v>
      </c>
      <c r="EI83" s="28">
        <v>12.209222120951317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18.923321447797786</v>
      </c>
      <c r="ER83" s="28">
        <v>0</v>
      </c>
      <c r="ES83" s="28">
        <f t="shared" si="2"/>
        <v>116393.354543678</v>
      </c>
      <c r="ET83" s="28">
        <v>10134.306101730377</v>
      </c>
      <c r="EU83" s="28">
        <v>0</v>
      </c>
      <c r="EV83" s="28">
        <v>4527.3053617000005</v>
      </c>
      <c r="EW83" s="28">
        <v>46438.35027928534</v>
      </c>
      <c r="EX83" s="28">
        <v>16761.731549241249</v>
      </c>
      <c r="EY83" s="28">
        <v>0</v>
      </c>
      <c r="EZ83" s="28">
        <v>1085163.8411242303</v>
      </c>
      <c r="FA83" s="28">
        <f t="shared" si="3"/>
        <v>1279418.8889598653</v>
      </c>
      <c r="FB83" s="33">
        <f>+FA83-Cuadro_Oferta_2015!EX83</f>
        <v>0</v>
      </c>
      <c r="AMC83"/>
      <c r="AMD83"/>
      <c r="AME83"/>
      <c r="AMF83"/>
      <c r="AMG83"/>
      <c r="AMH83"/>
      <c r="AMI83"/>
      <c r="AMJ83"/>
    </row>
    <row r="84" spans="1:1024" s="5" customFormat="1" x14ac:dyDescent="0.25">
      <c r="A84" s="9">
        <v>80</v>
      </c>
      <c r="B84" s="22"/>
      <c r="C84" s="24" t="s">
        <v>447</v>
      </c>
      <c r="D84" s="25" t="s">
        <v>448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26.481774698753309</v>
      </c>
      <c r="Q84" s="28">
        <v>28.710611280272172</v>
      </c>
      <c r="R84" s="28">
        <v>437.68952868785186</v>
      </c>
      <c r="S84" s="28">
        <v>18.830132862677203</v>
      </c>
      <c r="T84" s="28">
        <v>609.65266018978264</v>
      </c>
      <c r="U84" s="28">
        <v>0</v>
      </c>
      <c r="V84" s="28">
        <v>0</v>
      </c>
      <c r="W84" s="28">
        <v>95.339205461272911</v>
      </c>
      <c r="X84" s="28">
        <v>0</v>
      </c>
      <c r="Y84" s="28">
        <v>102.15307770392522</v>
      </c>
      <c r="Z84" s="28">
        <v>446.47704739297541</v>
      </c>
      <c r="AA84" s="28">
        <v>0</v>
      </c>
      <c r="AB84" s="28">
        <v>0</v>
      </c>
      <c r="AC84" s="28">
        <v>0</v>
      </c>
      <c r="AD84" s="28">
        <v>938.88211274537218</v>
      </c>
      <c r="AE84" s="28">
        <v>17.433435054190912</v>
      </c>
      <c r="AF84" s="28">
        <v>728.05862793253164</v>
      </c>
      <c r="AG84" s="28">
        <v>37.299804091611556</v>
      </c>
      <c r="AH84" s="28">
        <v>339.79329615960143</v>
      </c>
      <c r="AI84" s="28">
        <v>0.15561663143826632</v>
      </c>
      <c r="AJ84" s="28">
        <v>53.696978463349367</v>
      </c>
      <c r="AK84" s="28">
        <v>346.88537317853263</v>
      </c>
      <c r="AL84" s="28">
        <v>274.33171656289892</v>
      </c>
      <c r="AM84" s="28">
        <v>168.46019986600024</v>
      </c>
      <c r="AN84" s="28">
        <v>460.11372056444213</v>
      </c>
      <c r="AO84" s="28">
        <v>340.49827701484446</v>
      </c>
      <c r="AP84" s="28">
        <v>479.10898266458548</v>
      </c>
      <c r="AQ84" s="28">
        <v>112.7021155884605</v>
      </c>
      <c r="AR84" s="28">
        <v>216.17965934598416</v>
      </c>
      <c r="AS84" s="28">
        <v>802.78283704531418</v>
      </c>
      <c r="AT84" s="28">
        <v>152.91884964756903</v>
      </c>
      <c r="AU84" s="28">
        <v>244.90021588402681</v>
      </c>
      <c r="AV84" s="28">
        <v>87.131627072168968</v>
      </c>
      <c r="AW84" s="28">
        <v>88.180843203156073</v>
      </c>
      <c r="AX84" s="28">
        <v>63.718156188546828</v>
      </c>
      <c r="AY84" s="28">
        <v>430.05608484789002</v>
      </c>
      <c r="AZ84" s="28">
        <v>582.75024655732102</v>
      </c>
      <c r="BA84" s="28">
        <v>122.21939292427696</v>
      </c>
      <c r="BB84" s="28">
        <v>435.20644550223187</v>
      </c>
      <c r="BC84" s="28">
        <v>91.697567616158281</v>
      </c>
      <c r="BD84" s="28">
        <v>541.70921348455852</v>
      </c>
      <c r="BE84" s="28">
        <v>1362.7345788897089</v>
      </c>
      <c r="BF84" s="28">
        <v>767.93610650717926</v>
      </c>
      <c r="BG84" s="28">
        <v>14.00161924040715</v>
      </c>
      <c r="BH84" s="28">
        <v>161.77528596518528</v>
      </c>
      <c r="BI84" s="28">
        <v>628.33656325693721</v>
      </c>
      <c r="BJ84" s="28">
        <v>724.70998452315348</v>
      </c>
      <c r="BK84" s="28">
        <v>0</v>
      </c>
      <c r="BL84" s="28">
        <v>508.21101753846938</v>
      </c>
      <c r="BM84" s="28">
        <v>16.545121367706511</v>
      </c>
      <c r="BN84" s="28">
        <v>395.72711243263615</v>
      </c>
      <c r="BO84" s="28">
        <v>248.67582985043134</v>
      </c>
      <c r="BP84" s="28">
        <v>21.402185363018443</v>
      </c>
      <c r="BQ84" s="28">
        <v>597.67487469461184</v>
      </c>
      <c r="BR84" s="28">
        <v>304.83206322610272</v>
      </c>
      <c r="BS84" s="28">
        <v>909.75639643325826</v>
      </c>
      <c r="BT84" s="28">
        <v>124.64948053124729</v>
      </c>
      <c r="BU84" s="28">
        <v>125.32225057713612</v>
      </c>
      <c r="BV84" s="28">
        <v>442.33861287725949</v>
      </c>
      <c r="BW84" s="28">
        <v>386.77660412088488</v>
      </c>
      <c r="BX84" s="28">
        <v>335.75916258601467</v>
      </c>
      <c r="BY84" s="28">
        <v>33.270420954104395</v>
      </c>
      <c r="BZ84" s="28">
        <v>70.113147486825866</v>
      </c>
      <c r="CA84" s="28">
        <v>2829.1616130124498</v>
      </c>
      <c r="CB84" s="28">
        <v>59.700953945100409</v>
      </c>
      <c r="CC84" s="28">
        <v>18.487194696504329</v>
      </c>
      <c r="CD84" s="28">
        <v>1042.5405359037527</v>
      </c>
      <c r="CE84" s="28">
        <v>1909.4216300256321</v>
      </c>
      <c r="CF84" s="28">
        <v>4357.1045307145123</v>
      </c>
      <c r="CG84" s="28">
        <v>738.46364575967982</v>
      </c>
      <c r="CH84" s="28">
        <v>3166.4737795028545</v>
      </c>
      <c r="CI84" s="28">
        <v>551.99355700851163</v>
      </c>
      <c r="CJ84" s="28">
        <v>215.51102030450014</v>
      </c>
      <c r="CK84" s="28">
        <v>216.11149443666923</v>
      </c>
      <c r="CL84" s="28">
        <v>1390.8228180501937</v>
      </c>
      <c r="CM84" s="28">
        <v>1154.864358346854</v>
      </c>
      <c r="CN84" s="28">
        <v>496.0630302456774</v>
      </c>
      <c r="CO84" s="28">
        <v>3098.3767255772991</v>
      </c>
      <c r="CP84" s="28">
        <v>4066.7201845334653</v>
      </c>
      <c r="CQ84" s="28">
        <v>8911.0000120427812</v>
      </c>
      <c r="CR84" s="28">
        <v>5928.3199569955359</v>
      </c>
      <c r="CS84" s="28">
        <v>213.87757654528298</v>
      </c>
      <c r="CT84" s="28">
        <v>1448.7023206315484</v>
      </c>
      <c r="CU84" s="28">
        <v>0</v>
      </c>
      <c r="CV84" s="28">
        <v>968.12453295556907</v>
      </c>
      <c r="CW84" s="28">
        <v>605.43180615568258</v>
      </c>
      <c r="CX84" s="28">
        <v>50.64720050822342</v>
      </c>
      <c r="CY84" s="28">
        <v>759.20798455841827</v>
      </c>
      <c r="CZ84" s="28">
        <v>499.01244710302836</v>
      </c>
      <c r="DA84" s="28">
        <v>1351.4996678326613</v>
      </c>
      <c r="DB84" s="28">
        <v>12614.623067873519</v>
      </c>
      <c r="DC84" s="28">
        <v>586.85957664200612</v>
      </c>
      <c r="DD84" s="28">
        <v>750.30421229713136</v>
      </c>
      <c r="DE84" s="28">
        <v>593.28186582568446</v>
      </c>
      <c r="DF84" s="28">
        <v>276.81723344547714</v>
      </c>
      <c r="DG84" s="28">
        <v>1168.7247108136166</v>
      </c>
      <c r="DH84" s="28">
        <v>54.572260146110935</v>
      </c>
      <c r="DI84" s="28">
        <v>2723.0565530902104</v>
      </c>
      <c r="DJ84" s="28">
        <v>384.05598993459211</v>
      </c>
      <c r="DK84" s="28">
        <v>7093.387323601879</v>
      </c>
      <c r="DL84" s="28">
        <v>1153.5016808636876</v>
      </c>
      <c r="DM84" s="28">
        <v>370.09621728151581</v>
      </c>
      <c r="DN84" s="28">
        <v>1337.692643939369</v>
      </c>
      <c r="DO84" s="28">
        <v>1874.7933125967311</v>
      </c>
      <c r="DP84" s="28">
        <v>281.41967937737957</v>
      </c>
      <c r="DQ84" s="28">
        <v>1022.6620694565182</v>
      </c>
      <c r="DR84" s="28">
        <v>820.06590974566438</v>
      </c>
      <c r="DS84" s="28">
        <v>41.540232899027451</v>
      </c>
      <c r="DT84" s="28">
        <v>74.562707143619406</v>
      </c>
      <c r="DU84" s="28">
        <v>15.355796081623598</v>
      </c>
      <c r="DV84" s="28">
        <v>485.93565866340924</v>
      </c>
      <c r="DW84" s="28">
        <v>0.20008495267246817</v>
      </c>
      <c r="DX84" s="28">
        <v>30.207034494069308</v>
      </c>
      <c r="DY84" s="28">
        <v>1525.5539830115526</v>
      </c>
      <c r="DZ84" s="28">
        <v>1158.3880515092517</v>
      </c>
      <c r="EA84" s="28">
        <v>1070.1492326332257</v>
      </c>
      <c r="EB84" s="28">
        <v>1252.3553395962529</v>
      </c>
      <c r="EC84" s="28">
        <v>4708.3888608967454</v>
      </c>
      <c r="ED84" s="28">
        <v>3005.3328921520024</v>
      </c>
      <c r="EE84" s="28">
        <v>33.023785128301469</v>
      </c>
      <c r="EF84" s="28">
        <v>14089.737334215495</v>
      </c>
      <c r="EG84" s="28">
        <v>5347.6435620781422</v>
      </c>
      <c r="EH84" s="28">
        <v>1231.6605376526322</v>
      </c>
      <c r="EI84" s="28">
        <v>174.75743487746911</v>
      </c>
      <c r="EJ84" s="28">
        <v>197.88979945254081</v>
      </c>
      <c r="EK84" s="28">
        <v>1199.3448129665942</v>
      </c>
      <c r="EL84" s="28">
        <v>4231.2480759629716</v>
      </c>
      <c r="EM84" s="28">
        <v>504.79468896729639</v>
      </c>
      <c r="EN84" s="28">
        <v>30.897521730854031</v>
      </c>
      <c r="EO84" s="28">
        <v>1690.566190434351</v>
      </c>
      <c r="EP84" s="28">
        <v>47.149392014562785</v>
      </c>
      <c r="EQ84" s="28">
        <v>12.998267643396771</v>
      </c>
      <c r="ER84" s="28">
        <v>0</v>
      </c>
      <c r="ES84" s="28">
        <f t="shared" si="2"/>
        <v>139415.9900140184</v>
      </c>
      <c r="ET84" s="28">
        <v>169568.24693829278</v>
      </c>
      <c r="EU84" s="28">
        <v>0</v>
      </c>
      <c r="EV84" s="28">
        <v>0</v>
      </c>
      <c r="EW84" s="28">
        <v>3044.1089010169062</v>
      </c>
      <c r="EX84" s="28">
        <v>11.148499772179214</v>
      </c>
      <c r="EY84" s="28">
        <v>0</v>
      </c>
      <c r="EZ84" s="28">
        <v>64620.988020145262</v>
      </c>
      <c r="FA84" s="28">
        <f t="shared" si="3"/>
        <v>376660.48237324553</v>
      </c>
      <c r="FB84" s="33">
        <f>+FA84-Cuadro_Oferta_2015!EX84</f>
        <v>0</v>
      </c>
      <c r="AMC84"/>
      <c r="AMD84"/>
      <c r="AME84"/>
      <c r="AMF84"/>
      <c r="AMG84"/>
      <c r="AMH84"/>
      <c r="AMI84"/>
      <c r="AMJ84"/>
    </row>
    <row r="85" spans="1:1024" s="5" customFormat="1" ht="25.5" x14ac:dyDescent="0.25">
      <c r="A85" s="9">
        <v>81</v>
      </c>
      <c r="B85" s="22"/>
      <c r="C85" s="24" t="s">
        <v>449</v>
      </c>
      <c r="D85" s="25" t="s">
        <v>450</v>
      </c>
      <c r="E85" s="28">
        <v>0</v>
      </c>
      <c r="F85" s="28">
        <v>0</v>
      </c>
      <c r="G85" s="28">
        <v>18.217450272233798</v>
      </c>
      <c r="H85" s="28">
        <v>0</v>
      </c>
      <c r="I85" s="28">
        <v>633.97213687474857</v>
      </c>
      <c r="J85" s="28">
        <v>0</v>
      </c>
      <c r="K85" s="28">
        <v>71.850732946176848</v>
      </c>
      <c r="L85" s="28">
        <v>0</v>
      </c>
      <c r="M85" s="28">
        <v>0</v>
      </c>
      <c r="N85" s="28">
        <v>49.969951946928447</v>
      </c>
      <c r="O85" s="28">
        <v>0</v>
      </c>
      <c r="P85" s="28">
        <v>46.546624493243272</v>
      </c>
      <c r="Q85" s="28">
        <v>62.707524910592305</v>
      </c>
      <c r="R85" s="28">
        <v>5021.2552585119747</v>
      </c>
      <c r="S85" s="28">
        <v>0</v>
      </c>
      <c r="T85" s="28">
        <v>11179.610227663072</v>
      </c>
      <c r="U85" s="28">
        <v>651.22254298065548</v>
      </c>
      <c r="V85" s="28">
        <v>264.08018659491853</v>
      </c>
      <c r="W85" s="28">
        <v>849.82709386748525</v>
      </c>
      <c r="X85" s="28">
        <v>42.752381297588279</v>
      </c>
      <c r="Y85" s="28">
        <v>131.69110861599839</v>
      </c>
      <c r="Z85" s="28">
        <v>371.63501664260502</v>
      </c>
      <c r="AA85" s="28">
        <v>0</v>
      </c>
      <c r="AB85" s="28">
        <v>168.32679029700111</v>
      </c>
      <c r="AC85" s="28">
        <v>1.6264267817574787</v>
      </c>
      <c r="AD85" s="28">
        <v>11015.933196454782</v>
      </c>
      <c r="AE85" s="28">
        <v>1.5102873638110996</v>
      </c>
      <c r="AF85" s="28">
        <v>849.98767258338307</v>
      </c>
      <c r="AG85" s="28">
        <v>167.85285929432143</v>
      </c>
      <c r="AH85" s="28">
        <v>9590.0887687785416</v>
      </c>
      <c r="AI85" s="28">
        <v>6.6625609881357656E-2</v>
      </c>
      <c r="AJ85" s="28">
        <v>360.89552085381717</v>
      </c>
      <c r="AK85" s="28">
        <v>4434.2819397906578</v>
      </c>
      <c r="AL85" s="28">
        <v>1579.0929723635941</v>
      </c>
      <c r="AM85" s="28">
        <v>1187.4837542132984</v>
      </c>
      <c r="AN85" s="28">
        <v>4975.9708077946252</v>
      </c>
      <c r="AO85" s="28">
        <v>2371.6045283859712</v>
      </c>
      <c r="AP85" s="28">
        <v>3770.0711045389053</v>
      </c>
      <c r="AQ85" s="28">
        <v>518.67092674792355</v>
      </c>
      <c r="AR85" s="28">
        <v>3127.7568973224629</v>
      </c>
      <c r="AS85" s="28">
        <v>3079.2127601932043</v>
      </c>
      <c r="AT85" s="28">
        <v>1383.5594890547777</v>
      </c>
      <c r="AU85" s="28">
        <v>976.03718471145271</v>
      </c>
      <c r="AV85" s="28">
        <v>569.79469975731092</v>
      </c>
      <c r="AW85" s="28">
        <v>429.84801081673515</v>
      </c>
      <c r="AX85" s="28">
        <v>239.3939157226315</v>
      </c>
      <c r="AY85" s="28">
        <v>2159.5492841478335</v>
      </c>
      <c r="AZ85" s="28">
        <v>598.88258628186748</v>
      </c>
      <c r="BA85" s="28">
        <v>57.479977542027591</v>
      </c>
      <c r="BB85" s="28">
        <v>1458.4878324440158</v>
      </c>
      <c r="BC85" s="28">
        <v>422.01054853623185</v>
      </c>
      <c r="BD85" s="28">
        <v>912.47659631099486</v>
      </c>
      <c r="BE85" s="28">
        <v>506.16547338900938</v>
      </c>
      <c r="BF85" s="28">
        <v>71.084682621821287</v>
      </c>
      <c r="BG85" s="28">
        <v>30.654536924831103</v>
      </c>
      <c r="BH85" s="28">
        <v>1089.5348741328905</v>
      </c>
      <c r="BI85" s="28">
        <v>4699.4614959968985</v>
      </c>
      <c r="BJ85" s="28">
        <v>3790.0559621406373</v>
      </c>
      <c r="BK85" s="28">
        <v>0</v>
      </c>
      <c r="BL85" s="28">
        <v>1548.3690174608896</v>
      </c>
      <c r="BM85" s="28">
        <v>27.70856504667093</v>
      </c>
      <c r="BN85" s="28">
        <v>1385.3065147557595</v>
      </c>
      <c r="BO85" s="28">
        <v>2360.5087338897533</v>
      </c>
      <c r="BP85" s="28">
        <v>95.814588473479603</v>
      </c>
      <c r="BQ85" s="28">
        <v>807.94248854387581</v>
      </c>
      <c r="BR85" s="28">
        <v>1109.722478092365</v>
      </c>
      <c r="BS85" s="28">
        <v>5778.3849078570011</v>
      </c>
      <c r="BT85" s="28">
        <v>1539.1699211078251</v>
      </c>
      <c r="BU85" s="28">
        <v>21.127343012936851</v>
      </c>
      <c r="BV85" s="28">
        <v>5065.9537594996518</v>
      </c>
      <c r="BW85" s="28">
        <v>1926.2508537252745</v>
      </c>
      <c r="BX85" s="28">
        <v>2101.5907852372793</v>
      </c>
      <c r="BY85" s="28">
        <v>15.549494309610408</v>
      </c>
      <c r="BZ85" s="28">
        <v>273.34993527312923</v>
      </c>
      <c r="CA85" s="28">
        <v>3441.341063920931</v>
      </c>
      <c r="CB85" s="28">
        <v>17.86221220285417</v>
      </c>
      <c r="CC85" s="28">
        <v>9.1492933879932803</v>
      </c>
      <c r="CD85" s="28">
        <v>794.26911871696734</v>
      </c>
      <c r="CE85" s="28">
        <v>9417.5155025140411</v>
      </c>
      <c r="CF85" s="28">
        <v>601.95585826975389</v>
      </c>
      <c r="CG85" s="28">
        <v>5215.9359155229031</v>
      </c>
      <c r="CH85" s="28">
        <v>8379.6763026379704</v>
      </c>
      <c r="CI85" s="28">
        <v>3138.5918587926076</v>
      </c>
      <c r="CJ85" s="28">
        <v>188.75849478577956</v>
      </c>
      <c r="CK85" s="28">
        <v>905.48384683398012</v>
      </c>
      <c r="CL85" s="28">
        <v>14.176374124033936</v>
      </c>
      <c r="CM85" s="28">
        <v>1.1813756448770427</v>
      </c>
      <c r="CN85" s="28">
        <v>2193.0978016962513</v>
      </c>
      <c r="CO85" s="28">
        <v>3488.9172380957839</v>
      </c>
      <c r="CP85" s="28">
        <v>15592.094895443737</v>
      </c>
      <c r="CQ85" s="28">
        <v>27795.349535248228</v>
      </c>
      <c r="CR85" s="28">
        <v>2579.5446626149319</v>
      </c>
      <c r="CS85" s="28">
        <v>0</v>
      </c>
      <c r="CT85" s="28">
        <v>644.02238993401045</v>
      </c>
      <c r="CU85" s="28">
        <v>2.9419472125767143</v>
      </c>
      <c r="CV85" s="28">
        <v>2539.8570218970185</v>
      </c>
      <c r="CW85" s="28">
        <v>11066.389061721407</v>
      </c>
      <c r="CX85" s="28">
        <v>589.10360390437154</v>
      </c>
      <c r="CY85" s="28">
        <v>2706.6565992262795</v>
      </c>
      <c r="CZ85" s="28">
        <v>161.07668957331654</v>
      </c>
      <c r="DA85" s="28">
        <v>2119.3398557012183</v>
      </c>
      <c r="DB85" s="28">
        <v>2242.4723985461897</v>
      </c>
      <c r="DC85" s="28">
        <v>1574.5060161467982</v>
      </c>
      <c r="DD85" s="28">
        <v>2641.5979590715297</v>
      </c>
      <c r="DE85" s="28">
        <v>707.06645111086596</v>
      </c>
      <c r="DF85" s="28">
        <v>8.065775828966947</v>
      </c>
      <c r="DG85" s="28">
        <v>12379.729781415608</v>
      </c>
      <c r="DH85" s="28">
        <v>2074.7740831602546</v>
      </c>
      <c r="DI85" s="28">
        <v>339.83018371422355</v>
      </c>
      <c r="DJ85" s="28">
        <v>1301.6891372131759</v>
      </c>
      <c r="DK85" s="28">
        <v>2602.2471124405779</v>
      </c>
      <c r="DL85" s="28">
        <v>134.64013005254398</v>
      </c>
      <c r="DM85" s="28">
        <v>167.14038431891106</v>
      </c>
      <c r="DN85" s="28">
        <v>428.42205782806752</v>
      </c>
      <c r="DO85" s="28">
        <v>3802.2215604237776</v>
      </c>
      <c r="DP85" s="28">
        <v>590.88025051822797</v>
      </c>
      <c r="DQ85" s="28">
        <v>1154.0957913528143</v>
      </c>
      <c r="DR85" s="28">
        <v>747.2428751844127</v>
      </c>
      <c r="DS85" s="28">
        <v>133.56520402805813</v>
      </c>
      <c r="DT85" s="28">
        <v>911.95014608457711</v>
      </c>
      <c r="DU85" s="28">
        <v>248.56284902080102</v>
      </c>
      <c r="DV85" s="28">
        <v>2103.8322229123614</v>
      </c>
      <c r="DW85" s="28">
        <v>0</v>
      </c>
      <c r="DX85" s="28">
        <v>8.5354397079638566</v>
      </c>
      <c r="DY85" s="28">
        <v>300.69998333936428</v>
      </c>
      <c r="DZ85" s="28">
        <v>1525.9083836405873</v>
      </c>
      <c r="EA85" s="28">
        <v>579.80597247835738</v>
      </c>
      <c r="EB85" s="28">
        <v>408.61457039628152</v>
      </c>
      <c r="EC85" s="28">
        <v>2996.3235161997386</v>
      </c>
      <c r="ED85" s="28">
        <v>1088.9883565979721</v>
      </c>
      <c r="EE85" s="28">
        <v>13.070726690819525</v>
      </c>
      <c r="EF85" s="28">
        <v>4852.3793752702422</v>
      </c>
      <c r="EG85" s="28">
        <v>12589.175290487337</v>
      </c>
      <c r="EH85" s="28">
        <v>575.47478671774559</v>
      </c>
      <c r="EI85" s="28">
        <v>126.62646307511825</v>
      </c>
      <c r="EJ85" s="28">
        <v>844.5417198908259</v>
      </c>
      <c r="EK85" s="28">
        <v>1573.7610180423326</v>
      </c>
      <c r="EL85" s="28">
        <v>369.06942531662565</v>
      </c>
      <c r="EM85" s="28">
        <v>330.77386005948591</v>
      </c>
      <c r="EN85" s="28">
        <v>192.63989943326249</v>
      </c>
      <c r="EO85" s="28">
        <v>805.85142528243352</v>
      </c>
      <c r="EP85" s="28">
        <v>11.639672640161683</v>
      </c>
      <c r="EQ85" s="28">
        <v>58.345086341960467</v>
      </c>
      <c r="ER85" s="28">
        <v>0</v>
      </c>
      <c r="ES85" s="28">
        <f t="shared" si="2"/>
        <v>279198.04447540903</v>
      </c>
      <c r="ET85" s="28">
        <v>8.5452771820393211E-11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25810.652974318687</v>
      </c>
      <c r="FA85" s="28">
        <f t="shared" si="3"/>
        <v>305008.6974497278</v>
      </c>
      <c r="FB85" s="33">
        <f>+FA85-Cuadro_Oferta_2015!EX85</f>
        <v>0</v>
      </c>
      <c r="AMC85"/>
      <c r="AMD85"/>
      <c r="AME85"/>
      <c r="AMF85"/>
      <c r="AMG85"/>
      <c r="AMH85"/>
      <c r="AMI85"/>
      <c r="AMJ85"/>
    </row>
    <row r="86" spans="1:1024" s="5" customFormat="1" ht="25.5" x14ac:dyDescent="0.25">
      <c r="A86" s="9">
        <v>82</v>
      </c>
      <c r="B86" s="22"/>
      <c r="C86" s="24" t="s">
        <v>451</v>
      </c>
      <c r="D86" s="25" t="s">
        <v>452</v>
      </c>
      <c r="E86" s="28">
        <v>47.840298526343723</v>
      </c>
      <c r="F86" s="28">
        <v>0</v>
      </c>
      <c r="G86" s="28">
        <v>68.292067175258055</v>
      </c>
      <c r="H86" s="28">
        <v>22.908363373939903</v>
      </c>
      <c r="I86" s="28">
        <v>355.18388951347617</v>
      </c>
      <c r="J86" s="28">
        <v>123.07177177233157</v>
      </c>
      <c r="K86" s="28">
        <v>43.805942414842036</v>
      </c>
      <c r="L86" s="28">
        <v>298.87206838324829</v>
      </c>
      <c r="M86" s="28">
        <v>4.0822617920042932</v>
      </c>
      <c r="N86" s="28">
        <v>87.494391797693808</v>
      </c>
      <c r="O86" s="28">
        <v>132.25842941878722</v>
      </c>
      <c r="P86" s="28">
        <v>400.00402705727379</v>
      </c>
      <c r="Q86" s="28">
        <v>437.453023750824</v>
      </c>
      <c r="R86" s="28">
        <v>4660.5365541366591</v>
      </c>
      <c r="S86" s="28">
        <v>49.100580647803405</v>
      </c>
      <c r="T86" s="28">
        <v>4335.0402084167263</v>
      </c>
      <c r="U86" s="28">
        <v>298.86456138819977</v>
      </c>
      <c r="V86" s="28">
        <v>142.90107075314666</v>
      </c>
      <c r="W86" s="28">
        <v>703.3886049031654</v>
      </c>
      <c r="X86" s="28">
        <v>28.571693114561199</v>
      </c>
      <c r="Y86" s="28">
        <v>861.20762622142399</v>
      </c>
      <c r="Z86" s="28">
        <v>9118.0954177644817</v>
      </c>
      <c r="AA86" s="28">
        <v>61.108180200523059</v>
      </c>
      <c r="AB86" s="28">
        <v>2407.0669906407579</v>
      </c>
      <c r="AC86" s="28">
        <v>215.8792981922347</v>
      </c>
      <c r="AD86" s="28">
        <v>1039.0538124524373</v>
      </c>
      <c r="AE86" s="28">
        <v>8.2228502024437162</v>
      </c>
      <c r="AF86" s="28">
        <v>1016.248186498955</v>
      </c>
      <c r="AG86" s="28">
        <v>1980.3515646460637</v>
      </c>
      <c r="AH86" s="28">
        <v>6063.4247303399352</v>
      </c>
      <c r="AI86" s="28">
        <v>3.8984912366196074</v>
      </c>
      <c r="AJ86" s="28">
        <v>215.88181642066115</v>
      </c>
      <c r="AK86" s="28">
        <v>6615.7560409527287</v>
      </c>
      <c r="AL86" s="28">
        <v>5332.7043777975578</v>
      </c>
      <c r="AM86" s="28">
        <v>2324.895857272365</v>
      </c>
      <c r="AN86" s="28">
        <v>10200.664578530377</v>
      </c>
      <c r="AO86" s="28">
        <v>3163.2359188622295</v>
      </c>
      <c r="AP86" s="28">
        <v>6927.8805132562638</v>
      </c>
      <c r="AQ86" s="28">
        <v>746.11524749300463</v>
      </c>
      <c r="AR86" s="28">
        <v>2926.1944305015872</v>
      </c>
      <c r="AS86" s="28">
        <v>9024.3187967403901</v>
      </c>
      <c r="AT86" s="28">
        <v>740.3552747825255</v>
      </c>
      <c r="AU86" s="28">
        <v>1163.5470786415046</v>
      </c>
      <c r="AV86" s="28">
        <v>802.76692668710336</v>
      </c>
      <c r="AW86" s="28">
        <v>703.29866258919878</v>
      </c>
      <c r="AX86" s="28">
        <v>206.74024234591084</v>
      </c>
      <c r="AY86" s="28">
        <v>2213.0172043391244</v>
      </c>
      <c r="AZ86" s="28">
        <v>1451.5209039771382</v>
      </c>
      <c r="BA86" s="28">
        <v>64.88267856720887</v>
      </c>
      <c r="BB86" s="28">
        <v>4432.0741783468975</v>
      </c>
      <c r="BC86" s="28">
        <v>298.53427867898233</v>
      </c>
      <c r="BD86" s="28">
        <v>3848.205897544005</v>
      </c>
      <c r="BE86" s="28">
        <v>2431.9333639768834</v>
      </c>
      <c r="BF86" s="28">
        <v>193.04505347895011</v>
      </c>
      <c r="BG86" s="28">
        <v>80.254173206473851</v>
      </c>
      <c r="BH86" s="28">
        <v>1949.5270224640399</v>
      </c>
      <c r="BI86" s="28">
        <v>7968.1720107477304</v>
      </c>
      <c r="BJ86" s="28">
        <v>4323.0912439784843</v>
      </c>
      <c r="BK86" s="28">
        <v>0</v>
      </c>
      <c r="BL86" s="28">
        <v>3630.3679984356322</v>
      </c>
      <c r="BM86" s="28">
        <v>1.180777088067668</v>
      </c>
      <c r="BN86" s="28">
        <v>1119.2944187685364</v>
      </c>
      <c r="BO86" s="28">
        <v>1855.7290418024188</v>
      </c>
      <c r="BP86" s="28">
        <v>94.213041111973837</v>
      </c>
      <c r="BQ86" s="28">
        <v>759.50111986170441</v>
      </c>
      <c r="BR86" s="28">
        <v>5498.8478453157804</v>
      </c>
      <c r="BS86" s="28">
        <v>15153.015534528517</v>
      </c>
      <c r="BT86" s="28">
        <v>3712.3634843861669</v>
      </c>
      <c r="BU86" s="28">
        <v>651.50973830013061</v>
      </c>
      <c r="BV86" s="28">
        <v>11190.802983497031</v>
      </c>
      <c r="BW86" s="28">
        <v>4030.9950687637674</v>
      </c>
      <c r="BX86" s="28">
        <v>5154.3683426788421</v>
      </c>
      <c r="BY86" s="28">
        <v>60.242486111713696</v>
      </c>
      <c r="BZ86" s="28">
        <v>1501.6622743736291</v>
      </c>
      <c r="CA86" s="28">
        <v>7240.0063326466225</v>
      </c>
      <c r="CB86" s="28">
        <v>700.35267918686202</v>
      </c>
      <c r="CC86" s="28">
        <v>49.140699536885435</v>
      </c>
      <c r="CD86" s="28">
        <v>2006.7098447620961</v>
      </c>
      <c r="CE86" s="28">
        <v>11801.572965433777</v>
      </c>
      <c r="CF86" s="28">
        <v>1828.14943397196</v>
      </c>
      <c r="CG86" s="28">
        <v>1627.0256282753703</v>
      </c>
      <c r="CH86" s="28">
        <v>60058.864168905922</v>
      </c>
      <c r="CI86" s="28">
        <v>16919.904295587119</v>
      </c>
      <c r="CJ86" s="28">
        <v>629.86138587002915</v>
      </c>
      <c r="CK86" s="28">
        <v>1274.3711365907659</v>
      </c>
      <c r="CL86" s="28">
        <v>3058.2663754277105</v>
      </c>
      <c r="CM86" s="28">
        <v>3432.9264968312973</v>
      </c>
      <c r="CN86" s="28">
        <v>122.89408634533635</v>
      </c>
      <c r="CO86" s="28">
        <v>2179.8324438220907</v>
      </c>
      <c r="CP86" s="28">
        <v>1233.7949976491893</v>
      </c>
      <c r="CQ86" s="28">
        <v>66322.994660778772</v>
      </c>
      <c r="CR86" s="28">
        <v>9540.3277024329018</v>
      </c>
      <c r="CS86" s="28">
        <v>0</v>
      </c>
      <c r="CT86" s="28">
        <v>1571.7052879721534</v>
      </c>
      <c r="CU86" s="28">
        <v>7.5098800057522608</v>
      </c>
      <c r="CV86" s="28">
        <v>3586.0021987812393</v>
      </c>
      <c r="CW86" s="28">
        <v>126.79924153183688</v>
      </c>
      <c r="CX86" s="28">
        <v>2188.6647046475041</v>
      </c>
      <c r="CY86" s="28">
        <v>3322.3495357935785</v>
      </c>
      <c r="CZ86" s="28">
        <v>660.1122169640638</v>
      </c>
      <c r="DA86" s="28">
        <v>28939.039265220625</v>
      </c>
      <c r="DB86" s="28">
        <v>44214.11468235121</v>
      </c>
      <c r="DC86" s="28">
        <v>1873.5921605763942</v>
      </c>
      <c r="DD86" s="28">
        <v>14660.041484379275</v>
      </c>
      <c r="DE86" s="28">
        <v>5618.5803622538751</v>
      </c>
      <c r="DF86" s="28">
        <v>364.86693553314365</v>
      </c>
      <c r="DG86" s="28">
        <v>10526.839071467539</v>
      </c>
      <c r="DH86" s="28">
        <v>1258.4232175673744</v>
      </c>
      <c r="DI86" s="28">
        <v>1201.8317094300253</v>
      </c>
      <c r="DJ86" s="28">
        <v>738.66049144019235</v>
      </c>
      <c r="DK86" s="28">
        <v>12998.007076180495</v>
      </c>
      <c r="DL86" s="28">
        <v>1498.9909864303222</v>
      </c>
      <c r="DM86" s="28">
        <v>1630.764721586896</v>
      </c>
      <c r="DN86" s="28">
        <v>3696.7660040280352</v>
      </c>
      <c r="DO86" s="28">
        <v>2399.4762299588747</v>
      </c>
      <c r="DP86" s="28">
        <v>2070.8546093620967</v>
      </c>
      <c r="DQ86" s="28">
        <v>4292.8327818012422</v>
      </c>
      <c r="DR86" s="28">
        <v>2401.9417976068444</v>
      </c>
      <c r="DS86" s="28">
        <v>197.83433218211394</v>
      </c>
      <c r="DT86" s="28">
        <v>851.25642368655349</v>
      </c>
      <c r="DU86" s="28">
        <v>448.05968227275781</v>
      </c>
      <c r="DV86" s="28">
        <v>2105.6401654371816</v>
      </c>
      <c r="DW86" s="28">
        <v>3.1728867720604108</v>
      </c>
      <c r="DX86" s="28">
        <v>100.05467626132183</v>
      </c>
      <c r="DY86" s="28">
        <v>1735.4881802360242</v>
      </c>
      <c r="DZ86" s="28">
        <v>693.80449067430209</v>
      </c>
      <c r="EA86" s="28">
        <v>448.68034963640503</v>
      </c>
      <c r="EB86" s="28">
        <v>9042.6072208586229</v>
      </c>
      <c r="EC86" s="28">
        <v>9294.6680753284199</v>
      </c>
      <c r="ED86" s="28">
        <v>4919.5668695750046</v>
      </c>
      <c r="EE86" s="28">
        <v>173.99135428091034</v>
      </c>
      <c r="EF86" s="28">
        <v>20382.232965382937</v>
      </c>
      <c r="EG86" s="28">
        <v>23855.612083459226</v>
      </c>
      <c r="EH86" s="28">
        <v>890.41544264556217</v>
      </c>
      <c r="EI86" s="28">
        <v>1162.4575600585204</v>
      </c>
      <c r="EJ86" s="28">
        <v>1891.0183296366408</v>
      </c>
      <c r="EK86" s="28">
        <v>2725.1486998460282</v>
      </c>
      <c r="EL86" s="28">
        <v>7130.512151850955</v>
      </c>
      <c r="EM86" s="28">
        <v>3118.0035568155454</v>
      </c>
      <c r="EN86" s="28">
        <v>382.45687773636064</v>
      </c>
      <c r="EO86" s="28">
        <v>4302.2172189412804</v>
      </c>
      <c r="EP86" s="28">
        <v>133.30289145566724</v>
      </c>
      <c r="EQ86" s="28">
        <v>476.45884748387266</v>
      </c>
      <c r="ER86" s="28">
        <v>0</v>
      </c>
      <c r="ES86" s="28">
        <f t="shared" si="2"/>
        <v>608117.35820337525</v>
      </c>
      <c r="ET86" s="28">
        <v>302961.02069160953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12344.704751329111</v>
      </c>
      <c r="FA86" s="28">
        <f t="shared" si="3"/>
        <v>923423.08364631387</v>
      </c>
      <c r="FB86" s="33">
        <f>+FA86-Cuadro_Oferta_2015!EX86</f>
        <v>0</v>
      </c>
      <c r="AMC86"/>
      <c r="AMD86"/>
      <c r="AME86"/>
      <c r="AMF86"/>
      <c r="AMG86"/>
      <c r="AMH86"/>
      <c r="AMI86"/>
      <c r="AMJ86"/>
    </row>
    <row r="87" spans="1:1024" s="5" customFormat="1" x14ac:dyDescent="0.25">
      <c r="A87" s="9">
        <v>83</v>
      </c>
      <c r="B87" s="22"/>
      <c r="C87" s="24" t="s">
        <v>453</v>
      </c>
      <c r="D87" s="25" t="s">
        <v>454</v>
      </c>
      <c r="E87" s="28">
        <v>94.055853504115362</v>
      </c>
      <c r="F87" s="28">
        <v>3.9848650055871797</v>
      </c>
      <c r="G87" s="28">
        <v>39.768871450805136</v>
      </c>
      <c r="H87" s="28">
        <v>5.4856502265591587</v>
      </c>
      <c r="I87" s="28">
        <v>8.2821092761353459</v>
      </c>
      <c r="J87" s="28">
        <v>102.1273006553608</v>
      </c>
      <c r="K87" s="28">
        <v>70.219719621843922</v>
      </c>
      <c r="L87" s="28">
        <v>16.021510995188393</v>
      </c>
      <c r="M87" s="28">
        <v>6.9109729025464572</v>
      </c>
      <c r="N87" s="28">
        <v>32.193994659945375</v>
      </c>
      <c r="O87" s="28">
        <v>0</v>
      </c>
      <c r="P87" s="28">
        <v>211.42383690247854</v>
      </c>
      <c r="Q87" s="28">
        <v>16.259258678371545</v>
      </c>
      <c r="R87" s="28">
        <v>358.46941722202871</v>
      </c>
      <c r="S87" s="28">
        <v>0</v>
      </c>
      <c r="T87" s="28">
        <v>1828.3669804891929</v>
      </c>
      <c r="U87" s="28">
        <v>12.208089431085842</v>
      </c>
      <c r="V87" s="28">
        <v>177.06721483611693</v>
      </c>
      <c r="W87" s="28">
        <v>65.132952584838549</v>
      </c>
      <c r="X87" s="28">
        <v>36.641859149710911</v>
      </c>
      <c r="Y87" s="28">
        <v>615.2171058176275</v>
      </c>
      <c r="Z87" s="28">
        <v>4987.6423783315695</v>
      </c>
      <c r="AA87" s="28">
        <v>1108.9799329881787</v>
      </c>
      <c r="AB87" s="28">
        <v>4979.4861815889299</v>
      </c>
      <c r="AC87" s="28">
        <v>24.978033929797199</v>
      </c>
      <c r="AD87" s="28">
        <v>400.39799234946531</v>
      </c>
      <c r="AE87" s="28">
        <v>7.1004516517229987</v>
      </c>
      <c r="AF87" s="28">
        <v>105.49966043101489</v>
      </c>
      <c r="AG87" s="28">
        <v>258.44353759502485</v>
      </c>
      <c r="AH87" s="28">
        <v>58.803718153077938</v>
      </c>
      <c r="AI87" s="28">
        <v>0</v>
      </c>
      <c r="AJ87" s="28">
        <v>5.9628369845567457</v>
      </c>
      <c r="AK87" s="28">
        <v>249.46915515105627</v>
      </c>
      <c r="AL87" s="28">
        <v>266.93816004361719</v>
      </c>
      <c r="AM87" s="28">
        <v>171.55908275047295</v>
      </c>
      <c r="AN87" s="28">
        <v>674.26237119488951</v>
      </c>
      <c r="AO87" s="28">
        <v>159.44398818398463</v>
      </c>
      <c r="AP87" s="28">
        <v>259.2999144424104</v>
      </c>
      <c r="AQ87" s="28">
        <v>80.724075903022225</v>
      </c>
      <c r="AR87" s="28">
        <v>259.56813455550071</v>
      </c>
      <c r="AS87" s="28">
        <v>1502.5209975518462</v>
      </c>
      <c r="AT87" s="28">
        <v>391.66093372819341</v>
      </c>
      <c r="AU87" s="28">
        <v>151.80459200691641</v>
      </c>
      <c r="AV87" s="28">
        <v>85.019479460399722</v>
      </c>
      <c r="AW87" s="28">
        <v>55.316746380378291</v>
      </c>
      <c r="AX87" s="28">
        <v>30.177377520942645</v>
      </c>
      <c r="AY87" s="28">
        <v>593.54510056029289</v>
      </c>
      <c r="AZ87" s="28">
        <v>59.017896566539619</v>
      </c>
      <c r="BA87" s="28">
        <v>1.3851831624292872</v>
      </c>
      <c r="BB87" s="28">
        <v>415.63900281090611</v>
      </c>
      <c r="BC87" s="28">
        <v>15.985801504030611</v>
      </c>
      <c r="BD87" s="28">
        <v>187.56716569077972</v>
      </c>
      <c r="BE87" s="28">
        <v>167.93886042561519</v>
      </c>
      <c r="BF87" s="28">
        <v>18.047124233049356</v>
      </c>
      <c r="BG87" s="28">
        <v>5.5749802720340691</v>
      </c>
      <c r="BH87" s="28">
        <v>73.914058056446635</v>
      </c>
      <c r="BI87" s="28">
        <v>155.09967071857147</v>
      </c>
      <c r="BJ87" s="28">
        <v>359.8367499964823</v>
      </c>
      <c r="BK87" s="28">
        <v>0</v>
      </c>
      <c r="BL87" s="28">
        <v>110.91070872114113</v>
      </c>
      <c r="BM87" s="28">
        <v>4.1367634187611353</v>
      </c>
      <c r="BN87" s="28">
        <v>41.295261770375198</v>
      </c>
      <c r="BO87" s="28">
        <v>1570.9416040105541</v>
      </c>
      <c r="BP87" s="28">
        <v>207.73155783989182</v>
      </c>
      <c r="BQ87" s="28">
        <v>59.809512342813946</v>
      </c>
      <c r="BR87" s="28">
        <v>33.586609764743834</v>
      </c>
      <c r="BS87" s="28">
        <v>225.82775916500367</v>
      </c>
      <c r="BT87" s="28">
        <v>2.8748007290784732</v>
      </c>
      <c r="BU87" s="28">
        <v>17.345251507971799</v>
      </c>
      <c r="BV87" s="28">
        <v>189.25708906013696</v>
      </c>
      <c r="BW87" s="28">
        <v>118.29448341194384</v>
      </c>
      <c r="BX87" s="28">
        <v>228.35922473252097</v>
      </c>
      <c r="BY87" s="28">
        <v>5.7920155156032616</v>
      </c>
      <c r="BZ87" s="28">
        <v>153.58285900930392</v>
      </c>
      <c r="CA87" s="28">
        <v>130.62651472043299</v>
      </c>
      <c r="CB87" s="28">
        <v>42.159148579198316</v>
      </c>
      <c r="CC87" s="28">
        <v>1.0806666969911018</v>
      </c>
      <c r="CD87" s="28">
        <v>175.25283384285228</v>
      </c>
      <c r="CE87" s="28">
        <v>1617.2790471045798</v>
      </c>
      <c r="CF87" s="28">
        <v>440.09882205351931</v>
      </c>
      <c r="CG87" s="28">
        <v>178.22084356425026</v>
      </c>
      <c r="CH87" s="28">
        <v>895.3144597962098</v>
      </c>
      <c r="CI87" s="28">
        <v>559.85141648079775</v>
      </c>
      <c r="CJ87" s="28">
        <v>531.38081317250942</v>
      </c>
      <c r="CK87" s="28">
        <v>357.13029287292522</v>
      </c>
      <c r="CL87" s="28">
        <v>5586.6691471322592</v>
      </c>
      <c r="CM87" s="28">
        <v>5006.9410851205002</v>
      </c>
      <c r="CN87" s="28">
        <v>81.99667170800457</v>
      </c>
      <c r="CO87" s="28">
        <v>195.9502995668073</v>
      </c>
      <c r="CP87" s="28">
        <v>279.53579781810913</v>
      </c>
      <c r="CQ87" s="28">
        <v>7331.1564140366299</v>
      </c>
      <c r="CR87" s="28">
        <v>2141.9684661415058</v>
      </c>
      <c r="CS87" s="28">
        <v>0</v>
      </c>
      <c r="CT87" s="28">
        <v>690.05796566399272</v>
      </c>
      <c r="CU87" s="28">
        <v>372.63303938324708</v>
      </c>
      <c r="CV87" s="28">
        <v>650.10588951318584</v>
      </c>
      <c r="CW87" s="28">
        <v>33.191466822866865</v>
      </c>
      <c r="CX87" s="28">
        <v>40.428627789420396</v>
      </c>
      <c r="CY87" s="28">
        <v>735.56694889443907</v>
      </c>
      <c r="CZ87" s="28">
        <v>99.200101304363059</v>
      </c>
      <c r="DA87" s="28">
        <v>6720.1072882950093</v>
      </c>
      <c r="DB87" s="28">
        <v>10608.763692136878</v>
      </c>
      <c r="DC87" s="28">
        <v>264.97500751509301</v>
      </c>
      <c r="DD87" s="28">
        <v>563.37706846727872</v>
      </c>
      <c r="DE87" s="28">
        <v>304.38294903995535</v>
      </c>
      <c r="DF87" s="28">
        <v>30.572047170326289</v>
      </c>
      <c r="DG87" s="28">
        <v>2626.9432696255021</v>
      </c>
      <c r="DH87" s="28">
        <v>120.47145379092305</v>
      </c>
      <c r="DI87" s="28">
        <v>575.4276447945706</v>
      </c>
      <c r="DJ87" s="28">
        <v>333.37842405543068</v>
      </c>
      <c r="DK87" s="28">
        <v>4999.6400015245536</v>
      </c>
      <c r="DL87" s="28">
        <v>407.58683280365119</v>
      </c>
      <c r="DM87" s="28">
        <v>360.20629725426022</v>
      </c>
      <c r="DN87" s="28">
        <v>273.10378767574258</v>
      </c>
      <c r="DO87" s="28">
        <v>306.24055608114179</v>
      </c>
      <c r="DP87" s="28">
        <v>451.17367899654414</v>
      </c>
      <c r="DQ87" s="28">
        <v>230.56393726857794</v>
      </c>
      <c r="DR87" s="28">
        <v>346.37063798476578</v>
      </c>
      <c r="DS87" s="28">
        <v>141.06909241019409</v>
      </c>
      <c r="DT87" s="28">
        <v>185.43261777232271</v>
      </c>
      <c r="DU87" s="28">
        <v>53.770440932343625</v>
      </c>
      <c r="DV87" s="28">
        <v>1234.7891738866356</v>
      </c>
      <c r="DW87" s="28">
        <v>0.75826870547745606</v>
      </c>
      <c r="DX87" s="28">
        <v>35.939813124453316</v>
      </c>
      <c r="DY87" s="28">
        <v>497.90043653977307</v>
      </c>
      <c r="DZ87" s="28">
        <v>142.15284877917674</v>
      </c>
      <c r="EA87" s="28">
        <v>1075.3761378977952</v>
      </c>
      <c r="EB87" s="28">
        <v>1038.5196120023722</v>
      </c>
      <c r="EC87" s="28">
        <v>3091.6795803973996</v>
      </c>
      <c r="ED87" s="28">
        <v>3814.1254622028328</v>
      </c>
      <c r="EE87" s="28">
        <v>28.385444977210465</v>
      </c>
      <c r="EF87" s="28">
        <v>5120.0002450877137</v>
      </c>
      <c r="EG87" s="28">
        <v>8587.8970623974674</v>
      </c>
      <c r="EH87" s="28">
        <v>258.39923110245377</v>
      </c>
      <c r="EI87" s="28">
        <v>240.02094172337061</v>
      </c>
      <c r="EJ87" s="28">
        <v>227.40246065693623</v>
      </c>
      <c r="EK87" s="28">
        <v>616.68620804741829</v>
      </c>
      <c r="EL87" s="28">
        <v>2070.9838272220027</v>
      </c>
      <c r="EM87" s="28">
        <v>103.16162169607642</v>
      </c>
      <c r="EN87" s="28">
        <v>255.17833932813718</v>
      </c>
      <c r="EO87" s="28">
        <v>2160.2289696899365</v>
      </c>
      <c r="EP87" s="28">
        <v>55.318957834225415</v>
      </c>
      <c r="EQ87" s="28">
        <v>216.55599744064648</v>
      </c>
      <c r="ER87" s="28">
        <v>0</v>
      </c>
      <c r="ES87" s="28">
        <f t="shared" si="2"/>
        <v>113947.00853739773</v>
      </c>
      <c r="ET87" s="28">
        <v>100384.72775394286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f t="shared" si="3"/>
        <v>214331.73629134061</v>
      </c>
      <c r="FB87" s="33">
        <f>+FA87-Cuadro_Oferta_2015!EX87</f>
        <v>0</v>
      </c>
      <c r="AMC87"/>
      <c r="AMD87"/>
      <c r="AME87"/>
      <c r="AMF87"/>
      <c r="AMG87"/>
      <c r="AMH87"/>
      <c r="AMI87"/>
      <c r="AMJ87"/>
    </row>
    <row r="88" spans="1:1024" s="5" customFormat="1" ht="25.5" x14ac:dyDescent="0.25">
      <c r="A88" s="9">
        <v>84</v>
      </c>
      <c r="B88" s="22"/>
      <c r="C88" s="24" t="s">
        <v>455</v>
      </c>
      <c r="D88" s="25" t="s">
        <v>456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29.417605317127901</v>
      </c>
      <c r="S88" s="28">
        <v>0</v>
      </c>
      <c r="T88" s="28">
        <v>0</v>
      </c>
      <c r="U88" s="28">
        <v>0</v>
      </c>
      <c r="V88" s="28">
        <v>0</v>
      </c>
      <c r="W88" s="28">
        <v>2.1347192338006851</v>
      </c>
      <c r="X88" s="28">
        <v>0</v>
      </c>
      <c r="Y88" s="28">
        <v>9.1780999546895945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12.985162422972561</v>
      </c>
      <c r="AI88" s="28">
        <v>0</v>
      </c>
      <c r="AJ88" s="28">
        <v>1.3009549438012862</v>
      </c>
      <c r="AK88" s="28">
        <v>55.869316941431329</v>
      </c>
      <c r="AL88" s="28">
        <v>59.599427810640265</v>
      </c>
      <c r="AM88" s="28">
        <v>38.256046463309708</v>
      </c>
      <c r="AN88" s="28">
        <v>122.5250577917798</v>
      </c>
      <c r="AO88" s="28">
        <v>35.949295355405496</v>
      </c>
      <c r="AP88" s="28">
        <v>57.128854502525229</v>
      </c>
      <c r="AQ88" s="28">
        <v>18.003073205724188</v>
      </c>
      <c r="AR88" s="28">
        <v>133.03937858228281</v>
      </c>
      <c r="AS88" s="28">
        <v>330.83156267193237</v>
      </c>
      <c r="AT88" s="28">
        <v>90.009107266002772</v>
      </c>
      <c r="AU88" s="28">
        <v>33.075243279625745</v>
      </c>
      <c r="AV88" s="28">
        <v>19.045716907972363</v>
      </c>
      <c r="AW88" s="28">
        <v>13.005847099921576</v>
      </c>
      <c r="AX88" s="28">
        <v>6.9194075048811623</v>
      </c>
      <c r="AY88" s="28">
        <v>132.04545835533472</v>
      </c>
      <c r="AZ88" s="28">
        <v>13.237084093836021</v>
      </c>
      <c r="BA88" s="28">
        <v>0.30905337982331305</v>
      </c>
      <c r="BB88" s="28">
        <v>92.795393924408344</v>
      </c>
      <c r="BC88" s="28">
        <v>3.523489075029302</v>
      </c>
      <c r="BD88" s="28">
        <v>41.187465446524072</v>
      </c>
      <c r="BE88" s="28">
        <v>36.650003238428368</v>
      </c>
      <c r="BF88" s="28">
        <v>21.08225094318006</v>
      </c>
      <c r="BG88" s="28">
        <v>1.2145235359519975</v>
      </c>
      <c r="BH88" s="28">
        <v>16.332860863786262</v>
      </c>
      <c r="BI88" s="28">
        <v>34.481245127234793</v>
      </c>
      <c r="BJ88" s="28">
        <v>69.536605514253623</v>
      </c>
      <c r="BK88" s="28">
        <v>0</v>
      </c>
      <c r="BL88" s="28">
        <v>24.534709745327266</v>
      </c>
      <c r="BM88" s="28">
        <v>0.89426825303092872</v>
      </c>
      <c r="BN88" s="28">
        <v>9.2925969115205618</v>
      </c>
      <c r="BO88" s="28">
        <v>371.91965135486737</v>
      </c>
      <c r="BP88" s="28">
        <v>45.912664892080592</v>
      </c>
      <c r="BQ88" s="28">
        <v>13.294091408108949</v>
      </c>
      <c r="BR88" s="28">
        <v>7.5329032206640427</v>
      </c>
      <c r="BS88" s="28">
        <v>50.387375218026989</v>
      </c>
      <c r="BT88" s="28">
        <v>0.64548351962623074</v>
      </c>
      <c r="BU88" s="28">
        <v>3.8081302206484793</v>
      </c>
      <c r="BV88" s="28">
        <v>42.390716169761589</v>
      </c>
      <c r="BW88" s="28">
        <v>26.793046594227693</v>
      </c>
      <c r="BX88" s="28">
        <v>50.479093664680789</v>
      </c>
      <c r="BY88" s="28">
        <v>1.3616954530057983</v>
      </c>
      <c r="BZ88" s="28">
        <v>34.372727604947166</v>
      </c>
      <c r="CA88" s="28">
        <v>29.002565917194783</v>
      </c>
      <c r="CB88" s="28">
        <v>9.2176758806618206</v>
      </c>
      <c r="CC88" s="28">
        <v>0.2344963037804845</v>
      </c>
      <c r="CD88" s="28">
        <v>38.605649356346298</v>
      </c>
      <c r="CE88" s="28">
        <v>363.41125417284661</v>
      </c>
      <c r="CF88" s="28">
        <v>97.001251778760675</v>
      </c>
      <c r="CG88" s="28">
        <v>39.668975099412094</v>
      </c>
      <c r="CH88" s="28">
        <v>423.88013785049674</v>
      </c>
      <c r="CI88" s="28">
        <v>0</v>
      </c>
      <c r="CJ88" s="28">
        <v>115.47944710866646</v>
      </c>
      <c r="CK88" s="28">
        <v>78.807589695895444</v>
      </c>
      <c r="CL88" s="28">
        <v>9.2397363706091422</v>
      </c>
      <c r="CM88" s="28">
        <v>297.18936261886194</v>
      </c>
      <c r="CN88" s="28">
        <v>17.898473447631311</v>
      </c>
      <c r="CO88" s="28">
        <v>5.8397806023446917</v>
      </c>
      <c r="CP88" s="28">
        <v>38.931080323679183</v>
      </c>
      <c r="CQ88" s="28">
        <v>1763.637642991346</v>
      </c>
      <c r="CR88" s="28">
        <v>409.90439292546512</v>
      </c>
      <c r="CS88" s="28">
        <v>0</v>
      </c>
      <c r="CT88" s="28">
        <v>151.97515883912914</v>
      </c>
      <c r="CU88" s="28">
        <v>0.43790443018614483</v>
      </c>
      <c r="CV88" s="28">
        <v>143.23727553229446</v>
      </c>
      <c r="CW88" s="28">
        <v>7.3798012127339518</v>
      </c>
      <c r="CX88" s="28">
        <v>8.9960994630038851</v>
      </c>
      <c r="CY88" s="28">
        <v>130.88243630574334</v>
      </c>
      <c r="CZ88" s="28">
        <v>21.522624734897924</v>
      </c>
      <c r="DA88" s="28">
        <v>1392.464832234072</v>
      </c>
      <c r="DB88" s="28">
        <v>2335.1341886863761</v>
      </c>
      <c r="DC88" s="28">
        <v>58.183168046147699</v>
      </c>
      <c r="DD88" s="28">
        <v>177.24329428840687</v>
      </c>
      <c r="DE88" s="28">
        <v>68.9119605134685</v>
      </c>
      <c r="DF88" s="28">
        <v>6.675537175983445</v>
      </c>
      <c r="DG88" s="28">
        <v>577.87406187038323</v>
      </c>
      <c r="DH88" s="28">
        <v>26.111504532333221</v>
      </c>
      <c r="DI88" s="28">
        <v>126.48329920930161</v>
      </c>
      <c r="DJ88" s="28">
        <v>73.449882410741864</v>
      </c>
      <c r="DK88" s="28">
        <v>1830.2682954265715</v>
      </c>
      <c r="DL88" s="28">
        <v>89.209162742749399</v>
      </c>
      <c r="DM88" s="28">
        <v>80.684289714329026</v>
      </c>
      <c r="DN88" s="28">
        <v>75.223761165233171</v>
      </c>
      <c r="DO88" s="28">
        <v>127.98903209900816</v>
      </c>
      <c r="DP88" s="28">
        <v>101.81711651682163</v>
      </c>
      <c r="DQ88" s="28">
        <v>58.497703999764582</v>
      </c>
      <c r="DR88" s="28">
        <v>77.049380150440953</v>
      </c>
      <c r="DS88" s="28">
        <v>31.01755533278752</v>
      </c>
      <c r="DT88" s="28">
        <v>40.690405024336783</v>
      </c>
      <c r="DU88" s="28">
        <v>11.806531786017926</v>
      </c>
      <c r="DV88" s="28">
        <v>270.63727520402909</v>
      </c>
      <c r="DW88" s="28">
        <v>0.16628778606299377</v>
      </c>
      <c r="DX88" s="28">
        <v>7.835298231651862</v>
      </c>
      <c r="DY88" s="28">
        <v>110.16031194082407</v>
      </c>
      <c r="DZ88" s="28">
        <v>31.62465188027176</v>
      </c>
      <c r="EA88" s="28">
        <v>24.430348256209552</v>
      </c>
      <c r="EB88" s="28">
        <v>230.09917545443025</v>
      </c>
      <c r="EC88" s="28">
        <v>677.07634227196934</v>
      </c>
      <c r="ED88" s="28">
        <v>836.60920678365062</v>
      </c>
      <c r="EE88" s="28">
        <v>6.1958668686239831</v>
      </c>
      <c r="EF88" s="28">
        <v>1126.0995426265572</v>
      </c>
      <c r="EG88" s="28">
        <v>1894.0964196596067</v>
      </c>
      <c r="EH88" s="28">
        <v>5.2540776520026125</v>
      </c>
      <c r="EI88" s="28">
        <v>52.864028841370697</v>
      </c>
      <c r="EJ88" s="28">
        <v>39.807727399918825</v>
      </c>
      <c r="EK88" s="28">
        <v>137.41655622992684</v>
      </c>
      <c r="EL88" s="28">
        <v>512.63199722185789</v>
      </c>
      <c r="EM88" s="28">
        <v>23.000037351341099</v>
      </c>
      <c r="EN88" s="28">
        <v>57.994427973475425</v>
      </c>
      <c r="EO88" s="28">
        <v>381.85011072837767</v>
      </c>
      <c r="EP88" s="28">
        <v>12.204453103414822</v>
      </c>
      <c r="EQ88" s="28">
        <v>47.790580438336342</v>
      </c>
      <c r="ER88" s="28">
        <v>0</v>
      </c>
      <c r="ES88" s="28">
        <f t="shared" si="2"/>
        <v>20269.298964775317</v>
      </c>
      <c r="ET88" s="28">
        <v>36762.198210924253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909.29335127620914</v>
      </c>
      <c r="FA88" s="28">
        <f t="shared" si="3"/>
        <v>57940.790526975776</v>
      </c>
      <c r="FB88" s="33">
        <f>+FA88-Cuadro_Oferta_2015!EX88</f>
        <v>0</v>
      </c>
      <c r="AMC88"/>
      <c r="AMD88"/>
      <c r="AME88"/>
      <c r="AMF88"/>
      <c r="AMG88"/>
      <c r="AMH88"/>
      <c r="AMI88"/>
      <c r="AMJ88"/>
    </row>
    <row r="89" spans="1:1024" s="5" customFormat="1" ht="63.75" x14ac:dyDescent="0.25">
      <c r="A89" s="9">
        <v>85</v>
      </c>
      <c r="B89" s="22"/>
      <c r="C89" s="24" t="s">
        <v>457</v>
      </c>
      <c r="D89" s="25" t="s">
        <v>458</v>
      </c>
      <c r="E89" s="28">
        <v>0</v>
      </c>
      <c r="F89" s="28">
        <v>0</v>
      </c>
      <c r="G89" s="28">
        <v>0</v>
      </c>
      <c r="H89" s="28">
        <v>0</v>
      </c>
      <c r="I89" s="28">
        <v>8.0554751732525212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466.12892544060276</v>
      </c>
      <c r="Q89" s="28">
        <v>60.843142693658066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13.268351245773024</v>
      </c>
      <c r="X89" s="28">
        <v>27.420178908636643</v>
      </c>
      <c r="Y89" s="28">
        <v>1150.7121115762227</v>
      </c>
      <c r="Z89" s="28">
        <v>5564.4807206816567</v>
      </c>
      <c r="AA89" s="28">
        <v>106.13017283657501</v>
      </c>
      <c r="AB89" s="28">
        <v>637.29392598943639</v>
      </c>
      <c r="AC89" s="28">
        <v>11.578928166166552</v>
      </c>
      <c r="AD89" s="28">
        <v>0</v>
      </c>
      <c r="AE89" s="28">
        <v>2.2704560635492679</v>
      </c>
      <c r="AF89" s="28">
        <v>0</v>
      </c>
      <c r="AG89" s="28">
        <v>256.12782077785101</v>
      </c>
      <c r="AH89" s="28">
        <v>143.15039969208931</v>
      </c>
      <c r="AI89" s="28">
        <v>0</v>
      </c>
      <c r="AJ89" s="28">
        <v>0</v>
      </c>
      <c r="AK89" s="28">
        <v>99.222777704863233</v>
      </c>
      <c r="AL89" s="28">
        <v>782.84772371577446</v>
      </c>
      <c r="AM89" s="28">
        <v>27.177778636098875</v>
      </c>
      <c r="AN89" s="28">
        <v>793.19332591901707</v>
      </c>
      <c r="AO89" s="28">
        <v>1688.7836649159108</v>
      </c>
      <c r="AP89" s="28">
        <v>35.88834862319198</v>
      </c>
      <c r="AQ89" s="28">
        <v>0</v>
      </c>
      <c r="AR89" s="28">
        <v>324.50878419838858</v>
      </c>
      <c r="AS89" s="28">
        <v>199.70254075636387</v>
      </c>
      <c r="AT89" s="28">
        <v>89.332595762658883</v>
      </c>
      <c r="AU89" s="28">
        <v>25.179118115363959</v>
      </c>
      <c r="AV89" s="28">
        <v>10.055389428123739</v>
      </c>
      <c r="AW89" s="28">
        <v>272.68930710388753</v>
      </c>
      <c r="AX89" s="28">
        <v>6.010771855048108</v>
      </c>
      <c r="AY89" s="28">
        <v>1094.2434439131364</v>
      </c>
      <c r="AZ89" s="28">
        <v>7047.0513527331332</v>
      </c>
      <c r="BA89" s="28">
        <v>63.295560760248044</v>
      </c>
      <c r="BB89" s="28">
        <v>460.13520926137011</v>
      </c>
      <c r="BC89" s="28">
        <v>28.589549026943001</v>
      </c>
      <c r="BD89" s="28">
        <v>351.98195979060455</v>
      </c>
      <c r="BE89" s="28">
        <v>25.478917450460607</v>
      </c>
      <c r="BF89" s="28">
        <v>6.8912645475334067</v>
      </c>
      <c r="BG89" s="28">
        <v>0</v>
      </c>
      <c r="BH89" s="28">
        <v>15.060438017384543</v>
      </c>
      <c r="BI89" s="28">
        <v>1163.7960236362305</v>
      </c>
      <c r="BJ89" s="28">
        <v>112.10345228872686</v>
      </c>
      <c r="BK89" s="28">
        <v>0</v>
      </c>
      <c r="BL89" s="28">
        <v>224.07220164415688</v>
      </c>
      <c r="BM89" s="28">
        <v>46.918388890384968</v>
      </c>
      <c r="BN89" s="28">
        <v>40.652614138303363</v>
      </c>
      <c r="BO89" s="28">
        <v>159.75347150152976</v>
      </c>
      <c r="BP89" s="28">
        <v>333.55496551805624</v>
      </c>
      <c r="BQ89" s="28">
        <v>174.4080740689632</v>
      </c>
      <c r="BR89" s="28">
        <v>0</v>
      </c>
      <c r="BS89" s="28">
        <v>494.48678452475747</v>
      </c>
      <c r="BT89" s="28">
        <v>0</v>
      </c>
      <c r="BU89" s="28">
        <v>11.329608966955172</v>
      </c>
      <c r="BV89" s="28">
        <v>530.08322975642545</v>
      </c>
      <c r="BW89" s="28">
        <v>7512.0197851711482</v>
      </c>
      <c r="BX89" s="28">
        <v>470.01358580009753</v>
      </c>
      <c r="BY89" s="28">
        <v>14.814556159650669</v>
      </c>
      <c r="BZ89" s="28">
        <v>28.684312791956568</v>
      </c>
      <c r="CA89" s="28">
        <v>750.33722414946033</v>
      </c>
      <c r="CB89" s="28">
        <v>22.311818733754652</v>
      </c>
      <c r="CC89" s="28">
        <v>1.5247131905633462</v>
      </c>
      <c r="CD89" s="28">
        <v>38.23237817407427</v>
      </c>
      <c r="CE89" s="28">
        <v>987.4781783850292</v>
      </c>
      <c r="CF89" s="28">
        <v>60.177027976392431</v>
      </c>
      <c r="CG89" s="28">
        <v>29.022285325180594</v>
      </c>
      <c r="CH89" s="28">
        <v>135.71086871672347</v>
      </c>
      <c r="CI89" s="28">
        <v>61.771402114078882</v>
      </c>
      <c r="CJ89" s="28">
        <v>729.20894965988987</v>
      </c>
      <c r="CK89" s="28">
        <v>31345.784969246812</v>
      </c>
      <c r="CL89" s="28">
        <v>0</v>
      </c>
      <c r="CM89" s="28">
        <v>152.63460954158458</v>
      </c>
      <c r="CN89" s="28">
        <v>56.264873576733095</v>
      </c>
      <c r="CO89" s="28">
        <v>103.93059695793671</v>
      </c>
      <c r="CP89" s="28">
        <v>148.79653107129823</v>
      </c>
      <c r="CQ89" s="28">
        <v>11619.109734860633</v>
      </c>
      <c r="CR89" s="28">
        <v>49.390908475386297</v>
      </c>
      <c r="CS89" s="28">
        <v>0</v>
      </c>
      <c r="CT89" s="28">
        <v>61.514636038697894</v>
      </c>
      <c r="CU89" s="28">
        <v>0</v>
      </c>
      <c r="CV89" s="28">
        <v>218.36902544470533</v>
      </c>
      <c r="CW89" s="28">
        <v>0</v>
      </c>
      <c r="CX89" s="28">
        <v>112.78978871032436</v>
      </c>
      <c r="CY89" s="28">
        <v>308.43685905346422</v>
      </c>
      <c r="CZ89" s="28">
        <v>160.01924605003117</v>
      </c>
      <c r="DA89" s="28">
        <v>902.63095241390158</v>
      </c>
      <c r="DB89" s="28">
        <v>752.81172726702914</v>
      </c>
      <c r="DC89" s="28">
        <v>5.9996496668538839</v>
      </c>
      <c r="DD89" s="28">
        <v>84.373403690466688</v>
      </c>
      <c r="DE89" s="28">
        <v>10.345176487987132</v>
      </c>
      <c r="DF89" s="28">
        <v>23.756076169596884</v>
      </c>
      <c r="DG89" s="28">
        <v>162.24909921411157</v>
      </c>
      <c r="DH89" s="28">
        <v>749.84033889994237</v>
      </c>
      <c r="DI89" s="28">
        <v>0</v>
      </c>
      <c r="DJ89" s="28">
        <v>20.311688572610517</v>
      </c>
      <c r="DK89" s="28">
        <v>265.80589441021715</v>
      </c>
      <c r="DL89" s="28">
        <v>26.850511913206589</v>
      </c>
      <c r="DM89" s="28">
        <v>0</v>
      </c>
      <c r="DN89" s="28">
        <v>178.04417694985602</v>
      </c>
      <c r="DO89" s="28">
        <v>195.35052755678493</v>
      </c>
      <c r="DP89" s="28">
        <v>245.64395413088297</v>
      </c>
      <c r="DQ89" s="28">
        <v>0</v>
      </c>
      <c r="DR89" s="28">
        <v>14.003444820035337</v>
      </c>
      <c r="DS89" s="28">
        <v>0</v>
      </c>
      <c r="DT89" s="28">
        <v>49.410972438142338</v>
      </c>
      <c r="DU89" s="28">
        <v>15.062849666380567</v>
      </c>
      <c r="DV89" s="28">
        <v>70.900259579155829</v>
      </c>
      <c r="DW89" s="28">
        <v>0.21034949432722547</v>
      </c>
      <c r="DX89" s="28">
        <v>0</v>
      </c>
      <c r="DY89" s="28">
        <v>16.973317439838841</v>
      </c>
      <c r="DZ89" s="28">
        <v>10.656709956264901</v>
      </c>
      <c r="EA89" s="28">
        <v>412.90834804240416</v>
      </c>
      <c r="EB89" s="28">
        <v>12.522290697442827</v>
      </c>
      <c r="EC89" s="28">
        <v>30541.643060617971</v>
      </c>
      <c r="ED89" s="28">
        <v>261.01072929576384</v>
      </c>
      <c r="EE89" s="28">
        <v>39.003964704510281</v>
      </c>
      <c r="EF89" s="28">
        <v>661.419390044387</v>
      </c>
      <c r="EG89" s="28">
        <v>3051.16767908885</v>
      </c>
      <c r="EH89" s="28">
        <v>0</v>
      </c>
      <c r="EI89" s="28">
        <v>73.401270778163791</v>
      </c>
      <c r="EJ89" s="28">
        <v>1.3072068130971997</v>
      </c>
      <c r="EK89" s="28">
        <v>182.15805690135514</v>
      </c>
      <c r="EL89" s="28">
        <v>1009.4570040338865</v>
      </c>
      <c r="EM89" s="28">
        <v>0</v>
      </c>
      <c r="EN89" s="28">
        <v>50.035985310503015</v>
      </c>
      <c r="EO89" s="28">
        <v>20.199719204655938</v>
      </c>
      <c r="EP89" s="28">
        <v>0</v>
      </c>
      <c r="EQ89" s="28">
        <v>0</v>
      </c>
      <c r="ER89" s="28">
        <v>0</v>
      </c>
      <c r="ES89" s="28">
        <f t="shared" si="2"/>
        <v>120481.75389806167</v>
      </c>
      <c r="ET89" s="28">
        <v>116697.01984720893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39585.676911811439</v>
      </c>
      <c r="FA89" s="28">
        <f t="shared" si="3"/>
        <v>276764.45065708202</v>
      </c>
      <c r="FB89" s="33">
        <f>+FA89-Cuadro_Oferta_2015!EX89</f>
        <v>0</v>
      </c>
      <c r="AMC89"/>
      <c r="AMD89"/>
      <c r="AME89"/>
      <c r="AMF89"/>
      <c r="AMG89"/>
      <c r="AMH89"/>
      <c r="AMI89"/>
      <c r="AMJ89"/>
    </row>
    <row r="90" spans="1:1024" s="5" customFormat="1" x14ac:dyDescent="0.25">
      <c r="A90" s="9">
        <v>86</v>
      </c>
      <c r="B90" s="22"/>
      <c r="C90" s="24" t="s">
        <v>459</v>
      </c>
      <c r="D90" s="25" t="s">
        <v>460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f t="shared" si="2"/>
        <v>0</v>
      </c>
      <c r="ET90" s="28">
        <v>0</v>
      </c>
      <c r="EU90" s="28">
        <v>0</v>
      </c>
      <c r="EV90" s="28">
        <v>0</v>
      </c>
      <c r="EW90" s="28">
        <v>1233377.5013442044</v>
      </c>
      <c r="EX90" s="28">
        <v>0</v>
      </c>
      <c r="EY90" s="28">
        <v>0</v>
      </c>
      <c r="EZ90" s="28">
        <v>0</v>
      </c>
      <c r="FA90" s="28">
        <f t="shared" si="3"/>
        <v>1233377.5013442044</v>
      </c>
      <c r="FB90" s="33">
        <f>+FA90-Cuadro_Oferta_2015!EX90</f>
        <v>0</v>
      </c>
      <c r="AMC90"/>
      <c r="AMD90"/>
      <c r="AME90"/>
      <c r="AMF90"/>
      <c r="AMG90"/>
      <c r="AMH90"/>
      <c r="AMI90"/>
      <c r="AMJ90"/>
    </row>
    <row r="91" spans="1:1024" s="5" customFormat="1" x14ac:dyDescent="0.25">
      <c r="A91" s="9">
        <v>87</v>
      </c>
      <c r="B91" s="22"/>
      <c r="C91" s="24" t="s">
        <v>461</v>
      </c>
      <c r="D91" s="25" t="s">
        <v>462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0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f t="shared" si="2"/>
        <v>0</v>
      </c>
      <c r="ET91" s="28">
        <v>0</v>
      </c>
      <c r="EU91" s="28">
        <v>0</v>
      </c>
      <c r="EV91" s="28">
        <v>0</v>
      </c>
      <c r="EW91" s="28">
        <v>1252600.6475427728</v>
      </c>
      <c r="EX91" s="28">
        <v>0</v>
      </c>
      <c r="EY91" s="28">
        <v>0</v>
      </c>
      <c r="EZ91" s="28">
        <v>0</v>
      </c>
      <c r="FA91" s="28">
        <f t="shared" si="3"/>
        <v>1252600.6475427728</v>
      </c>
      <c r="FB91" s="33">
        <f>+FA91-Cuadro_Oferta_2015!EX91</f>
        <v>0</v>
      </c>
      <c r="AMC91"/>
      <c r="AMD91"/>
      <c r="AME91"/>
      <c r="AMF91"/>
      <c r="AMG91"/>
      <c r="AMH91"/>
      <c r="AMI91"/>
      <c r="AMJ91"/>
    </row>
    <row r="92" spans="1:1024" s="5" customFormat="1" x14ac:dyDescent="0.25">
      <c r="A92" s="9">
        <v>88</v>
      </c>
      <c r="B92" s="22"/>
      <c r="C92" s="24" t="s">
        <v>463</v>
      </c>
      <c r="D92" s="25" t="s">
        <v>464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f t="shared" si="2"/>
        <v>0</v>
      </c>
      <c r="ET92" s="28">
        <v>0</v>
      </c>
      <c r="EU92" s="28">
        <v>0</v>
      </c>
      <c r="EV92" s="28">
        <v>0</v>
      </c>
      <c r="EW92" s="28">
        <v>302385.5621629607</v>
      </c>
      <c r="EX92" s="28">
        <v>0</v>
      </c>
      <c r="EY92" s="28">
        <v>0</v>
      </c>
      <c r="EZ92" s="28">
        <v>0</v>
      </c>
      <c r="FA92" s="28">
        <f t="shared" si="3"/>
        <v>302385.5621629607</v>
      </c>
      <c r="FB92" s="33">
        <f>+FA92-Cuadro_Oferta_2015!EX92</f>
        <v>0</v>
      </c>
      <c r="AMC92"/>
      <c r="AMD92"/>
      <c r="AME92"/>
      <c r="AMF92"/>
      <c r="AMG92"/>
      <c r="AMH92"/>
      <c r="AMI92"/>
      <c r="AMJ92"/>
    </row>
    <row r="93" spans="1:1024" s="5" customFormat="1" ht="38.25" x14ac:dyDescent="0.25">
      <c r="A93" s="9">
        <v>89</v>
      </c>
      <c r="B93" s="22"/>
      <c r="C93" s="24" t="s">
        <v>465</v>
      </c>
      <c r="D93" s="25" t="s">
        <v>466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f t="shared" si="2"/>
        <v>0</v>
      </c>
      <c r="ET93" s="28">
        <v>0</v>
      </c>
      <c r="EU93" s="28">
        <v>0</v>
      </c>
      <c r="EV93" s="28">
        <v>0</v>
      </c>
      <c r="EW93" s="28">
        <v>632543.7456497316</v>
      </c>
      <c r="EX93" s="28">
        <v>0</v>
      </c>
      <c r="EY93" s="28">
        <v>0</v>
      </c>
      <c r="EZ93" s="28">
        <v>0</v>
      </c>
      <c r="FA93" s="28">
        <f t="shared" si="3"/>
        <v>632543.7456497316</v>
      </c>
      <c r="FB93" s="33">
        <f>+FA93-Cuadro_Oferta_2015!EX93</f>
        <v>0</v>
      </c>
      <c r="AMC93"/>
      <c r="AMD93"/>
      <c r="AME93"/>
      <c r="AMF93"/>
      <c r="AMG93"/>
      <c r="AMH93"/>
      <c r="AMI93"/>
      <c r="AMJ93"/>
    </row>
    <row r="94" spans="1:1024" s="5" customFormat="1" ht="25.5" x14ac:dyDescent="0.25">
      <c r="A94" s="9">
        <v>90</v>
      </c>
      <c r="B94" s="22"/>
      <c r="C94" s="24" t="s">
        <v>467</v>
      </c>
      <c r="D94" s="25" t="s">
        <v>468</v>
      </c>
      <c r="E94" s="28">
        <v>0</v>
      </c>
      <c r="F94" s="28">
        <v>0</v>
      </c>
      <c r="G94" s="28">
        <v>14.826475198938077</v>
      </c>
      <c r="H94" s="28">
        <v>55.450431345061929</v>
      </c>
      <c r="I94" s="28">
        <v>160.97765569943508</v>
      </c>
      <c r="J94" s="28">
        <v>0</v>
      </c>
      <c r="K94" s="28">
        <v>593.36099973389946</v>
      </c>
      <c r="L94" s="28">
        <v>0</v>
      </c>
      <c r="M94" s="28">
        <v>0</v>
      </c>
      <c r="N94" s="28">
        <v>0</v>
      </c>
      <c r="O94" s="28">
        <v>688.66363223410872</v>
      </c>
      <c r="P94" s="28">
        <v>82.63334709188419</v>
      </c>
      <c r="Q94" s="28">
        <v>29.407668623660722</v>
      </c>
      <c r="R94" s="28">
        <v>52.716142323426766</v>
      </c>
      <c r="S94" s="28">
        <v>0</v>
      </c>
      <c r="T94" s="28">
        <v>0</v>
      </c>
      <c r="U94" s="28">
        <v>201.53303126146449</v>
      </c>
      <c r="V94" s="28">
        <v>168.13962432198366</v>
      </c>
      <c r="W94" s="28">
        <v>197.1490313354459</v>
      </c>
      <c r="X94" s="28">
        <v>0</v>
      </c>
      <c r="Y94" s="28">
        <v>739.8788218571533</v>
      </c>
      <c r="Z94" s="28">
        <v>350.99549155299513</v>
      </c>
      <c r="AA94" s="28">
        <v>0</v>
      </c>
      <c r="AB94" s="28">
        <v>27.613358176028122</v>
      </c>
      <c r="AC94" s="28">
        <v>1.6955530300352741</v>
      </c>
      <c r="AD94" s="28">
        <v>816.45676372008484</v>
      </c>
      <c r="AE94" s="28">
        <v>2.00733660689761</v>
      </c>
      <c r="AF94" s="28">
        <v>0</v>
      </c>
      <c r="AG94" s="28">
        <v>125.25452633719071</v>
      </c>
      <c r="AH94" s="28">
        <v>2871.3350508990502</v>
      </c>
      <c r="AI94" s="28">
        <v>2.3491430437053937</v>
      </c>
      <c r="AJ94" s="28">
        <v>14.936883362629754</v>
      </c>
      <c r="AK94" s="28">
        <v>3107.1271278555591</v>
      </c>
      <c r="AL94" s="28">
        <v>1694.912234251459</v>
      </c>
      <c r="AM94" s="28">
        <v>794.42696982219479</v>
      </c>
      <c r="AN94" s="28">
        <v>1263.6680076332509</v>
      </c>
      <c r="AO94" s="28">
        <v>413.4376745751</v>
      </c>
      <c r="AP94" s="28">
        <v>158.19045107474204</v>
      </c>
      <c r="AQ94" s="28">
        <v>94.807961630722318</v>
      </c>
      <c r="AR94" s="28">
        <v>402.7141393872804</v>
      </c>
      <c r="AS94" s="28">
        <v>1864.8708829334441</v>
      </c>
      <c r="AT94" s="28">
        <v>465.53641198390278</v>
      </c>
      <c r="AU94" s="28">
        <v>386.05967636204127</v>
      </c>
      <c r="AV94" s="28">
        <v>241.08131179654583</v>
      </c>
      <c r="AW94" s="28">
        <v>258.98258336475664</v>
      </c>
      <c r="AX94" s="28">
        <v>106.83170974344438</v>
      </c>
      <c r="AY94" s="28">
        <v>833.08955184113154</v>
      </c>
      <c r="AZ94" s="28">
        <v>611.196997084602</v>
      </c>
      <c r="BA94" s="28">
        <v>28.042259399007836</v>
      </c>
      <c r="BB94" s="28">
        <v>1767.2462368872918</v>
      </c>
      <c r="BC94" s="28">
        <v>199.37105376838986</v>
      </c>
      <c r="BD94" s="28">
        <v>171.91270984408439</v>
      </c>
      <c r="BE94" s="28">
        <v>511.90452544261393</v>
      </c>
      <c r="BF94" s="28">
        <v>54.258050026307671</v>
      </c>
      <c r="BG94" s="28">
        <v>7.9490736304207319</v>
      </c>
      <c r="BH94" s="28">
        <v>403.80524859801392</v>
      </c>
      <c r="BI94" s="28">
        <v>3421.109724850844</v>
      </c>
      <c r="BJ94" s="28">
        <v>1563.2079278152205</v>
      </c>
      <c r="BK94" s="28">
        <v>0</v>
      </c>
      <c r="BL94" s="28">
        <v>1184.9836067756414</v>
      </c>
      <c r="BM94" s="28">
        <v>22.205087684060739</v>
      </c>
      <c r="BN94" s="28">
        <v>59.666226387924638</v>
      </c>
      <c r="BO94" s="28">
        <v>857.23730569906422</v>
      </c>
      <c r="BP94" s="28">
        <v>13.184421395288497</v>
      </c>
      <c r="BQ94" s="28">
        <v>475.00312037378313</v>
      </c>
      <c r="BR94" s="28">
        <v>1493.26075818966</v>
      </c>
      <c r="BS94" s="28">
        <v>2005.2707046735532</v>
      </c>
      <c r="BT94" s="28">
        <v>77.293396210321021</v>
      </c>
      <c r="BU94" s="28">
        <v>74.802831034393392</v>
      </c>
      <c r="BV94" s="28">
        <v>2682.7296559672227</v>
      </c>
      <c r="BW94" s="28">
        <v>747.50941568304256</v>
      </c>
      <c r="BX94" s="28">
        <v>555.03661678920162</v>
      </c>
      <c r="BY94" s="28">
        <v>8.0098078582142538</v>
      </c>
      <c r="BZ94" s="28">
        <v>282.32461949067272</v>
      </c>
      <c r="CA94" s="28">
        <v>1970.7309155344201</v>
      </c>
      <c r="CB94" s="28">
        <v>105.43550800721653</v>
      </c>
      <c r="CC94" s="28">
        <v>139.4248827737365</v>
      </c>
      <c r="CD94" s="28">
        <v>485.75627470918158</v>
      </c>
      <c r="CE94" s="28">
        <v>3263.7217927479328</v>
      </c>
      <c r="CF94" s="28">
        <v>622.37539361678159</v>
      </c>
      <c r="CG94" s="28">
        <v>2765.7321719521506</v>
      </c>
      <c r="CH94" s="28">
        <v>14268.244733888198</v>
      </c>
      <c r="CI94" s="28">
        <v>7032.3174036822802</v>
      </c>
      <c r="CJ94" s="28">
        <v>258.63603887303492</v>
      </c>
      <c r="CK94" s="28">
        <v>1260.468312141893</v>
      </c>
      <c r="CL94" s="28">
        <v>143475.37618122337</v>
      </c>
      <c r="CM94" s="28">
        <v>234043.2135580114</v>
      </c>
      <c r="CN94" s="28">
        <v>2730.3084271084563</v>
      </c>
      <c r="CO94" s="28">
        <v>24946.376219466365</v>
      </c>
      <c r="CP94" s="28">
        <v>33917.287255799063</v>
      </c>
      <c r="CQ94" s="28">
        <v>38141.237224595621</v>
      </c>
      <c r="CR94" s="28">
        <v>2012.7936328024593</v>
      </c>
      <c r="CS94" s="28">
        <v>875.55612242687255</v>
      </c>
      <c r="CT94" s="28">
        <v>2862.61150471162</v>
      </c>
      <c r="CU94" s="28">
        <v>0</v>
      </c>
      <c r="CV94" s="28">
        <v>3374.0063509531165</v>
      </c>
      <c r="CW94" s="28">
        <v>11.111167901109869</v>
      </c>
      <c r="CX94" s="28">
        <v>833.72112920233008</v>
      </c>
      <c r="CY94" s="28">
        <v>6646.4470402526131</v>
      </c>
      <c r="CZ94" s="28">
        <v>820.0120885728486</v>
      </c>
      <c r="DA94" s="28">
        <v>21792.347539005925</v>
      </c>
      <c r="DB94" s="28">
        <v>13685.434585681058</v>
      </c>
      <c r="DC94" s="28">
        <v>761.82111058365808</v>
      </c>
      <c r="DD94" s="28">
        <v>31395.478221173056</v>
      </c>
      <c r="DE94" s="28">
        <v>13080.431979275185</v>
      </c>
      <c r="DF94" s="28">
        <v>497.22632286793083</v>
      </c>
      <c r="DG94" s="28">
        <v>9829.8947912456042</v>
      </c>
      <c r="DH94" s="28">
        <v>285.44635975136487</v>
      </c>
      <c r="DI94" s="28">
        <v>14.194837891572741</v>
      </c>
      <c r="DJ94" s="28">
        <v>260.26890105369682</v>
      </c>
      <c r="DK94" s="28">
        <v>86297.737696953904</v>
      </c>
      <c r="DL94" s="28">
        <v>1163.6933860866834</v>
      </c>
      <c r="DM94" s="28">
        <v>888.04816482050649</v>
      </c>
      <c r="DN94" s="28">
        <v>9988.5301847882001</v>
      </c>
      <c r="DO94" s="28">
        <v>3496.1835222382597</v>
      </c>
      <c r="DP94" s="28">
        <v>1863.1661294285154</v>
      </c>
      <c r="DQ94" s="28">
        <v>6856.8350354026134</v>
      </c>
      <c r="DR94" s="28">
        <v>1485.1233563831843</v>
      </c>
      <c r="DS94" s="28">
        <v>191.62630092412135</v>
      </c>
      <c r="DT94" s="28">
        <v>847.31278856409983</v>
      </c>
      <c r="DU94" s="28">
        <v>279.74481588665105</v>
      </c>
      <c r="DV94" s="28">
        <v>1277.3501121925142</v>
      </c>
      <c r="DW94" s="28">
        <v>3.9619809059338804</v>
      </c>
      <c r="DX94" s="28">
        <v>0</v>
      </c>
      <c r="DY94" s="28">
        <v>2978.2058964299708</v>
      </c>
      <c r="DZ94" s="28">
        <v>1198.8857605892642</v>
      </c>
      <c r="EA94" s="28">
        <v>928.6914819230243</v>
      </c>
      <c r="EB94" s="28">
        <v>4599.8038087294344</v>
      </c>
      <c r="EC94" s="28">
        <v>11145.631438177028</v>
      </c>
      <c r="ED94" s="28">
        <v>5776.1013986005037</v>
      </c>
      <c r="EE94" s="28">
        <v>78.690105739102933</v>
      </c>
      <c r="EF94" s="28">
        <v>38261.421559328155</v>
      </c>
      <c r="EG94" s="28">
        <v>21556.32962011495</v>
      </c>
      <c r="EH94" s="28">
        <v>563.66440478300706</v>
      </c>
      <c r="EI94" s="28">
        <v>600.51799764147836</v>
      </c>
      <c r="EJ94" s="28">
        <v>96.961355753004923</v>
      </c>
      <c r="EK94" s="28">
        <v>2702.8489920502698</v>
      </c>
      <c r="EL94" s="28">
        <v>34757.258069430813</v>
      </c>
      <c r="EM94" s="28">
        <v>587.69782567095001</v>
      </c>
      <c r="EN94" s="28">
        <v>105.16102718052754</v>
      </c>
      <c r="EO94" s="28">
        <v>1217.5657150354778</v>
      </c>
      <c r="EP94" s="28">
        <v>572.12298353526467</v>
      </c>
      <c r="EQ94" s="28">
        <v>55.109695716633482</v>
      </c>
      <c r="ER94" s="28">
        <v>0</v>
      </c>
      <c r="ES94" s="28">
        <f t="shared" si="2"/>
        <v>899449.06763405667</v>
      </c>
      <c r="ET94" s="28">
        <v>42017.804019128991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148.56332467559233</v>
      </c>
      <c r="FA94" s="28">
        <f t="shared" si="3"/>
        <v>941615.43497786124</v>
      </c>
      <c r="FB94" s="33">
        <f>+FA94-Cuadro_Oferta_2015!EX94</f>
        <v>0</v>
      </c>
      <c r="AMC94"/>
      <c r="AMD94"/>
      <c r="AME94"/>
      <c r="AMF94"/>
      <c r="AMG94"/>
      <c r="AMH94"/>
      <c r="AMI94"/>
      <c r="AMJ94"/>
    </row>
    <row r="95" spans="1:1024" s="5" customFormat="1" x14ac:dyDescent="0.25">
      <c r="A95" s="9">
        <v>91</v>
      </c>
      <c r="B95" s="22"/>
      <c r="C95" s="24" t="s">
        <v>469</v>
      </c>
      <c r="D95" s="25" t="s">
        <v>470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28">
        <v>0</v>
      </c>
      <c r="DG95" s="28">
        <v>0</v>
      </c>
      <c r="DH95" s="28">
        <v>0</v>
      </c>
      <c r="DI95" s="28">
        <v>0</v>
      </c>
      <c r="DJ95" s="28">
        <v>0</v>
      </c>
      <c r="DK95" s="28">
        <v>0</v>
      </c>
      <c r="DL95" s="28">
        <v>0</v>
      </c>
      <c r="DM95" s="28">
        <v>0</v>
      </c>
      <c r="DN95" s="28">
        <v>0</v>
      </c>
      <c r="DO95" s="28">
        <v>0</v>
      </c>
      <c r="DP95" s="28">
        <v>0</v>
      </c>
      <c r="DQ95" s="28">
        <v>0</v>
      </c>
      <c r="DR95" s="28">
        <v>0</v>
      </c>
      <c r="DS95" s="28">
        <v>0</v>
      </c>
      <c r="DT95" s="28">
        <v>0</v>
      </c>
      <c r="DU95" s="28">
        <v>0</v>
      </c>
      <c r="DV95" s="28">
        <v>0</v>
      </c>
      <c r="DW95" s="28">
        <v>0</v>
      </c>
      <c r="DX95" s="28">
        <v>0</v>
      </c>
      <c r="DY95" s="28">
        <v>0</v>
      </c>
      <c r="DZ95" s="28">
        <v>0</v>
      </c>
      <c r="EA95" s="28">
        <v>0</v>
      </c>
      <c r="EB95" s="28">
        <v>0</v>
      </c>
      <c r="EC95" s="28">
        <v>0</v>
      </c>
      <c r="ED95" s="28">
        <v>0</v>
      </c>
      <c r="EE95" s="28">
        <v>0</v>
      </c>
      <c r="EF95" s="28">
        <v>0</v>
      </c>
      <c r="EG95" s="28">
        <v>0</v>
      </c>
      <c r="EH95" s="28">
        <v>0</v>
      </c>
      <c r="EI95" s="28">
        <v>0</v>
      </c>
      <c r="EJ95" s="28">
        <v>0</v>
      </c>
      <c r="EK95" s="28">
        <v>0</v>
      </c>
      <c r="EL95" s="28">
        <v>0</v>
      </c>
      <c r="EM95" s="28">
        <v>0</v>
      </c>
      <c r="EN95" s="28">
        <v>0</v>
      </c>
      <c r="EO95" s="28">
        <v>0</v>
      </c>
      <c r="EP95" s="28">
        <v>0</v>
      </c>
      <c r="EQ95" s="28">
        <v>0</v>
      </c>
      <c r="ER95" s="28">
        <v>0</v>
      </c>
      <c r="ES95" s="28">
        <f t="shared" si="2"/>
        <v>0</v>
      </c>
      <c r="ET95" s="28">
        <v>0</v>
      </c>
      <c r="EU95" s="28">
        <v>0</v>
      </c>
      <c r="EV95" s="28">
        <v>0</v>
      </c>
      <c r="EW95" s="28">
        <v>0</v>
      </c>
      <c r="EX95" s="28">
        <v>0</v>
      </c>
      <c r="EY95" s="28">
        <v>0</v>
      </c>
      <c r="EZ95" s="28">
        <v>0</v>
      </c>
      <c r="FA95" s="28">
        <f t="shared" si="3"/>
        <v>0</v>
      </c>
      <c r="FB95" s="33">
        <f>+FA95-Cuadro_Oferta_2015!EX95</f>
        <v>0</v>
      </c>
      <c r="AMC95"/>
      <c r="AMD95"/>
      <c r="AME95"/>
      <c r="AMF95"/>
      <c r="AMG95"/>
      <c r="AMH95"/>
      <c r="AMI95"/>
      <c r="AMJ95"/>
    </row>
    <row r="96" spans="1:1024" s="5" customFormat="1" ht="25.5" x14ac:dyDescent="0.25">
      <c r="A96" s="9">
        <v>92</v>
      </c>
      <c r="B96" s="22"/>
      <c r="C96" s="24" t="s">
        <v>92</v>
      </c>
      <c r="D96" s="25" t="s">
        <v>471</v>
      </c>
      <c r="E96" s="28">
        <v>0.80163656987261978</v>
      </c>
      <c r="F96" s="28">
        <v>0</v>
      </c>
      <c r="G96" s="28">
        <v>23.279741588744137</v>
      </c>
      <c r="H96" s="28">
        <v>697.45341791545843</v>
      </c>
      <c r="I96" s="28">
        <v>83.652090296023601</v>
      </c>
      <c r="J96" s="28">
        <v>0</v>
      </c>
      <c r="K96" s="28">
        <v>21.883323862018305</v>
      </c>
      <c r="L96" s="28">
        <v>47.927127199923703</v>
      </c>
      <c r="M96" s="28">
        <v>141.07764352127538</v>
      </c>
      <c r="N96" s="28">
        <v>141.20747433033284</v>
      </c>
      <c r="O96" s="28">
        <v>0</v>
      </c>
      <c r="P96" s="28">
        <v>37.03830578976914</v>
      </c>
      <c r="Q96" s="28">
        <v>108.36704177293883</v>
      </c>
      <c r="R96" s="28">
        <v>477.01981652655195</v>
      </c>
      <c r="S96" s="28">
        <v>24.734373482106285</v>
      </c>
      <c r="T96" s="28">
        <v>3314.4357019489103</v>
      </c>
      <c r="U96" s="28">
        <v>198.33319902733592</v>
      </c>
      <c r="V96" s="28">
        <v>2716.4128691566661</v>
      </c>
      <c r="W96" s="28">
        <v>247.57376052472574</v>
      </c>
      <c r="X96" s="28">
        <v>27.477872506209803</v>
      </c>
      <c r="Y96" s="28">
        <v>76.758408465819201</v>
      </c>
      <c r="Z96" s="28">
        <v>1217.7790556309606</v>
      </c>
      <c r="AA96" s="28">
        <v>18.545144682644981</v>
      </c>
      <c r="AB96" s="28">
        <v>497.47332420078988</v>
      </c>
      <c r="AC96" s="28">
        <v>52.68437467627146</v>
      </c>
      <c r="AD96" s="28">
        <v>2030.0665975695983</v>
      </c>
      <c r="AE96" s="28">
        <v>34.254707364867372</v>
      </c>
      <c r="AF96" s="28">
        <v>12.853828508289915</v>
      </c>
      <c r="AG96" s="28">
        <v>280.21668336719245</v>
      </c>
      <c r="AH96" s="28">
        <v>9187.5213208438381</v>
      </c>
      <c r="AI96" s="28">
        <v>2.9756798756622547E-2</v>
      </c>
      <c r="AJ96" s="28">
        <v>7.209274350465134</v>
      </c>
      <c r="AK96" s="28">
        <v>1494.935106071968</v>
      </c>
      <c r="AL96" s="28">
        <v>954.54204469323201</v>
      </c>
      <c r="AM96" s="28">
        <v>275.83681174884686</v>
      </c>
      <c r="AN96" s="28">
        <v>955.20855892575935</v>
      </c>
      <c r="AO96" s="28">
        <v>272.09386122336127</v>
      </c>
      <c r="AP96" s="28">
        <v>739.02714304941219</v>
      </c>
      <c r="AQ96" s="28">
        <v>35.315358504330078</v>
      </c>
      <c r="AR96" s="28">
        <v>251.47734382890019</v>
      </c>
      <c r="AS96" s="28">
        <v>841.57946665023906</v>
      </c>
      <c r="AT96" s="28">
        <v>115.28432088277955</v>
      </c>
      <c r="AU96" s="28">
        <v>39.071571231243631</v>
      </c>
      <c r="AV96" s="28">
        <v>31.525849140370116</v>
      </c>
      <c r="AW96" s="28">
        <v>67.310966809237584</v>
      </c>
      <c r="AX96" s="28">
        <v>161.17800854165</v>
      </c>
      <c r="AY96" s="28">
        <v>226.14055941779273</v>
      </c>
      <c r="AZ96" s="28">
        <v>658.7621938706834</v>
      </c>
      <c r="BA96" s="28">
        <v>4.1826662564724852</v>
      </c>
      <c r="BB96" s="28">
        <v>5917.3496989504447</v>
      </c>
      <c r="BC96" s="28">
        <v>58.052127610645549</v>
      </c>
      <c r="BD96" s="28">
        <v>295.44272760854358</v>
      </c>
      <c r="BE96" s="28">
        <v>166.97117676689302</v>
      </c>
      <c r="BF96" s="28">
        <v>7.3256344578013008</v>
      </c>
      <c r="BG96" s="28">
        <v>5.1827987985117892</v>
      </c>
      <c r="BH96" s="28">
        <v>191.54616844135597</v>
      </c>
      <c r="BI96" s="28">
        <v>232.62914255360832</v>
      </c>
      <c r="BJ96" s="28">
        <v>546.9635154079275</v>
      </c>
      <c r="BK96" s="28">
        <v>0</v>
      </c>
      <c r="BL96" s="28">
        <v>470.61916547998004</v>
      </c>
      <c r="BM96" s="28">
        <v>28.733453072277086</v>
      </c>
      <c r="BN96" s="28">
        <v>373.19471374831426</v>
      </c>
      <c r="BO96" s="28">
        <v>376.65385827771644</v>
      </c>
      <c r="BP96" s="28">
        <v>38.867095800597788</v>
      </c>
      <c r="BQ96" s="28">
        <v>210.34094668878657</v>
      </c>
      <c r="BR96" s="28">
        <v>205.38666223483381</v>
      </c>
      <c r="BS96" s="28">
        <v>501.06692783996971</v>
      </c>
      <c r="BT96" s="28">
        <v>19.790214708408829</v>
      </c>
      <c r="BU96" s="28">
        <v>98.666969498901921</v>
      </c>
      <c r="BV96" s="28">
        <v>573.11311212858288</v>
      </c>
      <c r="BW96" s="28">
        <v>138.75880019981264</v>
      </c>
      <c r="BX96" s="28">
        <v>343.93215552638384</v>
      </c>
      <c r="BY96" s="28">
        <v>1.3635533427889508</v>
      </c>
      <c r="BZ96" s="28">
        <v>15.216935286439769</v>
      </c>
      <c r="CA96" s="28">
        <v>379.64712031472698</v>
      </c>
      <c r="CB96" s="28">
        <v>176.41805242145853</v>
      </c>
      <c r="CC96" s="28">
        <v>9.102240393413549</v>
      </c>
      <c r="CD96" s="28">
        <v>503.8808456526229</v>
      </c>
      <c r="CE96" s="28">
        <v>249.49438827340219</v>
      </c>
      <c r="CF96" s="28">
        <v>728.94418889621898</v>
      </c>
      <c r="CG96" s="28">
        <v>2940.2416002746349</v>
      </c>
      <c r="CH96" s="28">
        <v>3486.0622196165837</v>
      </c>
      <c r="CI96" s="28">
        <v>1299.3147386052801</v>
      </c>
      <c r="CJ96" s="28">
        <v>806.6176151229289</v>
      </c>
      <c r="CK96" s="28">
        <v>3315.4084392045806</v>
      </c>
      <c r="CL96" s="28">
        <v>2.7501276132871624</v>
      </c>
      <c r="CM96" s="28">
        <v>0</v>
      </c>
      <c r="CN96" s="28">
        <v>843.8598459374108</v>
      </c>
      <c r="CO96" s="28">
        <v>393.12137466602468</v>
      </c>
      <c r="CP96" s="28">
        <v>17941.757750290388</v>
      </c>
      <c r="CQ96" s="28">
        <v>40720.926912780902</v>
      </c>
      <c r="CR96" s="28">
        <v>4940.5989543493915</v>
      </c>
      <c r="CS96" s="28">
        <v>158.24657197740726</v>
      </c>
      <c r="CT96" s="28">
        <v>34222.92626714705</v>
      </c>
      <c r="CU96" s="28">
        <v>20944.136549077779</v>
      </c>
      <c r="CV96" s="28">
        <v>21009.551034974604</v>
      </c>
      <c r="CW96" s="28">
        <v>2.5469620951744405</v>
      </c>
      <c r="CX96" s="28">
        <v>233.50993557275933</v>
      </c>
      <c r="CY96" s="28">
        <v>2004.6247208753098</v>
      </c>
      <c r="CZ96" s="28">
        <v>1194.7646140243642</v>
      </c>
      <c r="DA96" s="28">
        <v>1191.9558940632589</v>
      </c>
      <c r="DB96" s="28">
        <v>1398.9010394107818</v>
      </c>
      <c r="DC96" s="28">
        <v>243.4308169364096</v>
      </c>
      <c r="DD96" s="28">
        <v>1459.3145206773404</v>
      </c>
      <c r="DE96" s="28">
        <v>881.70200076602782</v>
      </c>
      <c r="DF96" s="28">
        <v>9.8753212370961254</v>
      </c>
      <c r="DG96" s="28">
        <v>680.30745909612631</v>
      </c>
      <c r="DH96" s="28">
        <v>85.213270486041694</v>
      </c>
      <c r="DI96" s="28">
        <v>51.187442750335492</v>
      </c>
      <c r="DJ96" s="28">
        <v>168.74012180601986</v>
      </c>
      <c r="DK96" s="28">
        <v>81.865178957408148</v>
      </c>
      <c r="DL96" s="28">
        <v>688.32112876730434</v>
      </c>
      <c r="DM96" s="28">
        <v>388.14259705372638</v>
      </c>
      <c r="DN96" s="28">
        <v>758.98534664316594</v>
      </c>
      <c r="DO96" s="28">
        <v>3026.7385667159515</v>
      </c>
      <c r="DP96" s="28">
        <v>580.32428283287697</v>
      </c>
      <c r="DQ96" s="28">
        <v>1407.7315350481342</v>
      </c>
      <c r="DR96" s="28">
        <v>2156.7054138308276</v>
      </c>
      <c r="DS96" s="28">
        <v>122.19874169414955</v>
      </c>
      <c r="DT96" s="28">
        <v>6107.8540140866771</v>
      </c>
      <c r="DU96" s="28">
        <v>1117.7166422593705</v>
      </c>
      <c r="DV96" s="28">
        <v>4955.3830469759996</v>
      </c>
      <c r="DW96" s="28">
        <v>0</v>
      </c>
      <c r="DX96" s="28">
        <v>107.98886344865302</v>
      </c>
      <c r="DY96" s="28">
        <v>3985.3790938994657</v>
      </c>
      <c r="DZ96" s="28">
        <v>2492.3098959024287</v>
      </c>
      <c r="EA96" s="28">
        <v>1059.2834232628659</v>
      </c>
      <c r="EB96" s="28">
        <v>469.86286749306714</v>
      </c>
      <c r="EC96" s="28">
        <v>3325.0091495450974</v>
      </c>
      <c r="ED96" s="28">
        <v>2771.1753229723381</v>
      </c>
      <c r="EE96" s="28">
        <v>13.362239276661271</v>
      </c>
      <c r="EF96" s="28">
        <v>1215.4235963579229</v>
      </c>
      <c r="EG96" s="28">
        <v>1724.6132843920427</v>
      </c>
      <c r="EH96" s="28">
        <v>140.81157331519816</v>
      </c>
      <c r="EI96" s="28">
        <v>114.7502829924566</v>
      </c>
      <c r="EJ96" s="28">
        <v>11.895971184224074</v>
      </c>
      <c r="EK96" s="28">
        <v>963.68192119274795</v>
      </c>
      <c r="EL96" s="28">
        <v>277.47943523771727</v>
      </c>
      <c r="EM96" s="28">
        <v>798.059193561504</v>
      </c>
      <c r="EN96" s="28">
        <v>30.384072545975371</v>
      </c>
      <c r="EO96" s="28">
        <v>11.246965810732984</v>
      </c>
      <c r="EP96" s="28">
        <v>76.886508620808556</v>
      </c>
      <c r="EQ96" s="28">
        <v>105.95798328478585</v>
      </c>
      <c r="ER96" s="28">
        <v>0</v>
      </c>
      <c r="ES96" s="28">
        <f t="shared" si="2"/>
        <v>245431.31635430362</v>
      </c>
      <c r="ET96" s="28">
        <v>291679.01029047545</v>
      </c>
      <c r="EU96" s="28">
        <v>0</v>
      </c>
      <c r="EV96" s="28">
        <v>0</v>
      </c>
      <c r="EW96" s="28">
        <v>0</v>
      </c>
      <c r="EX96" s="28">
        <v>0</v>
      </c>
      <c r="EY96" s="28">
        <v>0</v>
      </c>
      <c r="EZ96" s="28">
        <v>3505.1143850780491</v>
      </c>
      <c r="FA96" s="28">
        <f t="shared" si="3"/>
        <v>540615.44102985715</v>
      </c>
      <c r="FB96" s="33">
        <f>+FA96-Cuadro_Oferta_2015!EX96</f>
        <v>0</v>
      </c>
      <c r="AMC96"/>
      <c r="AMD96"/>
      <c r="AME96"/>
      <c r="AMF96"/>
      <c r="AMG96"/>
      <c r="AMH96"/>
      <c r="AMI96"/>
      <c r="AMJ96"/>
    </row>
    <row r="97" spans="1:1024" s="5" customFormat="1" x14ac:dyDescent="0.25">
      <c r="A97" s="9">
        <v>93</v>
      </c>
      <c r="B97" s="22"/>
      <c r="C97" s="24" t="s">
        <v>93</v>
      </c>
      <c r="D97" s="25" t="s">
        <v>472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184.10482173929532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0.7807990128318163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63.651982018541851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805.90523420804368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223.12080078965906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f t="shared" si="2"/>
        <v>1277.5636377683718</v>
      </c>
      <c r="ET97" s="28">
        <v>532.61798174688556</v>
      </c>
      <c r="EU97" s="28">
        <v>0</v>
      </c>
      <c r="EV97" s="28">
        <v>0</v>
      </c>
      <c r="EW97" s="28">
        <v>0</v>
      </c>
      <c r="EX97" s="28">
        <v>0</v>
      </c>
      <c r="EY97" s="28">
        <v>0</v>
      </c>
      <c r="EZ97" s="28">
        <v>60.818057061944209</v>
      </c>
      <c r="FA97" s="28">
        <f t="shared" si="3"/>
        <v>1870.9996765772016</v>
      </c>
      <c r="FB97" s="33">
        <f>+FA97-Cuadro_Oferta_2015!EX97</f>
        <v>0</v>
      </c>
      <c r="AMC97"/>
      <c r="AMD97"/>
      <c r="AME97"/>
      <c r="AMF97"/>
      <c r="AMG97"/>
      <c r="AMH97"/>
      <c r="AMI97"/>
      <c r="AMJ97"/>
    </row>
    <row r="98" spans="1:1024" s="5" customFormat="1" ht="25.5" x14ac:dyDescent="0.25">
      <c r="A98" s="9">
        <v>94</v>
      </c>
      <c r="B98" s="22"/>
      <c r="C98" s="24" t="s">
        <v>473</v>
      </c>
      <c r="D98" s="25" t="s">
        <v>474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5.3769069682753114</v>
      </c>
      <c r="L98" s="28">
        <v>0</v>
      </c>
      <c r="M98" s="28">
        <v>0</v>
      </c>
      <c r="N98" s="28">
        <v>0</v>
      </c>
      <c r="O98" s="28">
        <v>0</v>
      </c>
      <c r="P98" s="28">
        <v>56.048304052697375</v>
      </c>
      <c r="Q98" s="28">
        <v>145.9839424514185</v>
      </c>
      <c r="R98" s="28">
        <v>1721.9362017444062</v>
      </c>
      <c r="S98" s="28">
        <v>0</v>
      </c>
      <c r="T98" s="28">
        <v>2609.0308524397983</v>
      </c>
      <c r="U98" s="28">
        <v>236.70725262416437</v>
      </c>
      <c r="V98" s="28">
        <v>0</v>
      </c>
      <c r="W98" s="28">
        <v>13.86801469023038</v>
      </c>
      <c r="X98" s="28">
        <v>0</v>
      </c>
      <c r="Y98" s="28">
        <v>101.45907274029479</v>
      </c>
      <c r="Z98" s="28">
        <v>0</v>
      </c>
      <c r="AA98" s="28">
        <v>0</v>
      </c>
      <c r="AB98" s="28">
        <v>0</v>
      </c>
      <c r="AC98" s="28">
        <v>0</v>
      </c>
      <c r="AD98" s="28">
        <v>326.61346244755157</v>
      </c>
      <c r="AE98" s="28">
        <v>3.5382294424895593E-2</v>
      </c>
      <c r="AF98" s="28">
        <v>0</v>
      </c>
      <c r="AG98" s="28">
        <v>103.18348661832715</v>
      </c>
      <c r="AH98" s="28">
        <v>90.262597869645404</v>
      </c>
      <c r="AI98" s="28">
        <v>0</v>
      </c>
      <c r="AJ98" s="28">
        <v>0</v>
      </c>
      <c r="AK98" s="28">
        <v>138.5157559960131</v>
      </c>
      <c r="AL98" s="28">
        <v>31.724937899048903</v>
      </c>
      <c r="AM98" s="28">
        <v>0</v>
      </c>
      <c r="AN98" s="28">
        <v>147.99014459699194</v>
      </c>
      <c r="AO98" s="28">
        <v>161.42421486441577</v>
      </c>
      <c r="AP98" s="28">
        <v>369.94076340699303</v>
      </c>
      <c r="AQ98" s="28">
        <v>6.9287251693322394E-3</v>
      </c>
      <c r="AR98" s="28">
        <v>7.6232789162383749</v>
      </c>
      <c r="AS98" s="28">
        <v>249.02588517375622</v>
      </c>
      <c r="AT98" s="28">
        <v>18.852663682230407</v>
      </c>
      <c r="AU98" s="28">
        <v>0</v>
      </c>
      <c r="AV98" s="28">
        <v>0</v>
      </c>
      <c r="AW98" s="28">
        <v>1.0300494969588483</v>
      </c>
      <c r="AX98" s="28">
        <v>18.617341956785353</v>
      </c>
      <c r="AY98" s="28">
        <v>282.16375585892337</v>
      </c>
      <c r="AZ98" s="28">
        <v>1.6571249763734417</v>
      </c>
      <c r="BA98" s="28">
        <v>3.7840419590017778</v>
      </c>
      <c r="BB98" s="28">
        <v>60.606522176850127</v>
      </c>
      <c r="BC98" s="28">
        <v>0.25395926778551448</v>
      </c>
      <c r="BD98" s="28">
        <v>12.274053204176877</v>
      </c>
      <c r="BE98" s="28">
        <v>245.31701528962444</v>
      </c>
      <c r="BF98" s="28">
        <v>0</v>
      </c>
      <c r="BG98" s="28">
        <v>0</v>
      </c>
      <c r="BH98" s="28">
        <v>0.95438725435332417</v>
      </c>
      <c r="BI98" s="28">
        <v>829.03216245935641</v>
      </c>
      <c r="BJ98" s="28">
        <v>0</v>
      </c>
      <c r="BK98" s="28">
        <v>0</v>
      </c>
      <c r="BL98" s="28">
        <v>317.50820131099533</v>
      </c>
      <c r="BM98" s="28">
        <v>0</v>
      </c>
      <c r="BN98" s="28">
        <v>0</v>
      </c>
      <c r="BO98" s="28">
        <v>0</v>
      </c>
      <c r="BP98" s="28">
        <v>0</v>
      </c>
      <c r="BQ98" s="28">
        <v>412.07853509458209</v>
      </c>
      <c r="BR98" s="28">
        <v>12.632136700559997</v>
      </c>
      <c r="BS98" s="28">
        <v>308.46764390443161</v>
      </c>
      <c r="BT98" s="28">
        <v>0</v>
      </c>
      <c r="BU98" s="28">
        <v>11.789730321993474</v>
      </c>
      <c r="BV98" s="28">
        <v>46.7720599486412</v>
      </c>
      <c r="BW98" s="28">
        <v>38.813057332769603</v>
      </c>
      <c r="BX98" s="28">
        <v>159.08109676027721</v>
      </c>
      <c r="BY98" s="28">
        <v>3.8783638599919952</v>
      </c>
      <c r="BZ98" s="28">
        <v>18.276633627828058</v>
      </c>
      <c r="CA98" s="28">
        <v>438.39505200532466</v>
      </c>
      <c r="CB98" s="28">
        <v>1.3986724852533641</v>
      </c>
      <c r="CC98" s="28">
        <v>0</v>
      </c>
      <c r="CD98" s="28">
        <v>0</v>
      </c>
      <c r="CE98" s="28">
        <v>253.41754490596082</v>
      </c>
      <c r="CF98" s="28">
        <v>6.898779688137787</v>
      </c>
      <c r="CG98" s="28">
        <v>1192.9533067964371</v>
      </c>
      <c r="CH98" s="28">
        <v>524.83552529372832</v>
      </c>
      <c r="CI98" s="28">
        <v>29.902280384696123</v>
      </c>
      <c r="CJ98" s="28">
        <v>4.4119328863199208</v>
      </c>
      <c r="CK98" s="28">
        <v>0</v>
      </c>
      <c r="CL98" s="28">
        <v>12.888370494923173</v>
      </c>
      <c r="CM98" s="28">
        <v>0</v>
      </c>
      <c r="CN98" s="28">
        <v>1.8503850797178394</v>
      </c>
      <c r="CO98" s="28">
        <v>89.295072837029295</v>
      </c>
      <c r="CP98" s="28">
        <v>319.46078556370907</v>
      </c>
      <c r="CQ98" s="28">
        <v>4406.9369145028086</v>
      </c>
      <c r="CR98" s="28">
        <v>302.75373514751834</v>
      </c>
      <c r="CS98" s="28">
        <v>0</v>
      </c>
      <c r="CT98" s="28">
        <v>874.66782567780444</v>
      </c>
      <c r="CU98" s="28">
        <v>0</v>
      </c>
      <c r="CV98" s="28">
        <v>1466.3935124414745</v>
      </c>
      <c r="CW98" s="28">
        <v>0</v>
      </c>
      <c r="CX98" s="28">
        <v>0</v>
      </c>
      <c r="CY98" s="28">
        <v>568.54490431107979</v>
      </c>
      <c r="CZ98" s="28">
        <v>27.17804682952508</v>
      </c>
      <c r="DA98" s="28">
        <v>1289.6701085456871</v>
      </c>
      <c r="DB98" s="28">
        <v>410.3493813098608</v>
      </c>
      <c r="DC98" s="28">
        <v>895.61291515676476</v>
      </c>
      <c r="DD98" s="28">
        <v>220.4308538923697</v>
      </c>
      <c r="DE98" s="28">
        <v>200.02467012304419</v>
      </c>
      <c r="DF98" s="28">
        <v>158.82807321093205</v>
      </c>
      <c r="DG98" s="28">
        <v>3790.7604644911498</v>
      </c>
      <c r="DH98" s="28">
        <v>213.45658373378214</v>
      </c>
      <c r="DI98" s="28">
        <v>127.98988607587957</v>
      </c>
      <c r="DJ98" s="28">
        <v>575.49962751477392</v>
      </c>
      <c r="DK98" s="28">
        <v>1046.4211390060466</v>
      </c>
      <c r="DL98" s="28">
        <v>512.43376271370801</v>
      </c>
      <c r="DM98" s="28">
        <v>983.05714477984145</v>
      </c>
      <c r="DN98" s="28">
        <v>354.23431951847039</v>
      </c>
      <c r="DO98" s="28">
        <v>0</v>
      </c>
      <c r="DP98" s="28">
        <v>45.728736499953307</v>
      </c>
      <c r="DQ98" s="28">
        <v>495.23075358161157</v>
      </c>
      <c r="DR98" s="28">
        <v>0</v>
      </c>
      <c r="DS98" s="28">
        <v>0</v>
      </c>
      <c r="DT98" s="28">
        <v>221.9609760100021</v>
      </c>
      <c r="DU98" s="28">
        <v>66.665152846531925</v>
      </c>
      <c r="DV98" s="28">
        <v>294.30232619992944</v>
      </c>
      <c r="DW98" s="28">
        <v>0.94360963071362669</v>
      </c>
      <c r="DX98" s="28">
        <v>0.35201381882886418</v>
      </c>
      <c r="DY98" s="28">
        <v>1745.8639971588429</v>
      </c>
      <c r="DZ98" s="28">
        <v>47.558055994755364</v>
      </c>
      <c r="EA98" s="28">
        <v>183.43854407648661</v>
      </c>
      <c r="EB98" s="28">
        <v>142.41733718942638</v>
      </c>
      <c r="EC98" s="28">
        <v>121.66015385236008</v>
      </c>
      <c r="ED98" s="28">
        <v>19.493391770598262</v>
      </c>
      <c r="EE98" s="28">
        <v>0.67371363832537834</v>
      </c>
      <c r="EF98" s="28">
        <v>2045.5955259175175</v>
      </c>
      <c r="EG98" s="28">
        <v>1682.4619334635283</v>
      </c>
      <c r="EH98" s="28">
        <v>701.58484021186928</v>
      </c>
      <c r="EI98" s="28">
        <v>22.803308813996168</v>
      </c>
      <c r="EJ98" s="28">
        <v>13.748928984503653</v>
      </c>
      <c r="EK98" s="28">
        <v>2174.2289469279654</v>
      </c>
      <c r="EL98" s="28">
        <v>125.97857854251866</v>
      </c>
      <c r="EM98" s="28">
        <v>135.31303789713081</v>
      </c>
      <c r="EN98" s="28">
        <v>11.557092566413212</v>
      </c>
      <c r="EO98" s="28">
        <v>0</v>
      </c>
      <c r="EP98" s="28">
        <v>0</v>
      </c>
      <c r="EQ98" s="28">
        <v>5.9605474791378796</v>
      </c>
      <c r="ER98" s="28">
        <v>0</v>
      </c>
      <c r="ES98" s="28">
        <f t="shared" si="2"/>
        <v>40927.071003441073</v>
      </c>
      <c r="ET98" s="28">
        <v>415977.02856409876</v>
      </c>
      <c r="EU98" s="28">
        <v>0</v>
      </c>
      <c r="EV98" s="28">
        <v>3226.4978351</v>
      </c>
      <c r="EW98" s="28">
        <v>0</v>
      </c>
      <c r="EX98" s="28">
        <v>0</v>
      </c>
      <c r="EY98" s="28">
        <v>0</v>
      </c>
      <c r="EZ98" s="28">
        <v>73883.532720226081</v>
      </c>
      <c r="FA98" s="28">
        <f t="shared" si="3"/>
        <v>534014.1301228659</v>
      </c>
      <c r="FB98" s="33">
        <f>+FA98-Cuadro_Oferta_2015!EX98</f>
        <v>0</v>
      </c>
      <c r="AMC98"/>
      <c r="AMD98"/>
      <c r="AME98"/>
      <c r="AMF98"/>
      <c r="AMG98"/>
      <c r="AMH98"/>
      <c r="AMI98"/>
      <c r="AMJ98"/>
    </row>
    <row r="99" spans="1:1024" s="5" customFormat="1" x14ac:dyDescent="0.25">
      <c r="A99" s="9">
        <v>95</v>
      </c>
      <c r="B99" s="22"/>
      <c r="C99" s="24" t="s">
        <v>475</v>
      </c>
      <c r="D99" s="25" t="s">
        <v>476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7.5682839408926998</v>
      </c>
      <c r="Q99" s="28">
        <v>0</v>
      </c>
      <c r="R99" s="28">
        <v>69.83212143093435</v>
      </c>
      <c r="S99" s="28">
        <v>0</v>
      </c>
      <c r="T99" s="28">
        <v>1.9112189622477178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0.69122316738271983</v>
      </c>
      <c r="AC99" s="28">
        <v>0</v>
      </c>
      <c r="AD99" s="28">
        <v>17.054957291059829</v>
      </c>
      <c r="AE99" s="28">
        <v>0</v>
      </c>
      <c r="AF99" s="28">
        <v>0</v>
      </c>
      <c r="AG99" s="28">
        <v>0.14769973870063752</v>
      </c>
      <c r="AH99" s="28">
        <v>222.25812113011705</v>
      </c>
      <c r="AI99" s="28">
        <v>0</v>
      </c>
      <c r="AJ99" s="28">
        <v>0</v>
      </c>
      <c r="AK99" s="28">
        <v>1.8514347494859775</v>
      </c>
      <c r="AL99" s="28">
        <v>281.38537981324629</v>
      </c>
      <c r="AM99" s="28">
        <v>22.844343270183561</v>
      </c>
      <c r="AN99" s="28">
        <v>78.682968537367913</v>
      </c>
      <c r="AO99" s="28">
        <v>21.990015769670592</v>
      </c>
      <c r="AP99" s="28">
        <v>77.011493933642626</v>
      </c>
      <c r="AQ99" s="28">
        <v>28.281708526348524</v>
      </c>
      <c r="AR99" s="28">
        <v>307.05633441498435</v>
      </c>
      <c r="AS99" s="28">
        <v>40.864576090375408</v>
      </c>
      <c r="AT99" s="28">
        <v>1.8542716966380848</v>
      </c>
      <c r="AU99" s="28">
        <v>30.370230008707903</v>
      </c>
      <c r="AV99" s="28">
        <v>17.860740885041423</v>
      </c>
      <c r="AW99" s="28">
        <v>7.3662031233241505</v>
      </c>
      <c r="AX99" s="28">
        <v>9.7082183957910795E-2</v>
      </c>
      <c r="AY99" s="28">
        <v>37.591271063860468</v>
      </c>
      <c r="AZ99" s="28">
        <v>14.419974623567869</v>
      </c>
      <c r="BA99" s="28">
        <v>0.1877825456087219</v>
      </c>
      <c r="BB99" s="28">
        <v>14.757463684599648</v>
      </c>
      <c r="BC99" s="28">
        <v>2.632947926471195</v>
      </c>
      <c r="BD99" s="28">
        <v>4.0935210006763301</v>
      </c>
      <c r="BE99" s="28">
        <v>1.5448335381443703</v>
      </c>
      <c r="BF99" s="28">
        <v>7.6323958407098855</v>
      </c>
      <c r="BG99" s="28">
        <v>0.32042598368633163</v>
      </c>
      <c r="BH99" s="28">
        <v>72.888778941017577</v>
      </c>
      <c r="BI99" s="28">
        <v>36.155647099298022</v>
      </c>
      <c r="BJ99" s="28">
        <v>9.2440058533006741</v>
      </c>
      <c r="BK99" s="28">
        <v>0</v>
      </c>
      <c r="BL99" s="28">
        <v>109.49930053918055</v>
      </c>
      <c r="BM99" s="28">
        <v>1.1887192319757354</v>
      </c>
      <c r="BN99" s="28">
        <v>11.445845752474632</v>
      </c>
      <c r="BO99" s="28">
        <v>345.57022343429912</v>
      </c>
      <c r="BP99" s="28">
        <v>1.3425045508030806</v>
      </c>
      <c r="BQ99" s="28">
        <v>55.987218969116277</v>
      </c>
      <c r="BR99" s="28">
        <v>5.8244904950068852</v>
      </c>
      <c r="BS99" s="28">
        <v>46.384911244311425</v>
      </c>
      <c r="BT99" s="28">
        <v>57.498326290824956</v>
      </c>
      <c r="BU99" s="28">
        <v>0.58567697344668768</v>
      </c>
      <c r="BV99" s="28">
        <v>30.979723596829977</v>
      </c>
      <c r="BW99" s="28">
        <v>32.023041382752183</v>
      </c>
      <c r="BX99" s="28">
        <v>22.916138528877624</v>
      </c>
      <c r="BY99" s="28">
        <v>2.6165549614384078</v>
      </c>
      <c r="BZ99" s="28">
        <v>3.1738888394694063</v>
      </c>
      <c r="CA99" s="28">
        <v>289.18952814204772</v>
      </c>
      <c r="CB99" s="28">
        <v>2.0260219608824461</v>
      </c>
      <c r="CC99" s="28">
        <v>29.562650146730341</v>
      </c>
      <c r="CD99" s="28">
        <v>20.041502801374719</v>
      </c>
      <c r="CE99" s="28">
        <v>317.27670969721214</v>
      </c>
      <c r="CF99" s="28">
        <v>52.969949159368475</v>
      </c>
      <c r="CG99" s="28">
        <v>175.55732020956725</v>
      </c>
      <c r="CH99" s="28">
        <v>647.71083465490892</v>
      </c>
      <c r="CI99" s="28">
        <v>497.99070741950646</v>
      </c>
      <c r="CJ99" s="28">
        <v>47.376097476767207</v>
      </c>
      <c r="CK99" s="28">
        <v>73.638517712380647</v>
      </c>
      <c r="CL99" s="28">
        <v>3.4406211424320285</v>
      </c>
      <c r="CM99" s="28">
        <v>0</v>
      </c>
      <c r="CN99" s="28">
        <v>15.361562618276151</v>
      </c>
      <c r="CO99" s="28">
        <v>22.983447952625898</v>
      </c>
      <c r="CP99" s="28">
        <v>301.5218407210416</v>
      </c>
      <c r="CQ99" s="28">
        <v>4851.743753099172</v>
      </c>
      <c r="CR99" s="28">
        <v>1.5395955745530077</v>
      </c>
      <c r="CS99" s="28">
        <v>0</v>
      </c>
      <c r="CT99" s="28">
        <v>595.54273098675014</v>
      </c>
      <c r="CU99" s="28">
        <v>45.992447194145726</v>
      </c>
      <c r="CV99" s="28">
        <v>262.97432935172299</v>
      </c>
      <c r="CW99" s="28">
        <v>0</v>
      </c>
      <c r="CX99" s="28">
        <v>39.012672851588022</v>
      </c>
      <c r="CY99" s="28">
        <v>689.16917045676428</v>
      </c>
      <c r="CZ99" s="28">
        <v>93.332391089362659</v>
      </c>
      <c r="DA99" s="28">
        <v>276.80154077563333</v>
      </c>
      <c r="DB99" s="28">
        <v>341.46739489871101</v>
      </c>
      <c r="DC99" s="28">
        <v>129.38335777176255</v>
      </c>
      <c r="DD99" s="28">
        <v>188.24974551316166</v>
      </c>
      <c r="DE99" s="28">
        <v>544.53196502096409</v>
      </c>
      <c r="DF99" s="28">
        <v>106.40373562387056</v>
      </c>
      <c r="DG99" s="28">
        <v>1695.7564709183832</v>
      </c>
      <c r="DH99" s="28">
        <v>122.36162872906051</v>
      </c>
      <c r="DI99" s="28">
        <v>21.254822637616073</v>
      </c>
      <c r="DJ99" s="28">
        <v>10.550054434706748</v>
      </c>
      <c r="DK99" s="28">
        <v>52.099202282484285</v>
      </c>
      <c r="DL99" s="28">
        <v>418.90217080889158</v>
      </c>
      <c r="DM99" s="28">
        <v>99.100612272889322</v>
      </c>
      <c r="DN99" s="28">
        <v>753.98874349941673</v>
      </c>
      <c r="DO99" s="28">
        <v>505.82478805418111</v>
      </c>
      <c r="DP99" s="28">
        <v>149.70342589120526</v>
      </c>
      <c r="DQ99" s="28">
        <v>1087.4069459745344</v>
      </c>
      <c r="DR99" s="28">
        <v>19.571363218702142</v>
      </c>
      <c r="DS99" s="28">
        <v>0</v>
      </c>
      <c r="DT99" s="28">
        <v>7.840275232757735</v>
      </c>
      <c r="DU99" s="28">
        <v>2.5823723376618846</v>
      </c>
      <c r="DV99" s="28">
        <v>11.435046129083409</v>
      </c>
      <c r="DW99" s="28">
        <v>3.6628891410319234E-2</v>
      </c>
      <c r="DX99" s="28">
        <v>765.00601287719087</v>
      </c>
      <c r="DY99" s="28">
        <v>446.08077159045718</v>
      </c>
      <c r="DZ99" s="28">
        <v>475.94853983275436</v>
      </c>
      <c r="EA99" s="28">
        <v>657.58858687854286</v>
      </c>
      <c r="EB99" s="28">
        <v>303.54361155582876</v>
      </c>
      <c r="EC99" s="28">
        <v>1102.971021349862</v>
      </c>
      <c r="ED99" s="28">
        <v>109.56929506859152</v>
      </c>
      <c r="EE99" s="28">
        <v>9.9222137877667063</v>
      </c>
      <c r="EF99" s="28">
        <v>998.0690132649238</v>
      </c>
      <c r="EG99" s="28">
        <v>779.8906921852149</v>
      </c>
      <c r="EH99" s="28">
        <v>190.19350038797575</v>
      </c>
      <c r="EI99" s="28">
        <v>31.082477493388001</v>
      </c>
      <c r="EJ99" s="28">
        <v>73.253138321514115</v>
      </c>
      <c r="EK99" s="28">
        <v>178.90401358360916</v>
      </c>
      <c r="EL99" s="28">
        <v>437.12032368142121</v>
      </c>
      <c r="EM99" s="28">
        <v>24.218659111184952</v>
      </c>
      <c r="EN99" s="28">
        <v>42.755304061582365</v>
      </c>
      <c r="EO99" s="28">
        <v>4.1638726493349987</v>
      </c>
      <c r="EP99" s="28">
        <v>0.16781776759667705</v>
      </c>
      <c r="EQ99" s="28">
        <v>0.76220154141563656</v>
      </c>
      <c r="ER99" s="28">
        <v>0</v>
      </c>
      <c r="ES99" s="28">
        <f t="shared" si="2"/>
        <v>24417.903781882491</v>
      </c>
      <c r="ET99" s="28">
        <v>334203.86664387048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83131.02170066406</v>
      </c>
      <c r="FA99" s="28">
        <f t="shared" si="3"/>
        <v>441752.79212641704</v>
      </c>
      <c r="FB99" s="33">
        <f>+FA99-Cuadro_Oferta_2015!EX99</f>
        <v>0</v>
      </c>
      <c r="AMC99"/>
      <c r="AMD99"/>
      <c r="AME99"/>
      <c r="AMF99"/>
      <c r="AMG99"/>
      <c r="AMH99"/>
      <c r="AMI99"/>
      <c r="AMJ99"/>
    </row>
    <row r="100" spans="1:1024" s="5" customFormat="1" x14ac:dyDescent="0.25">
      <c r="A100" s="9">
        <v>96</v>
      </c>
      <c r="B100" s="22"/>
      <c r="C100" s="24" t="s">
        <v>477</v>
      </c>
      <c r="D100" s="25" t="s">
        <v>478</v>
      </c>
      <c r="E100" s="28">
        <v>358.4721867084192</v>
      </c>
      <c r="F100" s="28">
        <v>49.248381065550987</v>
      </c>
      <c r="G100" s="28">
        <v>0.34588276327786105</v>
      </c>
      <c r="H100" s="28">
        <v>3785.6004342392525</v>
      </c>
      <c r="I100" s="28">
        <v>16.871861789366484</v>
      </c>
      <c r="J100" s="28">
        <v>105.1388402767932</v>
      </c>
      <c r="K100" s="28">
        <v>8.1685716772052217</v>
      </c>
      <c r="L100" s="28">
        <v>0.68466671078606112</v>
      </c>
      <c r="M100" s="28">
        <v>62.748176467408427</v>
      </c>
      <c r="N100" s="28">
        <v>315.73115535738862</v>
      </c>
      <c r="O100" s="28">
        <v>12698.13300806404</v>
      </c>
      <c r="P100" s="28">
        <v>1036.3841896437289</v>
      </c>
      <c r="Q100" s="28">
        <v>129.76821375432476</v>
      </c>
      <c r="R100" s="28">
        <v>28544.25654530069</v>
      </c>
      <c r="S100" s="28">
        <v>131.34013231736927</v>
      </c>
      <c r="T100" s="28">
        <v>17864.541196701954</v>
      </c>
      <c r="U100" s="28">
        <v>5204.4179630943654</v>
      </c>
      <c r="V100" s="28">
        <v>4418.6122616745606</v>
      </c>
      <c r="W100" s="28">
        <v>205.21201820570141</v>
      </c>
      <c r="X100" s="28">
        <v>915.35524822053617</v>
      </c>
      <c r="Y100" s="28">
        <v>1905.3991582493034</v>
      </c>
      <c r="Z100" s="28">
        <v>7544.8460138423234</v>
      </c>
      <c r="AA100" s="28">
        <v>0</v>
      </c>
      <c r="AB100" s="28">
        <v>469.16595411122148</v>
      </c>
      <c r="AC100" s="28">
        <v>375.37315181932286</v>
      </c>
      <c r="AD100" s="28">
        <v>4638.0025520833997</v>
      </c>
      <c r="AE100" s="28">
        <v>212.42438781515639</v>
      </c>
      <c r="AF100" s="28">
        <v>14.081214188559711</v>
      </c>
      <c r="AG100" s="28">
        <v>508.45456729690875</v>
      </c>
      <c r="AH100" s="28">
        <v>13681.974598893106</v>
      </c>
      <c r="AI100" s="28">
        <v>0</v>
      </c>
      <c r="AJ100" s="28">
        <v>273.84672010567607</v>
      </c>
      <c r="AK100" s="28">
        <v>4521.4344382438539</v>
      </c>
      <c r="AL100" s="28">
        <v>2282.2996580856056</v>
      </c>
      <c r="AM100" s="28">
        <v>2154.8914184024734</v>
      </c>
      <c r="AN100" s="28">
        <v>10934.244858641012</v>
      </c>
      <c r="AO100" s="28">
        <v>2026.3373367467705</v>
      </c>
      <c r="AP100" s="28">
        <v>730.47086779513847</v>
      </c>
      <c r="AQ100" s="28">
        <v>1635.9675400324918</v>
      </c>
      <c r="AR100" s="28">
        <v>4720.3994792333706</v>
      </c>
      <c r="AS100" s="28">
        <v>4308.6343793630313</v>
      </c>
      <c r="AT100" s="28">
        <v>3125.6203145320892</v>
      </c>
      <c r="AU100" s="28">
        <v>121.28720759997135</v>
      </c>
      <c r="AV100" s="28">
        <v>199.15647749881052</v>
      </c>
      <c r="AW100" s="28">
        <v>1325.5985067192137</v>
      </c>
      <c r="AX100" s="28">
        <v>254.43351603871486</v>
      </c>
      <c r="AY100" s="28">
        <v>2519.5539720830884</v>
      </c>
      <c r="AZ100" s="28">
        <v>2735.4869697000504</v>
      </c>
      <c r="BA100" s="28">
        <v>163.20297555119745</v>
      </c>
      <c r="BB100" s="28">
        <v>5416.8751000286775</v>
      </c>
      <c r="BC100" s="28">
        <v>56.574487910943212</v>
      </c>
      <c r="BD100" s="28">
        <v>1507.0952508617495</v>
      </c>
      <c r="BE100" s="28">
        <v>692.24493998779326</v>
      </c>
      <c r="BF100" s="28">
        <v>330.77319335560367</v>
      </c>
      <c r="BG100" s="28">
        <v>61.675530084652472</v>
      </c>
      <c r="BH100" s="28">
        <v>3421.3185107842583</v>
      </c>
      <c r="BI100" s="28">
        <v>9374.2661244324208</v>
      </c>
      <c r="BJ100" s="28">
        <v>414.2670887071892</v>
      </c>
      <c r="BK100" s="28">
        <v>0</v>
      </c>
      <c r="BL100" s="28">
        <v>6442.8271232044899</v>
      </c>
      <c r="BM100" s="28">
        <v>321.23028061245992</v>
      </c>
      <c r="BN100" s="28">
        <v>879.89853093643069</v>
      </c>
      <c r="BO100" s="28">
        <v>2084.3263669024682</v>
      </c>
      <c r="BP100" s="28">
        <v>252.34032414454899</v>
      </c>
      <c r="BQ100" s="28">
        <v>1189.0130472665101</v>
      </c>
      <c r="BR100" s="28">
        <v>1993.1920095869991</v>
      </c>
      <c r="BS100" s="28">
        <v>7429.0161423071031</v>
      </c>
      <c r="BT100" s="28">
        <v>3932.2401760789216</v>
      </c>
      <c r="BU100" s="28">
        <v>1238.8777554011858</v>
      </c>
      <c r="BV100" s="28">
        <v>16518.026128273814</v>
      </c>
      <c r="BW100" s="28">
        <v>2924.8877868764239</v>
      </c>
      <c r="BX100" s="28">
        <v>8704.026178763861</v>
      </c>
      <c r="BY100" s="28">
        <v>266.20666366288259</v>
      </c>
      <c r="BZ100" s="28">
        <v>459.30252733078134</v>
      </c>
      <c r="CA100" s="28">
        <v>9876.5711378139531</v>
      </c>
      <c r="CB100" s="28">
        <v>1470.6325268190437</v>
      </c>
      <c r="CC100" s="28">
        <v>42.320765148363641</v>
      </c>
      <c r="CD100" s="28">
        <v>2106.3458136217982</v>
      </c>
      <c r="CE100" s="28">
        <v>22718.729230554633</v>
      </c>
      <c r="CF100" s="28">
        <v>2523.7250825650249</v>
      </c>
      <c r="CG100" s="28">
        <v>5790.4243987155414</v>
      </c>
      <c r="CH100" s="28">
        <v>180.24179696060602</v>
      </c>
      <c r="CI100" s="28">
        <v>272.39524070223331</v>
      </c>
      <c r="CJ100" s="28">
        <v>8.6224274395122986</v>
      </c>
      <c r="CK100" s="28">
        <v>2719.476913679227</v>
      </c>
      <c r="CL100" s="28">
        <v>7935.8058458717769</v>
      </c>
      <c r="CM100" s="28">
        <v>8410.9446644564432</v>
      </c>
      <c r="CN100" s="28">
        <v>1940.1134611438222</v>
      </c>
      <c r="CO100" s="28">
        <v>9690.2349163889321</v>
      </c>
      <c r="CP100" s="28">
        <v>14010.815584287104</v>
      </c>
      <c r="CQ100" s="28">
        <v>144209.68847219032</v>
      </c>
      <c r="CR100" s="28">
        <v>4346.4861677352437</v>
      </c>
      <c r="CS100" s="28">
        <v>8.9051170516839253</v>
      </c>
      <c r="CT100" s="28">
        <v>320.9783287554564</v>
      </c>
      <c r="CU100" s="28">
        <v>7.647558210855955</v>
      </c>
      <c r="CV100" s="28">
        <v>71888.445646671782</v>
      </c>
      <c r="CW100" s="28">
        <v>1003.8179030688129</v>
      </c>
      <c r="CX100" s="28">
        <v>3068.6396830279773</v>
      </c>
      <c r="CY100" s="28">
        <v>41851.324471397034</v>
      </c>
      <c r="CZ100" s="28">
        <v>7212.500331862444</v>
      </c>
      <c r="DA100" s="28">
        <v>900.8644614784597</v>
      </c>
      <c r="DB100" s="28">
        <v>3647.834911542167</v>
      </c>
      <c r="DC100" s="28">
        <v>428.95327315924328</v>
      </c>
      <c r="DD100" s="28">
        <v>1252.8837215150622</v>
      </c>
      <c r="DE100" s="28">
        <v>611.06472556449785</v>
      </c>
      <c r="DF100" s="28">
        <v>0.69646237714418979</v>
      </c>
      <c r="DG100" s="28">
        <v>565.30005589633038</v>
      </c>
      <c r="DH100" s="28">
        <v>2.3272441346623416</v>
      </c>
      <c r="DI100" s="28">
        <v>8.4290221861741852</v>
      </c>
      <c r="DJ100" s="28">
        <v>3.1189946835710615E-2</v>
      </c>
      <c r="DK100" s="28">
        <v>2185.4052017193353</v>
      </c>
      <c r="DL100" s="28">
        <v>834.63308420852286</v>
      </c>
      <c r="DM100" s="28">
        <v>458.01710829412184</v>
      </c>
      <c r="DN100" s="28">
        <v>915.07460993582424</v>
      </c>
      <c r="DO100" s="28">
        <v>3110.680600733458</v>
      </c>
      <c r="DP100" s="28">
        <v>286.92799574976789</v>
      </c>
      <c r="DQ100" s="28">
        <v>658.88344753197396</v>
      </c>
      <c r="DR100" s="28">
        <v>2625.5862084446853</v>
      </c>
      <c r="DS100" s="28">
        <v>17.810791944649125</v>
      </c>
      <c r="DT100" s="28">
        <v>161.03561966166367</v>
      </c>
      <c r="DU100" s="28">
        <v>1917.1132081294631</v>
      </c>
      <c r="DV100" s="28">
        <v>1115.5673345229948</v>
      </c>
      <c r="DW100" s="28">
        <v>1.7834212228782381E-2</v>
      </c>
      <c r="DX100" s="28">
        <v>24.458637296602035</v>
      </c>
      <c r="DY100" s="28">
        <v>168.86503457566383</v>
      </c>
      <c r="DZ100" s="28">
        <v>201.2889152589299</v>
      </c>
      <c r="EA100" s="28">
        <v>1200.5813831465935</v>
      </c>
      <c r="EB100" s="28">
        <v>454.45621601295136</v>
      </c>
      <c r="EC100" s="28">
        <v>481.64859503093464</v>
      </c>
      <c r="ED100" s="28">
        <v>397.05223806914142</v>
      </c>
      <c r="EE100" s="28">
        <v>4.8037928415215633E-2</v>
      </c>
      <c r="EF100" s="28">
        <v>5430.6662230324828</v>
      </c>
      <c r="EG100" s="28">
        <v>4271.6532754780301</v>
      </c>
      <c r="EH100" s="28">
        <v>1688.5008409270322</v>
      </c>
      <c r="EI100" s="28">
        <v>4.9773535280438086</v>
      </c>
      <c r="EJ100" s="28">
        <v>16.767636774360639</v>
      </c>
      <c r="EK100" s="28">
        <v>2127.3367671023925</v>
      </c>
      <c r="EL100" s="28">
        <v>3865.73585684101</v>
      </c>
      <c r="EM100" s="28">
        <v>432.14111484184536</v>
      </c>
      <c r="EN100" s="28">
        <v>110.06571330980606</v>
      </c>
      <c r="EO100" s="28">
        <v>55.590265114597869</v>
      </c>
      <c r="EP100" s="28">
        <v>28.172691564663083</v>
      </c>
      <c r="EQ100" s="28">
        <v>243.61506313242509</v>
      </c>
      <c r="ER100" s="28">
        <v>0</v>
      </c>
      <c r="ES100" s="28">
        <f t="shared" si="2"/>
        <v>631668.71389420086</v>
      </c>
      <c r="ET100" s="28">
        <v>14348.745852672018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21476.500356283803</v>
      </c>
      <c r="FA100" s="28">
        <f t="shared" si="3"/>
        <v>667493.96010315674</v>
      </c>
      <c r="FB100" s="33">
        <f>+FA100-Cuadro_Oferta_2015!EX100</f>
        <v>0</v>
      </c>
      <c r="AMC100"/>
      <c r="AMD100"/>
      <c r="AME100"/>
      <c r="AMF100"/>
      <c r="AMG100"/>
      <c r="AMH100"/>
      <c r="AMI100"/>
      <c r="AMJ100"/>
    </row>
    <row r="101" spans="1:1024" s="5" customFormat="1" ht="38.25" x14ac:dyDescent="0.25">
      <c r="A101" s="9">
        <v>97</v>
      </c>
      <c r="B101" s="22"/>
      <c r="C101" s="24" t="s">
        <v>479</v>
      </c>
      <c r="D101" s="25" t="s">
        <v>480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67.651347934828678</v>
      </c>
      <c r="Q101" s="28">
        <v>17.379391742549949</v>
      </c>
      <c r="R101" s="28">
        <v>100.95210166622726</v>
      </c>
      <c r="S101" s="28">
        <v>0</v>
      </c>
      <c r="T101" s="28">
        <v>3.0661854810824023</v>
      </c>
      <c r="U101" s="28">
        <v>5.6413098734129798</v>
      </c>
      <c r="V101" s="28">
        <v>0</v>
      </c>
      <c r="W101" s="28">
        <v>0</v>
      </c>
      <c r="X101" s="28">
        <v>0</v>
      </c>
      <c r="Y101" s="28">
        <v>27.200799906292144</v>
      </c>
      <c r="Z101" s="28">
        <v>0</v>
      </c>
      <c r="AA101" s="28">
        <v>0</v>
      </c>
      <c r="AB101" s="28">
        <v>37.360093571666731</v>
      </c>
      <c r="AC101" s="28">
        <v>0</v>
      </c>
      <c r="AD101" s="28">
        <v>4.0241402067787915</v>
      </c>
      <c r="AE101" s="28">
        <v>0</v>
      </c>
      <c r="AF101" s="28">
        <v>0</v>
      </c>
      <c r="AG101" s="28">
        <v>6.4591305079001087</v>
      </c>
      <c r="AH101" s="28">
        <v>709.93807567560862</v>
      </c>
      <c r="AI101" s="28">
        <v>0</v>
      </c>
      <c r="AJ101" s="28">
        <v>0</v>
      </c>
      <c r="AK101" s="28">
        <v>364.75236224307753</v>
      </c>
      <c r="AL101" s="28">
        <v>18.42458297247639</v>
      </c>
      <c r="AM101" s="28">
        <v>128.16693573854721</v>
      </c>
      <c r="AN101" s="28">
        <v>177.23115948816084</v>
      </c>
      <c r="AO101" s="28">
        <v>465.9380209342346</v>
      </c>
      <c r="AP101" s="28">
        <v>1859.5369148802281</v>
      </c>
      <c r="AQ101" s="28">
        <v>24.839282328052477</v>
      </c>
      <c r="AR101" s="28">
        <v>204.44198910394232</v>
      </c>
      <c r="AS101" s="28">
        <v>423.30089381389814</v>
      </c>
      <c r="AT101" s="28">
        <v>35.372848532905373</v>
      </c>
      <c r="AU101" s="28">
        <v>128.75828138524628</v>
      </c>
      <c r="AV101" s="28">
        <v>0</v>
      </c>
      <c r="AW101" s="28">
        <v>23.426676428591897</v>
      </c>
      <c r="AX101" s="28">
        <v>37.535184899730233</v>
      </c>
      <c r="AY101" s="28">
        <v>991.88998090301027</v>
      </c>
      <c r="AZ101" s="28">
        <v>157.5017595341111</v>
      </c>
      <c r="BA101" s="28">
        <v>15.21144289576258</v>
      </c>
      <c r="BB101" s="28">
        <v>334.85519381800981</v>
      </c>
      <c r="BC101" s="28">
        <v>342.82404816766933</v>
      </c>
      <c r="BD101" s="28">
        <v>348.03677684594686</v>
      </c>
      <c r="BE101" s="28">
        <v>31.982210425613161</v>
      </c>
      <c r="BF101" s="28">
        <v>5.0036995067627865</v>
      </c>
      <c r="BG101" s="28">
        <v>7.4279007419834011</v>
      </c>
      <c r="BH101" s="28">
        <v>2.3834822302134078</v>
      </c>
      <c r="BI101" s="28">
        <v>157.33949130535461</v>
      </c>
      <c r="BJ101" s="28">
        <v>578.86464698277553</v>
      </c>
      <c r="BK101" s="28">
        <v>0</v>
      </c>
      <c r="BL101" s="28">
        <v>220.93037706314803</v>
      </c>
      <c r="BM101" s="28">
        <v>29.128758817072352</v>
      </c>
      <c r="BN101" s="28">
        <v>170.09684682764927</v>
      </c>
      <c r="BO101" s="28">
        <v>577.45094018471718</v>
      </c>
      <c r="BP101" s="28">
        <v>57.19183259992672</v>
      </c>
      <c r="BQ101" s="28">
        <v>1461.8352623566991</v>
      </c>
      <c r="BR101" s="28">
        <v>416.98115860750153</v>
      </c>
      <c r="BS101" s="28">
        <v>558.75427389241656</v>
      </c>
      <c r="BT101" s="28">
        <v>9.7725130502992368</v>
      </c>
      <c r="BU101" s="28">
        <v>42.359289979878156</v>
      </c>
      <c r="BV101" s="28">
        <v>366.42368157912398</v>
      </c>
      <c r="BW101" s="28">
        <v>409.36587453607052</v>
      </c>
      <c r="BX101" s="28">
        <v>385.61537077603339</v>
      </c>
      <c r="BY101" s="28">
        <v>57.153833911792617</v>
      </c>
      <c r="BZ101" s="28">
        <v>78.136124786877517</v>
      </c>
      <c r="CA101" s="28">
        <v>764.10035595334284</v>
      </c>
      <c r="CB101" s="28">
        <v>77.525043126144098</v>
      </c>
      <c r="CC101" s="28">
        <v>9.8253318214797911</v>
      </c>
      <c r="CD101" s="28">
        <v>809.52366766710213</v>
      </c>
      <c r="CE101" s="28">
        <v>1969.8160046370981</v>
      </c>
      <c r="CF101" s="28">
        <v>8.9489030563493817</v>
      </c>
      <c r="CG101" s="28">
        <v>3402.7404122012613</v>
      </c>
      <c r="CH101" s="28">
        <v>581.81742974688007</v>
      </c>
      <c r="CI101" s="28">
        <v>6.3601110150015314</v>
      </c>
      <c r="CJ101" s="28">
        <v>0</v>
      </c>
      <c r="CK101" s="28">
        <v>427.60924817871762</v>
      </c>
      <c r="CL101" s="28">
        <v>4.5577333884230598</v>
      </c>
      <c r="CM101" s="28">
        <v>0</v>
      </c>
      <c r="CN101" s="28">
        <v>0</v>
      </c>
      <c r="CO101" s="28">
        <v>175.58011215968068</v>
      </c>
      <c r="CP101" s="28">
        <v>32.053136080936049</v>
      </c>
      <c r="CQ101" s="28">
        <v>11255.734887496183</v>
      </c>
      <c r="CR101" s="28">
        <v>31.342420580510762</v>
      </c>
      <c r="CS101" s="28">
        <v>0</v>
      </c>
      <c r="CT101" s="28">
        <v>0</v>
      </c>
      <c r="CU101" s="28">
        <v>0</v>
      </c>
      <c r="CV101" s="28">
        <v>1420.5058771125193</v>
      </c>
      <c r="CW101" s="28">
        <v>3966.4987178966694</v>
      </c>
      <c r="CX101" s="28">
        <v>44.099987698329208</v>
      </c>
      <c r="CY101" s="28">
        <v>862.27538195150419</v>
      </c>
      <c r="CZ101" s="28">
        <v>406.63093224485272</v>
      </c>
      <c r="DA101" s="28">
        <v>2631.7496341154952</v>
      </c>
      <c r="DB101" s="28">
        <v>1495.5650138517774</v>
      </c>
      <c r="DC101" s="28">
        <v>397.02009438889041</v>
      </c>
      <c r="DD101" s="28">
        <v>997.24539274603796</v>
      </c>
      <c r="DE101" s="28">
        <v>2886.4021316335638</v>
      </c>
      <c r="DF101" s="28">
        <v>0</v>
      </c>
      <c r="DG101" s="28">
        <v>82.267612398810101</v>
      </c>
      <c r="DH101" s="28">
        <v>27.648954649655916</v>
      </c>
      <c r="DI101" s="28">
        <v>3.7042483197755094</v>
      </c>
      <c r="DJ101" s="28">
        <v>640.84449063439945</v>
      </c>
      <c r="DK101" s="28">
        <v>291.66740978568345</v>
      </c>
      <c r="DL101" s="28">
        <v>1745.9132911628442</v>
      </c>
      <c r="DM101" s="28">
        <v>551.27590409614754</v>
      </c>
      <c r="DN101" s="28">
        <v>11355.408515912161</v>
      </c>
      <c r="DO101" s="28">
        <v>1390.1438689096719</v>
      </c>
      <c r="DP101" s="28">
        <v>1019.7444802340526</v>
      </c>
      <c r="DQ101" s="28">
        <v>2580.7467870764426</v>
      </c>
      <c r="DR101" s="28">
        <v>530.2420776452725</v>
      </c>
      <c r="DS101" s="28">
        <v>2.3113773151000108</v>
      </c>
      <c r="DT101" s="28">
        <v>38.667572968822569</v>
      </c>
      <c r="DU101" s="28">
        <v>94.914270134176832</v>
      </c>
      <c r="DV101" s="28">
        <v>420.07144865782476</v>
      </c>
      <c r="DW101" s="28">
        <v>1.3458893755179384</v>
      </c>
      <c r="DX101" s="28">
        <v>102.45416621280199</v>
      </c>
      <c r="DY101" s="28">
        <v>1278.1723650822</v>
      </c>
      <c r="DZ101" s="28">
        <v>155.75874988729763</v>
      </c>
      <c r="EA101" s="28">
        <v>433.30704605703272</v>
      </c>
      <c r="EB101" s="28">
        <v>3888.2930636938499</v>
      </c>
      <c r="EC101" s="28">
        <v>1554.0999782926128</v>
      </c>
      <c r="ED101" s="28">
        <v>289.75854216976825</v>
      </c>
      <c r="EE101" s="28">
        <v>6.3865020846120926</v>
      </c>
      <c r="EF101" s="28">
        <v>3483.7790376815092</v>
      </c>
      <c r="EG101" s="28">
        <v>4282.6199615933265</v>
      </c>
      <c r="EH101" s="28">
        <v>89.428334017636644</v>
      </c>
      <c r="EI101" s="28">
        <v>117.34503466094719</v>
      </c>
      <c r="EJ101" s="28">
        <v>8.4206875602398501</v>
      </c>
      <c r="EK101" s="28">
        <v>591.83124011957102</v>
      </c>
      <c r="EL101" s="28">
        <v>1384.0870075769189</v>
      </c>
      <c r="EM101" s="28">
        <v>271.24915282082469</v>
      </c>
      <c r="EN101" s="28">
        <v>3.6838254790167411</v>
      </c>
      <c r="EO101" s="28">
        <v>0</v>
      </c>
      <c r="EP101" s="28">
        <v>7.6122792426240871</v>
      </c>
      <c r="EQ101" s="28">
        <v>5.7269545229895389</v>
      </c>
      <c r="ER101" s="28">
        <v>0</v>
      </c>
      <c r="ES101" s="28">
        <f t="shared" si="2"/>
        <v>86082.374570422748</v>
      </c>
      <c r="ET101" s="28">
        <v>135268.7275891857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86232.667138120014</v>
      </c>
      <c r="FA101" s="28">
        <f t="shared" si="3"/>
        <v>307583.76929772843</v>
      </c>
      <c r="FB101" s="33">
        <f>+FA101-Cuadro_Oferta_2015!EX101</f>
        <v>0</v>
      </c>
      <c r="AMC101"/>
      <c r="AMD101"/>
      <c r="AME101"/>
      <c r="AMF101"/>
      <c r="AMG101"/>
      <c r="AMH101"/>
      <c r="AMI101"/>
      <c r="AMJ101"/>
    </row>
    <row r="102" spans="1:1024" s="5" customFormat="1" ht="25.5" x14ac:dyDescent="0.25">
      <c r="A102" s="9">
        <v>98</v>
      </c>
      <c r="B102" s="22"/>
      <c r="C102" s="24" t="s">
        <v>481</v>
      </c>
      <c r="D102" s="25" t="s">
        <v>482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9.4926455654713635</v>
      </c>
      <c r="Q102" s="28">
        <v>0</v>
      </c>
      <c r="R102" s="28">
        <v>5001.1892395819932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1.4605083081221735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380.45083755920916</v>
      </c>
      <c r="AL102" s="28">
        <v>0.19933384008251995</v>
      </c>
      <c r="AM102" s="28">
        <v>0</v>
      </c>
      <c r="AN102" s="28">
        <v>961.11721953359086</v>
      </c>
      <c r="AO102" s="28">
        <v>49.566722489816399</v>
      </c>
      <c r="AP102" s="28">
        <v>8.3876894765122074</v>
      </c>
      <c r="AQ102" s="28">
        <v>379.21299197959564</v>
      </c>
      <c r="AR102" s="28">
        <v>887.76303905435338</v>
      </c>
      <c r="AS102" s="28">
        <v>230.62461630352971</v>
      </c>
      <c r="AT102" s="28">
        <v>128.92344304947326</v>
      </c>
      <c r="AU102" s="28">
        <v>0</v>
      </c>
      <c r="AV102" s="28">
        <v>0</v>
      </c>
      <c r="AW102" s="28">
        <v>0</v>
      </c>
      <c r="AX102" s="28">
        <v>64.179884927871839</v>
      </c>
      <c r="AY102" s="28">
        <v>634.40919838685784</v>
      </c>
      <c r="AZ102" s="28">
        <v>35.120350799509566</v>
      </c>
      <c r="BA102" s="28">
        <v>48.832374034334663</v>
      </c>
      <c r="BB102" s="28">
        <v>2127.4737422709945</v>
      </c>
      <c r="BC102" s="28">
        <v>0</v>
      </c>
      <c r="BD102" s="28">
        <v>128.70574031883677</v>
      </c>
      <c r="BE102" s="28">
        <v>0</v>
      </c>
      <c r="BF102" s="28">
        <v>21.427347789580576</v>
      </c>
      <c r="BG102" s="28">
        <v>0</v>
      </c>
      <c r="BH102" s="28">
        <v>36.943865867304204</v>
      </c>
      <c r="BI102" s="28">
        <v>1635.6819711057319</v>
      </c>
      <c r="BJ102" s="28">
        <v>0</v>
      </c>
      <c r="BK102" s="28">
        <v>0</v>
      </c>
      <c r="BL102" s="28">
        <v>32.940792085883778</v>
      </c>
      <c r="BM102" s="28">
        <v>3.206714536406106</v>
      </c>
      <c r="BN102" s="28">
        <v>0</v>
      </c>
      <c r="BO102" s="28">
        <v>0</v>
      </c>
      <c r="BP102" s="28">
        <v>0</v>
      </c>
      <c r="BQ102" s="28">
        <v>29.625243335048463</v>
      </c>
      <c r="BR102" s="28">
        <v>5.239126075192126</v>
      </c>
      <c r="BS102" s="28">
        <v>131.25514349809782</v>
      </c>
      <c r="BT102" s="28">
        <v>0</v>
      </c>
      <c r="BU102" s="28">
        <v>36.682014217289819</v>
      </c>
      <c r="BV102" s="28">
        <v>0</v>
      </c>
      <c r="BW102" s="28">
        <v>109.26559469952961</v>
      </c>
      <c r="BX102" s="28">
        <v>324.14131914178972</v>
      </c>
      <c r="BY102" s="28">
        <v>0</v>
      </c>
      <c r="BZ102" s="28">
        <v>0</v>
      </c>
      <c r="CA102" s="28">
        <v>118.74846119669797</v>
      </c>
      <c r="CB102" s="28">
        <v>0</v>
      </c>
      <c r="CC102" s="28">
        <v>0</v>
      </c>
      <c r="CD102" s="28">
        <v>0</v>
      </c>
      <c r="CE102" s="28">
        <v>41.981260316091237</v>
      </c>
      <c r="CF102" s="28">
        <v>0.33165659137114611</v>
      </c>
      <c r="CG102" s="28">
        <v>28.955250106627659</v>
      </c>
      <c r="CH102" s="28">
        <v>5.1441270710295965</v>
      </c>
      <c r="CI102" s="28">
        <v>0.82221354097034871</v>
      </c>
      <c r="CJ102" s="28">
        <v>0</v>
      </c>
      <c r="CK102" s="28">
        <v>2.7693016344254491</v>
      </c>
      <c r="CL102" s="28">
        <v>104.18117852215616</v>
      </c>
      <c r="CM102" s="28">
        <v>0</v>
      </c>
      <c r="CN102" s="28">
        <v>0</v>
      </c>
      <c r="CO102" s="28">
        <v>151.68831094416632</v>
      </c>
      <c r="CP102" s="28">
        <v>3238.6416968129133</v>
      </c>
      <c r="CQ102" s="28">
        <v>19254.380696464541</v>
      </c>
      <c r="CR102" s="28">
        <v>0</v>
      </c>
      <c r="CS102" s="28">
        <v>0</v>
      </c>
      <c r="CT102" s="28">
        <v>0</v>
      </c>
      <c r="CU102" s="28">
        <v>0</v>
      </c>
      <c r="CV102" s="28">
        <v>0.36552539793852523</v>
      </c>
      <c r="CW102" s="28">
        <v>220.9099155887105</v>
      </c>
      <c r="CX102" s="28">
        <v>52.983522975968626</v>
      </c>
      <c r="CY102" s="28">
        <v>3989.4955503530991</v>
      </c>
      <c r="CZ102" s="28">
        <v>1845.6769829175867</v>
      </c>
      <c r="DA102" s="28">
        <v>18.216627866158852</v>
      </c>
      <c r="DB102" s="28">
        <v>119.97975075883861</v>
      </c>
      <c r="DC102" s="28">
        <v>0.7088040882837654</v>
      </c>
      <c r="DD102" s="28">
        <v>12320.388609602571</v>
      </c>
      <c r="DE102" s="28">
        <v>1.1567268197434724</v>
      </c>
      <c r="DF102" s="28">
        <v>0</v>
      </c>
      <c r="DG102" s="28">
        <v>463.26185624882339</v>
      </c>
      <c r="DH102" s="28">
        <v>316.50326626833305</v>
      </c>
      <c r="DI102" s="28">
        <v>0.814750698946344</v>
      </c>
      <c r="DJ102" s="28">
        <v>0</v>
      </c>
      <c r="DK102" s="28">
        <v>0</v>
      </c>
      <c r="DL102" s="28">
        <v>0</v>
      </c>
      <c r="DM102" s="28">
        <v>59.467439210493339</v>
      </c>
      <c r="DN102" s="28">
        <v>51.738172017067242</v>
      </c>
      <c r="DO102" s="28">
        <v>87.935054534167861</v>
      </c>
      <c r="DP102" s="28">
        <v>20.76685870515071</v>
      </c>
      <c r="DQ102" s="28">
        <v>178.87742058955288</v>
      </c>
      <c r="DR102" s="28">
        <v>0</v>
      </c>
      <c r="DS102" s="28">
        <v>0</v>
      </c>
      <c r="DT102" s="28">
        <v>0</v>
      </c>
      <c r="DU102" s="28">
        <v>1.5749350760938172</v>
      </c>
      <c r="DV102" s="28">
        <v>6.9807235486330086</v>
      </c>
      <c r="DW102" s="28">
        <v>0</v>
      </c>
      <c r="DX102" s="28">
        <v>0</v>
      </c>
      <c r="DY102" s="28">
        <v>45.741516279734846</v>
      </c>
      <c r="DZ102" s="28">
        <v>0</v>
      </c>
      <c r="EA102" s="28">
        <v>0</v>
      </c>
      <c r="EB102" s="28">
        <v>0.17581063022291513</v>
      </c>
      <c r="EC102" s="28">
        <v>173.30552192839784</v>
      </c>
      <c r="ED102" s="28">
        <v>0</v>
      </c>
      <c r="EE102" s="28">
        <v>0</v>
      </c>
      <c r="EF102" s="28">
        <v>1.5469772000486031</v>
      </c>
      <c r="EG102" s="28">
        <v>8.491852391488905</v>
      </c>
      <c r="EH102" s="28">
        <v>290.42005281752972</v>
      </c>
      <c r="EI102" s="28">
        <v>0</v>
      </c>
      <c r="EJ102" s="28">
        <v>0</v>
      </c>
      <c r="EK102" s="28">
        <v>0</v>
      </c>
      <c r="EL102" s="28">
        <v>0.17349635404453298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f t="shared" si="2"/>
        <v>56668.820583900633</v>
      </c>
      <c r="ET102" s="28">
        <v>4889.7819077560216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19411.494961759796</v>
      </c>
      <c r="FA102" s="28">
        <f t="shared" si="3"/>
        <v>80970.097453416442</v>
      </c>
      <c r="FB102" s="33">
        <f>+FA102-Cuadro_Oferta_2015!EX102</f>
        <v>0</v>
      </c>
      <c r="AMC102"/>
      <c r="AMD102"/>
      <c r="AME102"/>
      <c r="AMF102"/>
      <c r="AMG102"/>
      <c r="AMH102"/>
      <c r="AMI102"/>
      <c r="AMJ102"/>
    </row>
    <row r="103" spans="1:1024" s="5" customFormat="1" ht="51" x14ac:dyDescent="0.25">
      <c r="A103" s="9">
        <v>99</v>
      </c>
      <c r="B103" s="22"/>
      <c r="C103" s="24" t="s">
        <v>483</v>
      </c>
      <c r="D103" s="25" t="s">
        <v>484</v>
      </c>
      <c r="E103" s="28">
        <v>0</v>
      </c>
      <c r="F103" s="28">
        <v>0</v>
      </c>
      <c r="G103" s="28">
        <v>5.4199960756406318</v>
      </c>
      <c r="H103" s="28">
        <v>36.429199826181289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14.649318492089655</v>
      </c>
      <c r="O103" s="28">
        <v>0</v>
      </c>
      <c r="P103" s="28">
        <v>380.43982858012913</v>
      </c>
      <c r="Q103" s="28">
        <v>204.19449089053961</v>
      </c>
      <c r="R103" s="28">
        <v>9781.6303625920318</v>
      </c>
      <c r="S103" s="28">
        <v>15.406827794752671</v>
      </c>
      <c r="T103" s="28">
        <v>1425.2827663299347</v>
      </c>
      <c r="U103" s="28">
        <v>20.773369890044354</v>
      </c>
      <c r="V103" s="28">
        <v>0</v>
      </c>
      <c r="W103" s="28">
        <v>5.8872256104219165</v>
      </c>
      <c r="X103" s="28">
        <v>0.60119674437226955</v>
      </c>
      <c r="Y103" s="28">
        <v>136.13573596775262</v>
      </c>
      <c r="Z103" s="28">
        <v>2.3488996103708373</v>
      </c>
      <c r="AA103" s="28">
        <v>0</v>
      </c>
      <c r="AB103" s="28">
        <v>16.28447747780907</v>
      </c>
      <c r="AC103" s="28">
        <v>0</v>
      </c>
      <c r="AD103" s="28">
        <v>436.27035734723347</v>
      </c>
      <c r="AE103" s="28">
        <v>0</v>
      </c>
      <c r="AF103" s="28">
        <v>56.97269063870467</v>
      </c>
      <c r="AG103" s="28">
        <v>4.7573049695143013</v>
      </c>
      <c r="AH103" s="28">
        <v>419.33994510343314</v>
      </c>
      <c r="AI103" s="28">
        <v>10.957839314925149</v>
      </c>
      <c r="AJ103" s="28">
        <v>0.11878491655174293</v>
      </c>
      <c r="AK103" s="28">
        <v>603.49049136200927</v>
      </c>
      <c r="AL103" s="28">
        <v>741.86744551567176</v>
      </c>
      <c r="AM103" s="28">
        <v>3903.0345617295238</v>
      </c>
      <c r="AN103" s="28">
        <v>1385.4180278835277</v>
      </c>
      <c r="AO103" s="28">
        <v>423.62313482524206</v>
      </c>
      <c r="AP103" s="28">
        <v>284.83996388469444</v>
      </c>
      <c r="AQ103" s="28">
        <v>80.530733377036185</v>
      </c>
      <c r="AR103" s="28">
        <v>1271.9005781301637</v>
      </c>
      <c r="AS103" s="28">
        <v>1932.0530433924687</v>
      </c>
      <c r="AT103" s="28">
        <v>16.504840638381182</v>
      </c>
      <c r="AU103" s="28">
        <v>270.11502644397154</v>
      </c>
      <c r="AV103" s="28">
        <v>51.331684660723511</v>
      </c>
      <c r="AW103" s="28">
        <v>28.653494914515168</v>
      </c>
      <c r="AX103" s="28">
        <v>21.475556684573817</v>
      </c>
      <c r="AY103" s="28">
        <v>1634.0448709264901</v>
      </c>
      <c r="AZ103" s="28">
        <v>223.43411045247257</v>
      </c>
      <c r="BA103" s="28">
        <v>21.367370501061661</v>
      </c>
      <c r="BB103" s="28">
        <v>56.006553716749096</v>
      </c>
      <c r="BC103" s="28">
        <v>65.089856186869127</v>
      </c>
      <c r="BD103" s="28">
        <v>257.50584609689452</v>
      </c>
      <c r="BE103" s="28">
        <v>451.25864591835409</v>
      </c>
      <c r="BF103" s="28">
        <v>13.262534954582565</v>
      </c>
      <c r="BG103" s="28">
        <v>8.4342882451413264</v>
      </c>
      <c r="BH103" s="28">
        <v>264.3436506612893</v>
      </c>
      <c r="BI103" s="28">
        <v>1338.8544533307486</v>
      </c>
      <c r="BJ103" s="28">
        <v>205.09485868858849</v>
      </c>
      <c r="BK103" s="28">
        <v>0</v>
      </c>
      <c r="BL103" s="28">
        <v>1694.2165810065326</v>
      </c>
      <c r="BM103" s="28">
        <v>10.190720637109992</v>
      </c>
      <c r="BN103" s="28">
        <v>98.213857704896768</v>
      </c>
      <c r="BO103" s="28">
        <v>299.14413745429977</v>
      </c>
      <c r="BP103" s="28">
        <v>76.468793049855663</v>
      </c>
      <c r="BQ103" s="28">
        <v>193.38668600170095</v>
      </c>
      <c r="BR103" s="28">
        <v>630.67630187876978</v>
      </c>
      <c r="BS103" s="28">
        <v>1217.5398226911964</v>
      </c>
      <c r="BT103" s="28">
        <v>114.1861434780251</v>
      </c>
      <c r="BU103" s="28">
        <v>37.924589862028512</v>
      </c>
      <c r="BV103" s="28">
        <v>1372.5184491899886</v>
      </c>
      <c r="BW103" s="28">
        <v>246.65721188892013</v>
      </c>
      <c r="BX103" s="28">
        <v>1056.6612366144402</v>
      </c>
      <c r="BY103" s="28">
        <v>11.302852629415327</v>
      </c>
      <c r="BZ103" s="28">
        <v>92.522638522450308</v>
      </c>
      <c r="CA103" s="28">
        <v>2478.0068263410903</v>
      </c>
      <c r="CB103" s="28">
        <v>695.58600290711365</v>
      </c>
      <c r="CC103" s="28">
        <v>0</v>
      </c>
      <c r="CD103" s="28">
        <v>2364.5537038552247</v>
      </c>
      <c r="CE103" s="28">
        <v>1557.3018941191542</v>
      </c>
      <c r="CF103" s="28">
        <v>2590.3127536406096</v>
      </c>
      <c r="CG103" s="28">
        <v>3062.6283480895927</v>
      </c>
      <c r="CH103" s="28">
        <v>144.4538801769431</v>
      </c>
      <c r="CI103" s="28">
        <v>13.974792543526128</v>
      </c>
      <c r="CJ103" s="28">
        <v>3.6448239427972879</v>
      </c>
      <c r="CK103" s="28">
        <v>2242.10253767636</v>
      </c>
      <c r="CL103" s="28">
        <v>0.54050946269039712</v>
      </c>
      <c r="CM103" s="28">
        <v>84.04145811802745</v>
      </c>
      <c r="CN103" s="28">
        <v>4.760431375531133E-2</v>
      </c>
      <c r="CO103" s="28">
        <v>332.44399788448362</v>
      </c>
      <c r="CP103" s="28">
        <v>3097.1971445904842</v>
      </c>
      <c r="CQ103" s="28">
        <v>31982.003103185994</v>
      </c>
      <c r="CR103" s="28">
        <v>712.88569094683157</v>
      </c>
      <c r="CS103" s="28">
        <v>473.56974106943335</v>
      </c>
      <c r="CT103" s="28">
        <v>4662.0305383749828</v>
      </c>
      <c r="CU103" s="28">
        <v>25663.219434482075</v>
      </c>
      <c r="CV103" s="28">
        <v>31035.049049011755</v>
      </c>
      <c r="CW103" s="28">
        <v>18277.50928634404</v>
      </c>
      <c r="CX103" s="28">
        <v>835.78487022239165</v>
      </c>
      <c r="CY103" s="28">
        <v>47351.126599188312</v>
      </c>
      <c r="CZ103" s="28">
        <v>5023.4414327136737</v>
      </c>
      <c r="DA103" s="28">
        <v>416.48855819348222</v>
      </c>
      <c r="DB103" s="28">
        <v>252.04667793764452</v>
      </c>
      <c r="DC103" s="28">
        <v>68.246147418769127</v>
      </c>
      <c r="DD103" s="28">
        <v>1161.3232424739742</v>
      </c>
      <c r="DE103" s="28">
        <v>570.58053933869769</v>
      </c>
      <c r="DF103" s="28">
        <v>0.33659147920266791</v>
      </c>
      <c r="DG103" s="28">
        <v>106.93982217325782</v>
      </c>
      <c r="DH103" s="28">
        <v>191.31788801350208</v>
      </c>
      <c r="DI103" s="28">
        <v>110.28610597213856</v>
      </c>
      <c r="DJ103" s="28">
        <v>94.49551196762846</v>
      </c>
      <c r="DK103" s="28">
        <v>969.23589030098992</v>
      </c>
      <c r="DL103" s="28">
        <v>855.52175390966443</v>
      </c>
      <c r="DM103" s="28">
        <v>335.95677845882676</v>
      </c>
      <c r="DN103" s="28">
        <v>943.97147250182138</v>
      </c>
      <c r="DO103" s="28">
        <v>2099.9560377624603</v>
      </c>
      <c r="DP103" s="28">
        <v>415.13156561910426</v>
      </c>
      <c r="DQ103" s="28">
        <v>596.27581737670562</v>
      </c>
      <c r="DR103" s="28">
        <v>316.46261714215234</v>
      </c>
      <c r="DS103" s="28">
        <v>2.2030638701639282</v>
      </c>
      <c r="DT103" s="28">
        <v>342.4996817367753</v>
      </c>
      <c r="DU103" s="28">
        <v>162.32770125035105</v>
      </c>
      <c r="DV103" s="28">
        <v>725.23259876439795</v>
      </c>
      <c r="DW103" s="28">
        <v>1.2375622262276231</v>
      </c>
      <c r="DX103" s="28">
        <v>3.2736663166572821</v>
      </c>
      <c r="DY103" s="28">
        <v>619.93246706192701</v>
      </c>
      <c r="DZ103" s="28">
        <v>323.75890204362457</v>
      </c>
      <c r="EA103" s="28">
        <v>394.74814197927589</v>
      </c>
      <c r="EB103" s="28">
        <v>5451.1877337847363</v>
      </c>
      <c r="EC103" s="28">
        <v>91.17423634778585</v>
      </c>
      <c r="ED103" s="28">
        <v>2.2093391049418529</v>
      </c>
      <c r="EE103" s="28">
        <v>0.94346622761721521</v>
      </c>
      <c r="EF103" s="28">
        <v>510.66191968670086</v>
      </c>
      <c r="EG103" s="28">
        <v>2688.8238278191143</v>
      </c>
      <c r="EH103" s="28">
        <v>189.91564867503357</v>
      </c>
      <c r="EI103" s="28">
        <v>2.4984411653254184</v>
      </c>
      <c r="EJ103" s="28">
        <v>6.3401992241946088</v>
      </c>
      <c r="EK103" s="28">
        <v>46.111098045649136</v>
      </c>
      <c r="EL103" s="28">
        <v>69.025070154913621</v>
      </c>
      <c r="EM103" s="28">
        <v>688.58137061791979</v>
      </c>
      <c r="EN103" s="28">
        <v>32.393275488042114</v>
      </c>
      <c r="EO103" s="28">
        <v>128.7783333513145</v>
      </c>
      <c r="EP103" s="28">
        <v>12.257197427650901</v>
      </c>
      <c r="EQ103" s="28">
        <v>49.978644241442197</v>
      </c>
      <c r="ER103" s="28">
        <v>0</v>
      </c>
      <c r="ES103" s="28">
        <f t="shared" si="2"/>
        <v>242413.16889175697</v>
      </c>
      <c r="ET103" s="28">
        <v>69258.741813296394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144122.98905447705</v>
      </c>
      <c r="FA103" s="28">
        <f t="shared" si="3"/>
        <v>455794.89975953044</v>
      </c>
      <c r="FB103" s="33">
        <f>+FA103-Cuadro_Oferta_2015!EX103</f>
        <v>0</v>
      </c>
      <c r="AMC103"/>
      <c r="AMD103"/>
      <c r="AME103"/>
      <c r="AMF103"/>
      <c r="AMG103"/>
      <c r="AMH103"/>
      <c r="AMI103"/>
      <c r="AMJ103"/>
    </row>
    <row r="104" spans="1:1024" s="5" customFormat="1" x14ac:dyDescent="0.25">
      <c r="A104" s="9">
        <v>100</v>
      </c>
      <c r="B104" s="22"/>
      <c r="C104" s="24" t="s">
        <v>485</v>
      </c>
      <c r="D104" s="25" t="s">
        <v>486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179.78882062008384</v>
      </c>
      <c r="Q104" s="28">
        <v>36.668128552131627</v>
      </c>
      <c r="R104" s="28">
        <v>28.700286799840981</v>
      </c>
      <c r="S104" s="28">
        <v>0</v>
      </c>
      <c r="T104" s="28">
        <v>0.33283865038796556</v>
      </c>
      <c r="U104" s="28">
        <v>0</v>
      </c>
      <c r="V104" s="28">
        <v>0</v>
      </c>
      <c r="W104" s="28">
        <v>0.34315910028006053</v>
      </c>
      <c r="X104" s="28">
        <v>0</v>
      </c>
      <c r="Y104" s="28">
        <v>4.3739989233798515E-2</v>
      </c>
      <c r="Z104" s="28">
        <v>0</v>
      </c>
      <c r="AA104" s="28">
        <v>0</v>
      </c>
      <c r="AB104" s="28">
        <v>0.13948639060689641</v>
      </c>
      <c r="AC104" s="28">
        <v>0</v>
      </c>
      <c r="AD104" s="28">
        <v>40.650662350753571</v>
      </c>
      <c r="AE104" s="28">
        <v>0.30583778731311734</v>
      </c>
      <c r="AF104" s="28">
        <v>0</v>
      </c>
      <c r="AG104" s="28">
        <v>0</v>
      </c>
      <c r="AH104" s="28">
        <v>9.3792970767770072</v>
      </c>
      <c r="AI104" s="28">
        <v>0</v>
      </c>
      <c r="AJ104" s="28">
        <v>0</v>
      </c>
      <c r="AK104" s="28">
        <v>11.880248805903413</v>
      </c>
      <c r="AL104" s="28">
        <v>30.629744975266142</v>
      </c>
      <c r="AM104" s="28">
        <v>85.44142414173912</v>
      </c>
      <c r="AN104" s="28">
        <v>222.68776909578932</v>
      </c>
      <c r="AO104" s="28">
        <v>12.527485910552102</v>
      </c>
      <c r="AP104" s="28">
        <v>1.2447794329121993</v>
      </c>
      <c r="AQ104" s="28">
        <v>0.2761228998925222</v>
      </c>
      <c r="AR104" s="28">
        <v>29.424565373317776</v>
      </c>
      <c r="AS104" s="28">
        <v>79.053054866411799</v>
      </c>
      <c r="AT104" s="28">
        <v>34.989131969889741</v>
      </c>
      <c r="AU104" s="28">
        <v>20.03310641483576</v>
      </c>
      <c r="AV104" s="28">
        <v>36.473979046419714</v>
      </c>
      <c r="AW104" s="28">
        <v>16.349636087903395</v>
      </c>
      <c r="AX104" s="28">
        <v>16.681159053132372</v>
      </c>
      <c r="AY104" s="28">
        <v>126.86980772312018</v>
      </c>
      <c r="AZ104" s="28">
        <v>18.698319283646455</v>
      </c>
      <c r="BA104" s="28">
        <v>3.3253406636982437</v>
      </c>
      <c r="BB104" s="28">
        <v>28.262935482975831</v>
      </c>
      <c r="BC104" s="28">
        <v>26.281115182925628</v>
      </c>
      <c r="BD104" s="28">
        <v>44.121618960193466</v>
      </c>
      <c r="BE104" s="28">
        <v>5.2581322740507819</v>
      </c>
      <c r="BF104" s="28">
        <v>6.908418185664253</v>
      </c>
      <c r="BG104" s="28">
        <v>8.3937837488047933</v>
      </c>
      <c r="BH104" s="28">
        <v>18.204137521665746</v>
      </c>
      <c r="BI104" s="28">
        <v>949.87095054706367</v>
      </c>
      <c r="BJ104" s="28">
        <v>74.445379514234645</v>
      </c>
      <c r="BK104" s="28">
        <v>0</v>
      </c>
      <c r="BL104" s="28">
        <v>51.745699486878742</v>
      </c>
      <c r="BM104" s="28">
        <v>15.545307987095057</v>
      </c>
      <c r="BN104" s="28">
        <v>43.250942757869858</v>
      </c>
      <c r="BO104" s="28">
        <v>111.75147945157298</v>
      </c>
      <c r="BP104" s="28">
        <v>0.31988353033383216</v>
      </c>
      <c r="BQ104" s="28">
        <v>161.40212765935968</v>
      </c>
      <c r="BR104" s="28">
        <v>104.57869450267114</v>
      </c>
      <c r="BS104" s="28">
        <v>245.08212542962951</v>
      </c>
      <c r="BT104" s="28">
        <v>38.159475776321401</v>
      </c>
      <c r="BU104" s="28">
        <v>5.5535918173115704</v>
      </c>
      <c r="BV104" s="28">
        <v>128.91212771664217</v>
      </c>
      <c r="BW104" s="28">
        <v>44.864442836876229</v>
      </c>
      <c r="BX104" s="28">
        <v>90.670860642791411</v>
      </c>
      <c r="BY104" s="28">
        <v>8.9163104364181258</v>
      </c>
      <c r="BZ104" s="28">
        <v>12.970844691333124</v>
      </c>
      <c r="CA104" s="28">
        <v>346.3620209288004</v>
      </c>
      <c r="CB104" s="28">
        <v>0.22969831050246892</v>
      </c>
      <c r="CC104" s="28">
        <v>0</v>
      </c>
      <c r="CD104" s="28">
        <v>79.825383041928248</v>
      </c>
      <c r="CE104" s="28">
        <v>551.70438643956277</v>
      </c>
      <c r="CF104" s="28">
        <v>127.75802240967992</v>
      </c>
      <c r="CG104" s="28">
        <v>193.9308026324733</v>
      </c>
      <c r="CH104" s="28">
        <v>58.967305790388806</v>
      </c>
      <c r="CI104" s="28">
        <v>23.671515475360106</v>
      </c>
      <c r="CJ104" s="28">
        <v>0.29464064478302776</v>
      </c>
      <c r="CK104" s="28">
        <v>27.155950095949297</v>
      </c>
      <c r="CL104" s="28">
        <v>13.662383386553341</v>
      </c>
      <c r="CM104" s="28">
        <v>0</v>
      </c>
      <c r="CN104" s="28">
        <v>2.7688275591876189E-2</v>
      </c>
      <c r="CO104" s="28">
        <v>3.7442894895194554</v>
      </c>
      <c r="CP104" s="28">
        <v>1030.932014578842</v>
      </c>
      <c r="CQ104" s="28">
        <v>3768.1556378181622</v>
      </c>
      <c r="CR104" s="28">
        <v>8.6511489801942236</v>
      </c>
      <c r="CS104" s="28">
        <v>0</v>
      </c>
      <c r="CT104" s="28">
        <v>28.749873186697897</v>
      </c>
      <c r="CU104" s="28">
        <v>0</v>
      </c>
      <c r="CV104" s="28">
        <v>227.09105496362201</v>
      </c>
      <c r="CW104" s="28">
        <v>9.3193203201166526</v>
      </c>
      <c r="CX104" s="28">
        <v>87.635740996568558</v>
      </c>
      <c r="CY104" s="28">
        <v>328.8223031898475</v>
      </c>
      <c r="CZ104" s="28">
        <v>11900.813046505555</v>
      </c>
      <c r="DA104" s="28">
        <v>481.8068597965808</v>
      </c>
      <c r="DB104" s="28">
        <v>493.99989645992383</v>
      </c>
      <c r="DC104" s="28">
        <v>70.595700174669929</v>
      </c>
      <c r="DD104" s="28">
        <v>885.58359413299786</v>
      </c>
      <c r="DE104" s="28">
        <v>661.61695768894504</v>
      </c>
      <c r="DF104" s="28">
        <v>0.88605120062638665</v>
      </c>
      <c r="DG104" s="28">
        <v>3988.4227725333112</v>
      </c>
      <c r="DH104" s="28">
        <v>1890.0699089969153</v>
      </c>
      <c r="DI104" s="28">
        <v>43.732137943808894</v>
      </c>
      <c r="DJ104" s="28">
        <v>393.53706666695643</v>
      </c>
      <c r="DK104" s="28">
        <v>768.25822545379424</v>
      </c>
      <c r="DL104" s="28">
        <v>921.96038988342036</v>
      </c>
      <c r="DM104" s="28">
        <v>398.35187066458337</v>
      </c>
      <c r="DN104" s="28">
        <v>605.83560238806695</v>
      </c>
      <c r="DO104" s="28">
        <v>1365.549797581177</v>
      </c>
      <c r="DP104" s="28">
        <v>104.35691598762514</v>
      </c>
      <c r="DQ104" s="28">
        <v>1237.4855825685713</v>
      </c>
      <c r="DR104" s="28">
        <v>606.27229462412549</v>
      </c>
      <c r="DS104" s="28">
        <v>6.3272291551409792</v>
      </c>
      <c r="DT104" s="28">
        <v>34.177967020523838</v>
      </c>
      <c r="DU104" s="28">
        <v>11.287541247906962</v>
      </c>
      <c r="DV104" s="28">
        <v>50.819070052900521</v>
      </c>
      <c r="DW104" s="28">
        <v>0.16004595151281931</v>
      </c>
      <c r="DX104" s="28">
        <v>36.34470908507496</v>
      </c>
      <c r="DY104" s="28">
        <v>426.12381411653291</v>
      </c>
      <c r="DZ104" s="28">
        <v>287.27977597293062</v>
      </c>
      <c r="EA104" s="28">
        <v>176.17434529112319</v>
      </c>
      <c r="EB104" s="28">
        <v>1014.5366224871395</v>
      </c>
      <c r="EC104" s="28">
        <v>377.48426639923599</v>
      </c>
      <c r="ED104" s="28">
        <v>188.70986342446872</v>
      </c>
      <c r="EE104" s="28">
        <v>25.089875465602887</v>
      </c>
      <c r="EF104" s="28">
        <v>480.89448042018228</v>
      </c>
      <c r="EG104" s="28">
        <v>1634.2989493116315</v>
      </c>
      <c r="EH104" s="28">
        <v>0.88687409332108746</v>
      </c>
      <c r="EI104" s="28">
        <v>55.981640237834931</v>
      </c>
      <c r="EJ104" s="28">
        <v>2.8023127461648731</v>
      </c>
      <c r="EK104" s="28">
        <v>312.31883351991729</v>
      </c>
      <c r="EL104" s="28">
        <v>339.18117228640693</v>
      </c>
      <c r="EM104" s="28">
        <v>126.03556073753086</v>
      </c>
      <c r="EN104" s="28">
        <v>94.728364469379841</v>
      </c>
      <c r="EO104" s="28">
        <v>2.6401282386717466</v>
      </c>
      <c r="EP104" s="28">
        <v>23.785826760788272</v>
      </c>
      <c r="EQ104" s="28">
        <v>0.66501132898894133</v>
      </c>
      <c r="ER104" s="28">
        <v>0</v>
      </c>
      <c r="ES104" s="28">
        <f t="shared" si="2"/>
        <v>42712.968451230226</v>
      </c>
      <c r="ET104" s="28">
        <v>89191.492561587482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2098.410491321948</v>
      </c>
      <c r="FA104" s="28">
        <f t="shared" si="3"/>
        <v>134002.87150413965</v>
      </c>
      <c r="FB104" s="33">
        <f>+FA104-Cuadro_Oferta_2015!EX104</f>
        <v>0</v>
      </c>
      <c r="AMC104"/>
      <c r="AMD104"/>
      <c r="AME104"/>
      <c r="AMF104"/>
      <c r="AMG104"/>
      <c r="AMH104"/>
      <c r="AMI104"/>
      <c r="AMJ104"/>
    </row>
    <row r="105" spans="1:1024" s="5" customFormat="1" x14ac:dyDescent="0.25">
      <c r="A105" s="9">
        <v>101</v>
      </c>
      <c r="B105" s="22"/>
      <c r="C105" s="24" t="s">
        <v>487</v>
      </c>
      <c r="D105" s="25" t="s">
        <v>488</v>
      </c>
      <c r="E105" s="28">
        <v>0</v>
      </c>
      <c r="F105" s="28">
        <v>0</v>
      </c>
      <c r="G105" s="28">
        <v>0</v>
      </c>
      <c r="H105" s="28">
        <v>46.547961984804147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49.158047586745873</v>
      </c>
      <c r="Q105" s="28">
        <v>6.3785947064409791</v>
      </c>
      <c r="R105" s="28">
        <v>206.01740350108034</v>
      </c>
      <c r="S105" s="28">
        <v>0</v>
      </c>
      <c r="T105" s="28">
        <v>10.099015469033855</v>
      </c>
      <c r="U105" s="28">
        <v>6.872137934576795</v>
      </c>
      <c r="V105" s="28">
        <v>0</v>
      </c>
      <c r="W105" s="28">
        <v>1.0566351274996888</v>
      </c>
      <c r="X105" s="28">
        <v>0</v>
      </c>
      <c r="Y105" s="28">
        <v>0</v>
      </c>
      <c r="Z105" s="28">
        <v>0</v>
      </c>
      <c r="AA105" s="28">
        <v>0</v>
      </c>
      <c r="AB105" s="28">
        <v>21.402866229880043</v>
      </c>
      <c r="AC105" s="28">
        <v>0</v>
      </c>
      <c r="AD105" s="28">
        <v>686.94391002076645</v>
      </c>
      <c r="AE105" s="28">
        <v>3.7255952659790483</v>
      </c>
      <c r="AF105" s="28">
        <v>0</v>
      </c>
      <c r="AG105" s="28">
        <v>7.5523104842389177</v>
      </c>
      <c r="AH105" s="28">
        <v>222.37133873032516</v>
      </c>
      <c r="AI105" s="28">
        <v>0</v>
      </c>
      <c r="AJ105" s="28">
        <v>0</v>
      </c>
      <c r="AK105" s="28">
        <v>141.20479272199083</v>
      </c>
      <c r="AL105" s="28">
        <v>149.68980548501165</v>
      </c>
      <c r="AM105" s="28">
        <v>138.59743717466637</v>
      </c>
      <c r="AN105" s="28">
        <v>151.55196951116091</v>
      </c>
      <c r="AO105" s="28">
        <v>181.33026250467685</v>
      </c>
      <c r="AP105" s="28">
        <v>595.26970914311414</v>
      </c>
      <c r="AQ105" s="28">
        <v>70.567029870472609</v>
      </c>
      <c r="AR105" s="28">
        <v>237.187422235208</v>
      </c>
      <c r="AS105" s="28">
        <v>461.29326848011402</v>
      </c>
      <c r="AT105" s="28">
        <v>23.943177070339594</v>
      </c>
      <c r="AU105" s="28">
        <v>64.156497948856867</v>
      </c>
      <c r="AV105" s="28">
        <v>148.28529853431758</v>
      </c>
      <c r="AW105" s="28">
        <v>26.22877959466889</v>
      </c>
      <c r="AX105" s="28">
        <v>130.61782846496757</v>
      </c>
      <c r="AY105" s="28">
        <v>389.31676417685111</v>
      </c>
      <c r="AZ105" s="28">
        <v>118.67510717354826</v>
      </c>
      <c r="BA105" s="28">
        <v>50.39952658873559</v>
      </c>
      <c r="BB105" s="28">
        <v>235.73871889184881</v>
      </c>
      <c r="BC105" s="28">
        <v>237.81945344255828</v>
      </c>
      <c r="BD105" s="28">
        <v>161.95016487624659</v>
      </c>
      <c r="BE105" s="28">
        <v>49.924418664013636</v>
      </c>
      <c r="BF105" s="28">
        <v>3.1622982338476175</v>
      </c>
      <c r="BG105" s="28">
        <v>10.277681147605817</v>
      </c>
      <c r="BH105" s="28">
        <v>12.230856463075712</v>
      </c>
      <c r="BI105" s="28">
        <v>141.52242760106961</v>
      </c>
      <c r="BJ105" s="28">
        <v>103.39132117533032</v>
      </c>
      <c r="BK105" s="28">
        <v>0</v>
      </c>
      <c r="BL105" s="28">
        <v>378.03073159411736</v>
      </c>
      <c r="BM105" s="28">
        <v>11.85369351073277</v>
      </c>
      <c r="BN105" s="28">
        <v>141.66867279854506</v>
      </c>
      <c r="BO105" s="28">
        <v>417.55067366245152</v>
      </c>
      <c r="BP105" s="28">
        <v>10.017242763202606</v>
      </c>
      <c r="BQ105" s="28">
        <v>449.09854097656859</v>
      </c>
      <c r="BR105" s="28">
        <v>220.41569971612151</v>
      </c>
      <c r="BS105" s="28">
        <v>472.49640387978604</v>
      </c>
      <c r="BT105" s="28">
        <v>31.679731590623362</v>
      </c>
      <c r="BU105" s="28">
        <v>15.857134758793002</v>
      </c>
      <c r="BV105" s="28">
        <v>289.55399744853867</v>
      </c>
      <c r="BW105" s="28">
        <v>146.81677861899533</v>
      </c>
      <c r="BX105" s="28">
        <v>222.67307117226903</v>
      </c>
      <c r="BY105" s="28">
        <v>30.194125265824564</v>
      </c>
      <c r="BZ105" s="28">
        <v>96.882691103112563</v>
      </c>
      <c r="CA105" s="28">
        <v>682.03733756493125</v>
      </c>
      <c r="CB105" s="28">
        <v>92.911439685128045</v>
      </c>
      <c r="CC105" s="28">
        <v>10.172147566042037</v>
      </c>
      <c r="CD105" s="28">
        <v>206.06869457329697</v>
      </c>
      <c r="CE105" s="28">
        <v>1690.5043703474269</v>
      </c>
      <c r="CF105" s="28">
        <v>47.061684102811995</v>
      </c>
      <c r="CG105" s="28">
        <v>2728.4858404953616</v>
      </c>
      <c r="CH105" s="28">
        <v>582.82869208161458</v>
      </c>
      <c r="CI105" s="28">
        <v>227.05246522064908</v>
      </c>
      <c r="CJ105" s="28">
        <v>6.9186765561275489</v>
      </c>
      <c r="CK105" s="28">
        <v>302.699331584682</v>
      </c>
      <c r="CL105" s="28">
        <v>13.777744055562223</v>
      </c>
      <c r="CM105" s="28">
        <v>0</v>
      </c>
      <c r="CN105" s="28">
        <v>52.688113869830843</v>
      </c>
      <c r="CO105" s="28">
        <v>360.74072512807885</v>
      </c>
      <c r="CP105" s="28">
        <v>2178.3883446510945</v>
      </c>
      <c r="CQ105" s="28">
        <v>8223.9835392668938</v>
      </c>
      <c r="CR105" s="28">
        <v>11.003369900666705</v>
      </c>
      <c r="CS105" s="28">
        <v>0</v>
      </c>
      <c r="CT105" s="28">
        <v>1553.641741303685</v>
      </c>
      <c r="CU105" s="28">
        <v>0</v>
      </c>
      <c r="CV105" s="28">
        <v>941.45451543996455</v>
      </c>
      <c r="CW105" s="28">
        <v>1802.6240467968414</v>
      </c>
      <c r="CX105" s="28">
        <v>33.987388988156383</v>
      </c>
      <c r="CY105" s="28">
        <v>1283.793998145386</v>
      </c>
      <c r="CZ105" s="28">
        <v>411.64050693936019</v>
      </c>
      <c r="DA105" s="28">
        <v>4061.2886555624154</v>
      </c>
      <c r="DB105" s="28">
        <v>1018.6287717478534</v>
      </c>
      <c r="DC105" s="28">
        <v>205.55683724238111</v>
      </c>
      <c r="DD105" s="28">
        <v>1182.098969867267</v>
      </c>
      <c r="DE105" s="28">
        <v>2342.8490335002398</v>
      </c>
      <c r="DF105" s="28">
        <v>101.21554245272488</v>
      </c>
      <c r="DG105" s="28">
        <v>241.09139587755914</v>
      </c>
      <c r="DH105" s="28">
        <v>321.94603413817799</v>
      </c>
      <c r="DI105" s="28">
        <v>14.187648322939225</v>
      </c>
      <c r="DJ105" s="28">
        <v>60.236910314305781</v>
      </c>
      <c r="DK105" s="28">
        <v>1031.386662616032</v>
      </c>
      <c r="DL105" s="28">
        <v>565.54444723333029</v>
      </c>
      <c r="DM105" s="28">
        <v>524.36214003378689</v>
      </c>
      <c r="DN105" s="28">
        <v>5497.2878967490551</v>
      </c>
      <c r="DO105" s="28">
        <v>1720.518410978736</v>
      </c>
      <c r="DP105" s="28">
        <v>613.16394278334599</v>
      </c>
      <c r="DQ105" s="28">
        <v>1119.8642329542092</v>
      </c>
      <c r="DR105" s="28">
        <v>316.30902519099737</v>
      </c>
      <c r="DS105" s="28">
        <v>24.086174315572716</v>
      </c>
      <c r="DT105" s="28">
        <v>229.43103478905411</v>
      </c>
      <c r="DU105" s="28">
        <v>71.990460966404044</v>
      </c>
      <c r="DV105" s="28">
        <v>321.1442552766805</v>
      </c>
      <c r="DW105" s="28">
        <v>1.0231996523367441</v>
      </c>
      <c r="DX105" s="28">
        <v>181.30873678683241</v>
      </c>
      <c r="DY105" s="28">
        <v>15776.368009468459</v>
      </c>
      <c r="DZ105" s="28">
        <v>1155.0880649347489</v>
      </c>
      <c r="EA105" s="28">
        <v>608.69935115626095</v>
      </c>
      <c r="EB105" s="28">
        <v>1799.2931148312064</v>
      </c>
      <c r="EC105" s="28">
        <v>1991.9995326550031</v>
      </c>
      <c r="ED105" s="28">
        <v>304.62297654090116</v>
      </c>
      <c r="EE105" s="28">
        <v>15.938804941342887</v>
      </c>
      <c r="EF105" s="28">
        <v>3826.9895631102486</v>
      </c>
      <c r="EG105" s="28">
        <v>2217.4167328653889</v>
      </c>
      <c r="EH105" s="28">
        <v>526.44982680420151</v>
      </c>
      <c r="EI105" s="28">
        <v>75.787060907878228</v>
      </c>
      <c r="EJ105" s="28">
        <v>6.2672151459492724</v>
      </c>
      <c r="EK105" s="28">
        <v>494.86187925186806</v>
      </c>
      <c r="EL105" s="28">
        <v>2450.7963111921599</v>
      </c>
      <c r="EM105" s="28">
        <v>302.40394369632327</v>
      </c>
      <c r="EN105" s="28">
        <v>1.9527086034393095</v>
      </c>
      <c r="EO105" s="28">
        <v>47.789173942894998</v>
      </c>
      <c r="EP105" s="28">
        <v>61.368769965722507</v>
      </c>
      <c r="EQ105" s="28">
        <v>0.92330697983845056</v>
      </c>
      <c r="ER105" s="28">
        <v>0</v>
      </c>
      <c r="ES105" s="28">
        <f t="shared" si="2"/>
        <v>85113.248503685012</v>
      </c>
      <c r="ET105" s="28">
        <v>75987.375062831037</v>
      </c>
      <c r="EU105" s="28">
        <v>0</v>
      </c>
      <c r="EV105" s="28">
        <v>768.11375799999996</v>
      </c>
      <c r="EW105" s="28">
        <v>0</v>
      </c>
      <c r="EX105" s="28">
        <v>0</v>
      </c>
      <c r="EY105" s="28">
        <v>0</v>
      </c>
      <c r="EZ105" s="28">
        <v>527188.98568053625</v>
      </c>
      <c r="FA105" s="28">
        <f t="shared" si="3"/>
        <v>689057.72300505231</v>
      </c>
      <c r="FB105" s="33">
        <f>+FA105-Cuadro_Oferta_2015!EX105</f>
        <v>0</v>
      </c>
      <c r="AMC105"/>
      <c r="AMD105"/>
      <c r="AME105"/>
      <c r="AMF105"/>
      <c r="AMG105"/>
      <c r="AMH105"/>
      <c r="AMI105"/>
      <c r="AMJ105"/>
    </row>
    <row r="106" spans="1:1024" s="5" customFormat="1" ht="25.5" x14ac:dyDescent="0.25">
      <c r="A106" s="9">
        <v>102</v>
      </c>
      <c r="B106" s="22"/>
      <c r="C106" s="24" t="s">
        <v>489</v>
      </c>
      <c r="D106" s="25" t="s">
        <v>490</v>
      </c>
      <c r="E106" s="28">
        <v>0</v>
      </c>
      <c r="F106" s="28">
        <v>0</v>
      </c>
      <c r="G106" s="28">
        <v>0</v>
      </c>
      <c r="H106" s="28">
        <v>41.528259364927635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79.375193891569097</v>
      </c>
      <c r="Q106" s="28">
        <v>107.40373320106097</v>
      </c>
      <c r="R106" s="28">
        <v>408.92537767765123</v>
      </c>
      <c r="S106" s="28">
        <v>0</v>
      </c>
      <c r="T106" s="28">
        <v>820.03495063954233</v>
      </c>
      <c r="U106" s="28">
        <v>49.352128644778297</v>
      </c>
      <c r="V106" s="28">
        <v>0</v>
      </c>
      <c r="W106" s="28">
        <v>34.393064614750244</v>
      </c>
      <c r="X106" s="28">
        <v>0.42203653898669918</v>
      </c>
      <c r="Y106" s="28">
        <v>307.42658847677808</v>
      </c>
      <c r="Z106" s="28">
        <v>83.124227197036106</v>
      </c>
      <c r="AA106" s="28">
        <v>0</v>
      </c>
      <c r="AB106" s="28">
        <v>25.048714401315198</v>
      </c>
      <c r="AC106" s="28">
        <v>0</v>
      </c>
      <c r="AD106" s="28">
        <v>1174.2118415265431</v>
      </c>
      <c r="AE106" s="28">
        <v>4.2502705599846218</v>
      </c>
      <c r="AF106" s="28">
        <v>1.9063229540522024</v>
      </c>
      <c r="AG106" s="28">
        <v>7.6605528864034609</v>
      </c>
      <c r="AH106" s="28">
        <v>606.55982448536906</v>
      </c>
      <c r="AI106" s="28">
        <v>0</v>
      </c>
      <c r="AJ106" s="28">
        <v>9.1687080698171304</v>
      </c>
      <c r="AK106" s="28">
        <v>794.76941478558535</v>
      </c>
      <c r="AL106" s="28">
        <v>1580.0662640298769</v>
      </c>
      <c r="AM106" s="28">
        <v>186.1011423781712</v>
      </c>
      <c r="AN106" s="28">
        <v>467.07487460143369</v>
      </c>
      <c r="AO106" s="28">
        <v>251.89180656677152</v>
      </c>
      <c r="AP106" s="28">
        <v>421.55150601398549</v>
      </c>
      <c r="AQ106" s="28">
        <v>258.80597601392628</v>
      </c>
      <c r="AR106" s="28">
        <v>289.80276910335914</v>
      </c>
      <c r="AS106" s="28">
        <v>1599.7488068234702</v>
      </c>
      <c r="AT106" s="28">
        <v>129.34717932939665</v>
      </c>
      <c r="AU106" s="28">
        <v>88.374193485135137</v>
      </c>
      <c r="AV106" s="28">
        <v>244.5546790846069</v>
      </c>
      <c r="AW106" s="28">
        <v>185.52063794931934</v>
      </c>
      <c r="AX106" s="28">
        <v>232.23328072339413</v>
      </c>
      <c r="AY106" s="28">
        <v>571.81732685855354</v>
      </c>
      <c r="AZ106" s="28">
        <v>200.89857622183513</v>
      </c>
      <c r="BA106" s="28">
        <v>69.926316817758746</v>
      </c>
      <c r="BB106" s="28">
        <v>489.54022024889071</v>
      </c>
      <c r="BC106" s="28">
        <v>252.26865546981324</v>
      </c>
      <c r="BD106" s="28">
        <v>135.11322644131744</v>
      </c>
      <c r="BE106" s="28">
        <v>267.26631820089966</v>
      </c>
      <c r="BF106" s="28">
        <v>2.5665321967869494</v>
      </c>
      <c r="BG106" s="28">
        <v>15.85037815166439</v>
      </c>
      <c r="BH106" s="28">
        <v>216.36069866400533</v>
      </c>
      <c r="BI106" s="28">
        <v>295.18085850109554</v>
      </c>
      <c r="BJ106" s="28">
        <v>251.3251614496665</v>
      </c>
      <c r="BK106" s="28">
        <v>0</v>
      </c>
      <c r="BL106" s="28">
        <v>822.88579522678594</v>
      </c>
      <c r="BM106" s="28">
        <v>11.860469495475819</v>
      </c>
      <c r="BN106" s="28">
        <v>279.86887083965871</v>
      </c>
      <c r="BO106" s="28">
        <v>1297.3735165142364</v>
      </c>
      <c r="BP106" s="28">
        <v>48.700856609904804</v>
      </c>
      <c r="BQ106" s="28">
        <v>939.77903815563138</v>
      </c>
      <c r="BR106" s="28">
        <v>381.06260600889027</v>
      </c>
      <c r="BS106" s="28">
        <v>761.30141448956533</v>
      </c>
      <c r="BT106" s="28">
        <v>69.579437496514458</v>
      </c>
      <c r="BU106" s="28">
        <v>52.381013783680054</v>
      </c>
      <c r="BV106" s="28">
        <v>849.81350989696045</v>
      </c>
      <c r="BW106" s="28">
        <v>426.23191325163174</v>
      </c>
      <c r="BX106" s="28">
        <v>193.99052172837952</v>
      </c>
      <c r="BY106" s="28">
        <v>16.230214477415842</v>
      </c>
      <c r="BZ106" s="28">
        <v>93.926127768625932</v>
      </c>
      <c r="CA106" s="28">
        <v>618.740793079215</v>
      </c>
      <c r="CB106" s="28">
        <v>111.17305831503072</v>
      </c>
      <c r="CC106" s="28">
        <v>3.480152832117176</v>
      </c>
      <c r="CD106" s="28">
        <v>327.020041545205</v>
      </c>
      <c r="CE106" s="28">
        <v>1042.2457481774043</v>
      </c>
      <c r="CF106" s="28">
        <v>273.77820472131316</v>
      </c>
      <c r="CG106" s="28">
        <v>2987.2046652405338</v>
      </c>
      <c r="CH106" s="28">
        <v>3183.1782268529687</v>
      </c>
      <c r="CI106" s="28">
        <v>2422.1695588200078</v>
      </c>
      <c r="CJ106" s="28">
        <v>90.537646769053538</v>
      </c>
      <c r="CK106" s="28">
        <v>565.50933025830511</v>
      </c>
      <c r="CL106" s="28">
        <v>51.393332702082397</v>
      </c>
      <c r="CM106" s="28">
        <v>0</v>
      </c>
      <c r="CN106" s="28">
        <v>525.41619317501647</v>
      </c>
      <c r="CO106" s="28">
        <v>3263.4679569457608</v>
      </c>
      <c r="CP106" s="28">
        <v>8033.7384795252392</v>
      </c>
      <c r="CQ106" s="28">
        <v>27715.185484672009</v>
      </c>
      <c r="CR106" s="28">
        <v>365.21756781396039</v>
      </c>
      <c r="CS106" s="28">
        <v>0</v>
      </c>
      <c r="CT106" s="28">
        <v>3981.2559569265127</v>
      </c>
      <c r="CU106" s="28">
        <v>67.52036905979422</v>
      </c>
      <c r="CV106" s="28">
        <v>7186.7301053193551</v>
      </c>
      <c r="CW106" s="28">
        <v>743.38089614347871</v>
      </c>
      <c r="CX106" s="28">
        <v>504.63360063591875</v>
      </c>
      <c r="CY106" s="28">
        <v>2745.898241389596</v>
      </c>
      <c r="CZ106" s="28">
        <v>822.87740827300195</v>
      </c>
      <c r="DA106" s="28">
        <v>7636.7887734211381</v>
      </c>
      <c r="DB106" s="28">
        <v>916.31235999686817</v>
      </c>
      <c r="DC106" s="28">
        <v>313.04770288934395</v>
      </c>
      <c r="DD106" s="28">
        <v>5526.9236108436862</v>
      </c>
      <c r="DE106" s="28">
        <v>2965.6931205060259</v>
      </c>
      <c r="DF106" s="28">
        <v>83.622144726247086</v>
      </c>
      <c r="DG106" s="28">
        <v>2999.0880419355299</v>
      </c>
      <c r="DH106" s="28">
        <v>211.49601327754664</v>
      </c>
      <c r="DI106" s="28">
        <v>653.63128451562693</v>
      </c>
      <c r="DJ106" s="28">
        <v>435.09325214097765</v>
      </c>
      <c r="DK106" s="28">
        <v>5792.3384314879258</v>
      </c>
      <c r="DL106" s="28">
        <v>1040.13914267116</v>
      </c>
      <c r="DM106" s="28">
        <v>2629.2368169269448</v>
      </c>
      <c r="DN106" s="28">
        <v>6567.4494351470466</v>
      </c>
      <c r="DO106" s="28">
        <v>4819.2877326591943</v>
      </c>
      <c r="DP106" s="28">
        <v>932.28761457843177</v>
      </c>
      <c r="DQ106" s="28">
        <v>3928.3979310218911</v>
      </c>
      <c r="DR106" s="28">
        <v>2930.4815735802758</v>
      </c>
      <c r="DS106" s="28">
        <v>95.012152466951989</v>
      </c>
      <c r="DT106" s="28">
        <v>369.20470978659074</v>
      </c>
      <c r="DU106" s="28">
        <v>101.03617023791433</v>
      </c>
      <c r="DV106" s="28">
        <v>474.78058642014065</v>
      </c>
      <c r="DW106" s="28">
        <v>1.4319101777195782</v>
      </c>
      <c r="DX106" s="28">
        <v>1539.612480772093</v>
      </c>
      <c r="DY106" s="28">
        <v>6558.2521967317853</v>
      </c>
      <c r="DZ106" s="28">
        <v>5063.1573289055668</v>
      </c>
      <c r="EA106" s="28">
        <v>1331.8972666132863</v>
      </c>
      <c r="EB106" s="28">
        <v>3016.4829116479382</v>
      </c>
      <c r="EC106" s="28">
        <v>6761.9130783252131</v>
      </c>
      <c r="ED106" s="28">
        <v>1829.7703690974975</v>
      </c>
      <c r="EE106" s="28">
        <v>75.538856843866654</v>
      </c>
      <c r="EF106" s="28">
        <v>14935.711271962489</v>
      </c>
      <c r="EG106" s="28">
        <v>10139.697929060649</v>
      </c>
      <c r="EH106" s="28">
        <v>3662.1287227524908</v>
      </c>
      <c r="EI106" s="28">
        <v>350.17948029084448</v>
      </c>
      <c r="EJ106" s="28">
        <v>1709.946695336768</v>
      </c>
      <c r="EK106" s="28">
        <v>1797.3162195871696</v>
      </c>
      <c r="EL106" s="28">
        <v>8557.8946338943842</v>
      </c>
      <c r="EM106" s="28">
        <v>428.94167932009384</v>
      </c>
      <c r="EN106" s="28">
        <v>44.936274929364281</v>
      </c>
      <c r="EO106" s="28">
        <v>125.83826950394568</v>
      </c>
      <c r="EP106" s="28">
        <v>127.79370895993823</v>
      </c>
      <c r="EQ106" s="28">
        <v>521.57923489473274</v>
      </c>
      <c r="ER106" s="28">
        <v>0</v>
      </c>
      <c r="ES106" s="28">
        <f t="shared" si="2"/>
        <v>207136.85604102287</v>
      </c>
      <c r="ET106" s="28">
        <v>1312223.7171699761</v>
      </c>
      <c r="EU106" s="28">
        <v>0</v>
      </c>
      <c r="EV106" s="28">
        <v>69133.451628019393</v>
      </c>
      <c r="EW106" s="28">
        <v>0</v>
      </c>
      <c r="EX106" s="28">
        <v>0</v>
      </c>
      <c r="EY106" s="28">
        <v>0</v>
      </c>
      <c r="EZ106" s="28">
        <v>356102.18503227836</v>
      </c>
      <c r="FA106" s="28">
        <f t="shared" si="3"/>
        <v>1944596.2098712965</v>
      </c>
      <c r="FB106" s="33">
        <f>+FA106-Cuadro_Oferta_2015!EX106</f>
        <v>0</v>
      </c>
      <c r="AMC106"/>
      <c r="AMD106"/>
      <c r="AME106"/>
      <c r="AMF106"/>
      <c r="AMG106"/>
      <c r="AMH106"/>
      <c r="AMI106"/>
      <c r="AMJ106"/>
    </row>
    <row r="107" spans="1:1024" s="5" customFormat="1" ht="25.5" x14ac:dyDescent="0.25">
      <c r="A107" s="9">
        <v>103</v>
      </c>
      <c r="B107" s="22"/>
      <c r="C107" s="24" t="s">
        <v>491</v>
      </c>
      <c r="D107" s="25" t="s">
        <v>492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13.753151451655736</v>
      </c>
      <c r="U107" s="28">
        <v>0</v>
      </c>
      <c r="V107" s="28">
        <v>0</v>
      </c>
      <c r="W107" s="28">
        <v>0</v>
      </c>
      <c r="X107" s="28">
        <v>0</v>
      </c>
      <c r="Y107" s="28">
        <v>25.366270036354852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0.92066808387011834</v>
      </c>
      <c r="AU107" s="28">
        <v>0</v>
      </c>
      <c r="AV107" s="28">
        <v>0</v>
      </c>
      <c r="AW107" s="28">
        <v>0</v>
      </c>
      <c r="AX107" s="28">
        <v>0</v>
      </c>
      <c r="AY107" s="28">
        <v>6.8443451702366849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1.6624355172008389</v>
      </c>
      <c r="BG107" s="28">
        <v>0</v>
      </c>
      <c r="BH107" s="28">
        <v>0</v>
      </c>
      <c r="BI107" s="28">
        <v>450.61522708680855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10.010012702068023</v>
      </c>
      <c r="CB107" s="28">
        <v>0</v>
      </c>
      <c r="CC107" s="28">
        <v>0</v>
      </c>
      <c r="CD107" s="28">
        <v>0</v>
      </c>
      <c r="CE107" s="28">
        <v>0</v>
      </c>
      <c r="CF107" s="28">
        <v>7.8422670137549497</v>
      </c>
      <c r="CG107" s="28">
        <v>3.1889910541667268</v>
      </c>
      <c r="CH107" s="28">
        <v>4.4200004294302015</v>
      </c>
      <c r="CI107" s="28">
        <v>0.776497652480168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4.8588110146998185</v>
      </c>
      <c r="CQ107" s="28">
        <v>80.038725432678063</v>
      </c>
      <c r="CR107" s="28">
        <v>13.489357868247026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0.26101807863340865</v>
      </c>
      <c r="CZ107" s="28">
        <v>0</v>
      </c>
      <c r="DA107" s="28">
        <v>54.132686727417678</v>
      </c>
      <c r="DB107" s="28">
        <v>120.25669037968832</v>
      </c>
      <c r="DC107" s="28">
        <v>13404.858021263513</v>
      </c>
      <c r="DD107" s="28">
        <v>683.27368170766488</v>
      </c>
      <c r="DE107" s="28">
        <v>5.943469805246492</v>
      </c>
      <c r="DF107" s="28">
        <v>0</v>
      </c>
      <c r="DG107" s="28">
        <v>3.7395673221382091</v>
      </c>
      <c r="DH107" s="28">
        <v>1.0214466916532445</v>
      </c>
      <c r="DI107" s="28">
        <v>0</v>
      </c>
      <c r="DJ107" s="28">
        <v>0</v>
      </c>
      <c r="DK107" s="28">
        <v>0</v>
      </c>
      <c r="DL107" s="28">
        <v>4.7250673576896656</v>
      </c>
      <c r="DM107" s="28">
        <v>1.3384255270702763</v>
      </c>
      <c r="DN107" s="28">
        <v>7.0476821260776594</v>
      </c>
      <c r="DO107" s="28">
        <v>0</v>
      </c>
      <c r="DP107" s="28">
        <v>0.24407596878504564</v>
      </c>
      <c r="DQ107" s="28">
        <v>16199.999468409078</v>
      </c>
      <c r="DR107" s="28">
        <v>0</v>
      </c>
      <c r="DS107" s="28">
        <v>0</v>
      </c>
      <c r="DT107" s="28">
        <v>7.4216787331313734</v>
      </c>
      <c r="DU107" s="28">
        <v>2.3795365313308574</v>
      </c>
      <c r="DV107" s="28">
        <v>10.758000072789713</v>
      </c>
      <c r="DW107" s="28">
        <v>3.4075649690359471E-2</v>
      </c>
      <c r="DX107" s="28">
        <v>0</v>
      </c>
      <c r="DY107" s="28">
        <v>0</v>
      </c>
      <c r="DZ107" s="28">
        <v>1.7489319819276878</v>
      </c>
      <c r="EA107" s="28">
        <v>11.924730929466831</v>
      </c>
      <c r="EB107" s="28">
        <v>60.518004754370722</v>
      </c>
      <c r="EC107" s="28">
        <v>356.0441500128241</v>
      </c>
      <c r="ED107" s="28">
        <v>0</v>
      </c>
      <c r="EE107" s="28">
        <v>0</v>
      </c>
      <c r="EF107" s="28">
        <v>11.382829727483109</v>
      </c>
      <c r="EG107" s="28">
        <v>0.2065766940246265</v>
      </c>
      <c r="EH107" s="28">
        <v>0</v>
      </c>
      <c r="EI107" s="28">
        <v>0</v>
      </c>
      <c r="EJ107" s="28">
        <v>0</v>
      </c>
      <c r="EK107" s="28">
        <v>0</v>
      </c>
      <c r="EL107" s="28">
        <v>2169.0757756821731</v>
      </c>
      <c r="EM107" s="28">
        <v>0</v>
      </c>
      <c r="EN107" s="28">
        <v>0</v>
      </c>
      <c r="EO107" s="28">
        <v>0</v>
      </c>
      <c r="EP107" s="28">
        <v>3.1166607170408289</v>
      </c>
      <c r="EQ107" s="28">
        <v>1.6168351340479026</v>
      </c>
      <c r="ER107" s="28">
        <v>0</v>
      </c>
      <c r="ES107" s="28">
        <f t="shared" si="2"/>
        <v>33746.855848498606</v>
      </c>
      <c r="ET107" s="28">
        <v>37946.217622275908</v>
      </c>
      <c r="EU107" s="28">
        <v>0</v>
      </c>
      <c r="EV107" s="28">
        <v>0</v>
      </c>
      <c r="EW107" s="28">
        <v>2551.8319762035471</v>
      </c>
      <c r="EX107" s="28">
        <v>0</v>
      </c>
      <c r="EY107" s="28">
        <v>0</v>
      </c>
      <c r="EZ107" s="28">
        <v>89.637185075182174</v>
      </c>
      <c r="FA107" s="28">
        <f t="shared" si="3"/>
        <v>74334.542632053257</v>
      </c>
      <c r="FB107" s="33">
        <f>+FA107-Cuadro_Oferta_2015!EX107</f>
        <v>0</v>
      </c>
      <c r="AMC107"/>
      <c r="AMD107"/>
      <c r="AME107"/>
      <c r="AMF107"/>
      <c r="AMG107"/>
      <c r="AMH107"/>
      <c r="AMI107"/>
      <c r="AMJ107"/>
    </row>
    <row r="108" spans="1:1024" s="5" customFormat="1" ht="38.25" x14ac:dyDescent="0.25">
      <c r="A108" s="9">
        <v>104</v>
      </c>
      <c r="B108" s="22"/>
      <c r="C108" s="24" t="s">
        <v>493</v>
      </c>
      <c r="D108" s="25" t="s">
        <v>494</v>
      </c>
      <c r="E108" s="28">
        <v>381.28112921094225</v>
      </c>
      <c r="F108" s="28">
        <v>103.7359841092542</v>
      </c>
      <c r="G108" s="28">
        <v>4.8768572418469516</v>
      </c>
      <c r="H108" s="28">
        <v>45.177972711277675</v>
      </c>
      <c r="I108" s="28">
        <v>90.342334904328183</v>
      </c>
      <c r="J108" s="28">
        <v>109.26977067644145</v>
      </c>
      <c r="K108" s="28">
        <v>23.100038428899918</v>
      </c>
      <c r="L108" s="28">
        <v>91.09746539488458</v>
      </c>
      <c r="M108" s="28">
        <v>355.53374481479466</v>
      </c>
      <c r="N108" s="28">
        <v>141.95628844973987</v>
      </c>
      <c r="O108" s="28">
        <v>340.41210782059824</v>
      </c>
      <c r="P108" s="28">
        <v>98.685692850521733</v>
      </c>
      <c r="Q108" s="28">
        <v>150.9049826950129</v>
      </c>
      <c r="R108" s="28">
        <v>395.3597559095665</v>
      </c>
      <c r="S108" s="28">
        <v>76.716950617864399</v>
      </c>
      <c r="T108" s="28">
        <v>519.30907491462449</v>
      </c>
      <c r="U108" s="28">
        <v>168.90231491303788</v>
      </c>
      <c r="V108" s="28">
        <v>177.38289222162135</v>
      </c>
      <c r="W108" s="28">
        <v>243.46506721656795</v>
      </c>
      <c r="X108" s="28">
        <v>315.09016164418466</v>
      </c>
      <c r="Y108" s="28">
        <v>255.41073373296888</v>
      </c>
      <c r="Z108" s="28">
        <v>1163.8631297784189</v>
      </c>
      <c r="AA108" s="28">
        <v>63.026690003860836</v>
      </c>
      <c r="AB108" s="28">
        <v>326.74709758273485</v>
      </c>
      <c r="AC108" s="28">
        <v>352.2251195473458</v>
      </c>
      <c r="AD108" s="28">
        <v>5623.0030337200023</v>
      </c>
      <c r="AE108" s="28">
        <v>59.781216449429287</v>
      </c>
      <c r="AF108" s="28">
        <v>32.475154322931544</v>
      </c>
      <c r="AG108" s="28">
        <v>67.523302811571455</v>
      </c>
      <c r="AH108" s="28">
        <v>295.93150565985059</v>
      </c>
      <c r="AI108" s="28">
        <v>2.3969347814901225E-2</v>
      </c>
      <c r="AJ108" s="28">
        <v>1.0212435131971638</v>
      </c>
      <c r="AK108" s="28">
        <v>862.68927163576757</v>
      </c>
      <c r="AL108" s="28">
        <v>508.61229968962709</v>
      </c>
      <c r="AM108" s="28">
        <v>223.68618520303721</v>
      </c>
      <c r="AN108" s="28">
        <v>626.45707129306572</v>
      </c>
      <c r="AO108" s="28">
        <v>160.01571147884241</v>
      </c>
      <c r="AP108" s="28">
        <v>554.06171510585989</v>
      </c>
      <c r="AQ108" s="28">
        <v>69.855044129290008</v>
      </c>
      <c r="AR108" s="28">
        <v>360.11890705656174</v>
      </c>
      <c r="AS108" s="28">
        <v>1513.8450046046376</v>
      </c>
      <c r="AT108" s="28">
        <v>114.33798464130477</v>
      </c>
      <c r="AU108" s="28">
        <v>69.165879691924076</v>
      </c>
      <c r="AV108" s="28">
        <v>78.338821878275141</v>
      </c>
      <c r="AW108" s="28">
        <v>78.846685709377041</v>
      </c>
      <c r="AX108" s="28">
        <v>109.6262656311834</v>
      </c>
      <c r="AY108" s="28">
        <v>725.98850344018058</v>
      </c>
      <c r="AZ108" s="28">
        <v>158.51015366903934</v>
      </c>
      <c r="BA108" s="28">
        <v>43.757009125137515</v>
      </c>
      <c r="BB108" s="28">
        <v>748.66740268470051</v>
      </c>
      <c r="BC108" s="28">
        <v>87.150153824583256</v>
      </c>
      <c r="BD108" s="28">
        <v>413.84759154246854</v>
      </c>
      <c r="BE108" s="28">
        <v>112.42945641998463</v>
      </c>
      <c r="BF108" s="28">
        <v>69.779748009321096</v>
      </c>
      <c r="BG108" s="28">
        <v>44.815111868312222</v>
      </c>
      <c r="BH108" s="28">
        <v>204.96960832201748</v>
      </c>
      <c r="BI108" s="28">
        <v>484.30652833319795</v>
      </c>
      <c r="BJ108" s="28">
        <v>715.03307071952941</v>
      </c>
      <c r="BK108" s="28">
        <v>0</v>
      </c>
      <c r="BL108" s="28">
        <v>572.0073247327814</v>
      </c>
      <c r="BM108" s="28">
        <v>10.284763419279651</v>
      </c>
      <c r="BN108" s="28">
        <v>132.02867808642546</v>
      </c>
      <c r="BO108" s="28">
        <v>542.60968389931372</v>
      </c>
      <c r="BP108" s="28">
        <v>13.363371854117204</v>
      </c>
      <c r="BQ108" s="28">
        <v>118.3605143649006</v>
      </c>
      <c r="BR108" s="28">
        <v>308.49770723037358</v>
      </c>
      <c r="BS108" s="28">
        <v>707.3125813824721</v>
      </c>
      <c r="BT108" s="28">
        <v>46.589697214762012</v>
      </c>
      <c r="BU108" s="28">
        <v>175.55624885306938</v>
      </c>
      <c r="BV108" s="28">
        <v>627.95923415086736</v>
      </c>
      <c r="BW108" s="28">
        <v>343.36284869813051</v>
      </c>
      <c r="BX108" s="28">
        <v>923.58258028110106</v>
      </c>
      <c r="BY108" s="28">
        <v>23.235057186594041</v>
      </c>
      <c r="BZ108" s="28">
        <v>91.34983110472632</v>
      </c>
      <c r="CA108" s="28">
        <v>620.52383203314571</v>
      </c>
      <c r="CB108" s="28">
        <v>92.963871155514653</v>
      </c>
      <c r="CC108" s="28">
        <v>6.6024355571353679</v>
      </c>
      <c r="CD108" s="28">
        <v>1066.9902619416603</v>
      </c>
      <c r="CE108" s="28">
        <v>1069.9069191776814</v>
      </c>
      <c r="CF108" s="28">
        <v>2300.2035204856152</v>
      </c>
      <c r="CG108" s="28">
        <v>2027.0227326656441</v>
      </c>
      <c r="CH108" s="28">
        <v>5705.3818212747974</v>
      </c>
      <c r="CI108" s="28">
        <v>1624.7683687747121</v>
      </c>
      <c r="CJ108" s="28">
        <v>81.26349845454493</v>
      </c>
      <c r="CK108" s="28">
        <v>314.20247907753901</v>
      </c>
      <c r="CL108" s="28">
        <v>3449.6409749471463</v>
      </c>
      <c r="CM108" s="28">
        <v>0</v>
      </c>
      <c r="CN108" s="28">
        <v>45.361970537273358</v>
      </c>
      <c r="CO108" s="28">
        <v>588.25628119525516</v>
      </c>
      <c r="CP108" s="28">
        <v>3666.3067008971798</v>
      </c>
      <c r="CQ108" s="28">
        <v>27308.468006572381</v>
      </c>
      <c r="CR108" s="28">
        <v>7056.300034730386</v>
      </c>
      <c r="CS108" s="28">
        <v>0</v>
      </c>
      <c r="CT108" s="28">
        <v>2392.4793319643782</v>
      </c>
      <c r="CU108" s="28">
        <v>5933.7006945834255</v>
      </c>
      <c r="CV108" s="28">
        <v>6999.1225533567804</v>
      </c>
      <c r="CW108" s="28">
        <v>274.97114027182727</v>
      </c>
      <c r="CX108" s="28">
        <v>277.05121674599133</v>
      </c>
      <c r="CY108" s="28">
        <v>1693.4286602218992</v>
      </c>
      <c r="CZ108" s="28">
        <v>1442.9618393273843</v>
      </c>
      <c r="DA108" s="28">
        <v>5845.052667517878</v>
      </c>
      <c r="DB108" s="28">
        <v>10147.732816393718</v>
      </c>
      <c r="DC108" s="28">
        <v>8741.1086275018097</v>
      </c>
      <c r="DD108" s="28">
        <v>99819.464188992992</v>
      </c>
      <c r="DE108" s="28">
        <v>8479.5927594949098</v>
      </c>
      <c r="DF108" s="28">
        <v>833.55448184616387</v>
      </c>
      <c r="DG108" s="28">
        <v>16835.825425830062</v>
      </c>
      <c r="DH108" s="28">
        <v>3435.4907976012637</v>
      </c>
      <c r="DI108" s="28">
        <v>1114.271826928978</v>
      </c>
      <c r="DJ108" s="28">
        <v>1622.7995148483899</v>
      </c>
      <c r="DK108" s="28">
        <v>8284.6168490613054</v>
      </c>
      <c r="DL108" s="28">
        <v>4743.2116654268093</v>
      </c>
      <c r="DM108" s="28">
        <v>3587.0796412304858</v>
      </c>
      <c r="DN108" s="28">
        <v>8372.0422791194051</v>
      </c>
      <c r="DO108" s="28">
        <v>4055.5406946892113</v>
      </c>
      <c r="DP108" s="28">
        <v>734.7291241831083</v>
      </c>
      <c r="DQ108" s="28">
        <v>5782.5661226658631</v>
      </c>
      <c r="DR108" s="28">
        <v>4294.8175093002683</v>
      </c>
      <c r="DS108" s="28">
        <v>307.79309029109612</v>
      </c>
      <c r="DT108" s="28">
        <v>1507.038421702609</v>
      </c>
      <c r="DU108" s="28">
        <v>3664.9142345722753</v>
      </c>
      <c r="DV108" s="28">
        <v>2994.1862009207161</v>
      </c>
      <c r="DW108" s="28">
        <v>5.6509915214318873</v>
      </c>
      <c r="DX108" s="28">
        <v>481.35273924959756</v>
      </c>
      <c r="DY108" s="28">
        <v>4137.8697513573698</v>
      </c>
      <c r="DZ108" s="28">
        <v>6718.7978419542642</v>
      </c>
      <c r="EA108" s="28">
        <v>1844.4538348185938</v>
      </c>
      <c r="EB108" s="28">
        <v>14829.602611250892</v>
      </c>
      <c r="EC108" s="28">
        <v>12067.745690304222</v>
      </c>
      <c r="ED108" s="28">
        <v>6567.0145373188379</v>
      </c>
      <c r="EE108" s="28">
        <v>224.70497786832922</v>
      </c>
      <c r="EF108" s="28">
        <v>13301.099432378875</v>
      </c>
      <c r="EG108" s="28">
        <v>19195.010611049125</v>
      </c>
      <c r="EH108" s="28">
        <v>2180.3859712189665</v>
      </c>
      <c r="EI108" s="28">
        <v>372.40395729075237</v>
      </c>
      <c r="EJ108" s="28">
        <v>557.1954397058114</v>
      </c>
      <c r="EK108" s="28">
        <v>1419.8846461378107</v>
      </c>
      <c r="EL108" s="28">
        <v>3517.2802234467513</v>
      </c>
      <c r="EM108" s="28">
        <v>1862.3723134487229</v>
      </c>
      <c r="EN108" s="28">
        <v>112.39119582634402</v>
      </c>
      <c r="EO108" s="28">
        <v>4045.8004944959616</v>
      </c>
      <c r="EP108" s="28">
        <v>127.37752277952939</v>
      </c>
      <c r="EQ108" s="28">
        <v>722.77190870273739</v>
      </c>
      <c r="ER108" s="28">
        <v>0</v>
      </c>
      <c r="ES108" s="28">
        <f t="shared" si="2"/>
        <v>401381.11886957585</v>
      </c>
      <c r="ET108" s="28">
        <v>728831.72857895063</v>
      </c>
      <c r="EU108" s="28">
        <v>0</v>
      </c>
      <c r="EV108" s="28">
        <v>0</v>
      </c>
      <c r="EW108" s="28">
        <v>0</v>
      </c>
      <c r="EX108" s="28">
        <v>0</v>
      </c>
      <c r="EY108" s="28">
        <v>0</v>
      </c>
      <c r="EZ108" s="28">
        <v>12369.245779015208</v>
      </c>
      <c r="FA108" s="28">
        <f t="shared" si="3"/>
        <v>1142582.0932275415</v>
      </c>
      <c r="FB108" s="33">
        <f>+FA108-Cuadro_Oferta_2015!EX108</f>
        <v>0</v>
      </c>
      <c r="AMC108"/>
      <c r="AMD108"/>
      <c r="AME108"/>
      <c r="AMF108"/>
      <c r="AMG108"/>
      <c r="AMH108"/>
      <c r="AMI108"/>
      <c r="AMJ108"/>
    </row>
    <row r="109" spans="1:1024" s="5" customFormat="1" ht="51" x14ac:dyDescent="0.25">
      <c r="A109" s="9">
        <v>105</v>
      </c>
      <c r="B109" s="22"/>
      <c r="C109" s="24" t="s">
        <v>105</v>
      </c>
      <c r="D109" s="25" t="s">
        <v>495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7.2080988648026008</v>
      </c>
      <c r="Q109" s="28">
        <v>3.118462668812882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18.141427335787608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4.6292369105112208</v>
      </c>
      <c r="AF109" s="28">
        <v>0</v>
      </c>
      <c r="AG109" s="28">
        <v>24.998980703727206</v>
      </c>
      <c r="AH109" s="28">
        <v>80.524332655737481</v>
      </c>
      <c r="AI109" s="28">
        <v>0</v>
      </c>
      <c r="AJ109" s="28">
        <v>0</v>
      </c>
      <c r="AK109" s="28">
        <v>1320.0225297196384</v>
      </c>
      <c r="AL109" s="28">
        <v>62.654495145524862</v>
      </c>
      <c r="AM109" s="28">
        <v>287.97435031945992</v>
      </c>
      <c r="AN109" s="28">
        <v>188.32847739788218</v>
      </c>
      <c r="AO109" s="28">
        <v>20.985189536217991</v>
      </c>
      <c r="AP109" s="28">
        <v>1900.1632715664323</v>
      </c>
      <c r="AQ109" s="28">
        <v>26.028684130244411</v>
      </c>
      <c r="AR109" s="28">
        <v>54.221406594403931</v>
      </c>
      <c r="AS109" s="28">
        <v>504.13102310625368</v>
      </c>
      <c r="AT109" s="28">
        <v>25.632377512979716</v>
      </c>
      <c r="AU109" s="28">
        <v>229.1788412787466</v>
      </c>
      <c r="AV109" s="28">
        <v>85.960031261720033</v>
      </c>
      <c r="AW109" s="28">
        <v>20.804498375658277</v>
      </c>
      <c r="AX109" s="28">
        <v>34.095369634843884</v>
      </c>
      <c r="AY109" s="28">
        <v>602.81177899746763</v>
      </c>
      <c r="AZ109" s="28">
        <v>78.116398315437038</v>
      </c>
      <c r="BA109" s="28">
        <v>39.626410478174229</v>
      </c>
      <c r="BB109" s="28">
        <v>414.21768299512905</v>
      </c>
      <c r="BC109" s="28">
        <v>483.0430802510291</v>
      </c>
      <c r="BD109" s="28">
        <v>75.195683859607271</v>
      </c>
      <c r="BE109" s="28">
        <v>20.977515482002509</v>
      </c>
      <c r="BF109" s="28">
        <v>33.867359426779025</v>
      </c>
      <c r="BG109" s="28">
        <v>0</v>
      </c>
      <c r="BH109" s="28">
        <v>26.568977520770289</v>
      </c>
      <c r="BI109" s="28">
        <v>217.47160634197851</v>
      </c>
      <c r="BJ109" s="28">
        <v>46.246470419643266</v>
      </c>
      <c r="BK109" s="28">
        <v>0</v>
      </c>
      <c r="BL109" s="28">
        <v>204.18167570115702</v>
      </c>
      <c r="BM109" s="28">
        <v>2.4504661611052043</v>
      </c>
      <c r="BN109" s="28">
        <v>174.68413199272246</v>
      </c>
      <c r="BO109" s="28">
        <v>126.32462717084927</v>
      </c>
      <c r="BP109" s="28">
        <v>0</v>
      </c>
      <c r="BQ109" s="28">
        <v>599.20240305088544</v>
      </c>
      <c r="BR109" s="28">
        <v>356.44124557022894</v>
      </c>
      <c r="BS109" s="28">
        <v>345.81476175959455</v>
      </c>
      <c r="BT109" s="28">
        <v>28.773979335648953</v>
      </c>
      <c r="BU109" s="28">
        <v>87.343007731849482</v>
      </c>
      <c r="BV109" s="28">
        <v>477.13894649940397</v>
      </c>
      <c r="BW109" s="28">
        <v>119.59058171920819</v>
      </c>
      <c r="BX109" s="28">
        <v>976.42896885060873</v>
      </c>
      <c r="BY109" s="28">
        <v>0</v>
      </c>
      <c r="BZ109" s="28">
        <v>259.18107110508004</v>
      </c>
      <c r="CA109" s="28">
        <v>513.67386168636506</v>
      </c>
      <c r="CB109" s="28">
        <v>9.7095221175587163</v>
      </c>
      <c r="CC109" s="28">
        <v>15.49178912504771</v>
      </c>
      <c r="CD109" s="28">
        <v>40.791307754542402</v>
      </c>
      <c r="CE109" s="28">
        <v>6849.757747578451</v>
      </c>
      <c r="CF109" s="28">
        <v>15.22494615779142</v>
      </c>
      <c r="CG109" s="28">
        <v>2826.7187907403127</v>
      </c>
      <c r="CH109" s="28">
        <v>3626.6431704526726</v>
      </c>
      <c r="CI109" s="28">
        <v>1827.2386553539527</v>
      </c>
      <c r="CJ109" s="28">
        <v>0.8430683213867356</v>
      </c>
      <c r="CK109" s="28">
        <v>209.08748873039866</v>
      </c>
      <c r="CL109" s="28">
        <v>0</v>
      </c>
      <c r="CM109" s="28">
        <v>0</v>
      </c>
      <c r="CN109" s="28">
        <v>2.5010824575216932</v>
      </c>
      <c r="CO109" s="28">
        <v>5805.6401061187535</v>
      </c>
      <c r="CP109" s="28">
        <v>1766.343362670691</v>
      </c>
      <c r="CQ109" s="28">
        <v>12743.811624183269</v>
      </c>
      <c r="CR109" s="28">
        <v>222.60229079996503</v>
      </c>
      <c r="CS109" s="28">
        <v>0</v>
      </c>
      <c r="CT109" s="28">
        <v>115.77478626132518</v>
      </c>
      <c r="CU109" s="28">
        <v>0.56598738181966168</v>
      </c>
      <c r="CV109" s="28">
        <v>641.33400017627127</v>
      </c>
      <c r="CW109" s="28">
        <v>1282.0276956333282</v>
      </c>
      <c r="CX109" s="28">
        <v>408.75944043143176</v>
      </c>
      <c r="CY109" s="28">
        <v>1083.37134490976</v>
      </c>
      <c r="CZ109" s="28">
        <v>317.3175628575878</v>
      </c>
      <c r="DA109" s="28">
        <v>944.1616372054649</v>
      </c>
      <c r="DB109" s="28">
        <v>1274.0459447424701</v>
      </c>
      <c r="DC109" s="28">
        <v>1717.259683966834</v>
      </c>
      <c r="DD109" s="28">
        <v>9762.8774969754304</v>
      </c>
      <c r="DE109" s="28">
        <v>9742.2161105873201</v>
      </c>
      <c r="DF109" s="28">
        <v>2519.3893887203094</v>
      </c>
      <c r="DG109" s="28">
        <v>8630.2772607201387</v>
      </c>
      <c r="DH109" s="28">
        <v>2417.4923659976107</v>
      </c>
      <c r="DI109" s="28">
        <v>434.55877359863774</v>
      </c>
      <c r="DJ109" s="28">
        <v>2006.6008730064318</v>
      </c>
      <c r="DK109" s="28">
        <v>2175.8803442093886</v>
      </c>
      <c r="DL109" s="28">
        <v>1130.0963937801987</v>
      </c>
      <c r="DM109" s="28">
        <v>1252.9609199304095</v>
      </c>
      <c r="DN109" s="28">
        <v>18010.12979150239</v>
      </c>
      <c r="DO109" s="28">
        <v>1809.7769975634433</v>
      </c>
      <c r="DP109" s="28">
        <v>658.92616649688364</v>
      </c>
      <c r="DQ109" s="28">
        <v>5778.162704913615</v>
      </c>
      <c r="DR109" s="28">
        <v>805.80041535413056</v>
      </c>
      <c r="DS109" s="28">
        <v>3.476141496047545</v>
      </c>
      <c r="DT109" s="28">
        <v>287.9875621524568</v>
      </c>
      <c r="DU109" s="28">
        <v>33.420537306156305</v>
      </c>
      <c r="DV109" s="28">
        <v>402.62710058410687</v>
      </c>
      <c r="DW109" s="28">
        <v>0.47665664156069482</v>
      </c>
      <c r="DX109" s="28">
        <v>70.271449887230148</v>
      </c>
      <c r="DY109" s="28">
        <v>2369.7695515306391</v>
      </c>
      <c r="DZ109" s="28">
        <v>3116.136091310269</v>
      </c>
      <c r="EA109" s="28">
        <v>245.51614203830454</v>
      </c>
      <c r="EB109" s="28">
        <v>10005.679058321466</v>
      </c>
      <c r="EC109" s="28">
        <v>5631.2283060520849</v>
      </c>
      <c r="ED109" s="28">
        <v>713.25167879971491</v>
      </c>
      <c r="EE109" s="28">
        <v>52.437057208195931</v>
      </c>
      <c r="EF109" s="28">
        <v>3034.531050369957</v>
      </c>
      <c r="EG109" s="28">
        <v>5328.9426483367506</v>
      </c>
      <c r="EH109" s="28">
        <v>14.140157717706611</v>
      </c>
      <c r="EI109" s="28">
        <v>158.45271138791014</v>
      </c>
      <c r="EJ109" s="28">
        <v>5892.6014387834875</v>
      </c>
      <c r="EK109" s="28">
        <v>90.674546136689855</v>
      </c>
      <c r="EL109" s="28">
        <v>663.70301843091329</v>
      </c>
      <c r="EM109" s="28">
        <v>359.27056241172511</v>
      </c>
      <c r="EN109" s="28">
        <v>2.4969088739333829</v>
      </c>
      <c r="EO109" s="28">
        <v>163.95727771181797</v>
      </c>
      <c r="EP109" s="28">
        <v>4.4593562885018647</v>
      </c>
      <c r="EQ109" s="28">
        <v>7.3059641811586126E-2</v>
      </c>
      <c r="ER109" s="28">
        <v>0</v>
      </c>
      <c r="ES109" s="28">
        <f t="shared" si="2"/>
        <v>160735.92288604652</v>
      </c>
      <c r="ET109" s="28">
        <v>0</v>
      </c>
      <c r="EU109" s="28">
        <v>0</v>
      </c>
      <c r="EV109" s="28">
        <v>0</v>
      </c>
      <c r="EW109" s="28">
        <v>62975.094981224407</v>
      </c>
      <c r="EX109" s="28">
        <v>0</v>
      </c>
      <c r="EY109" s="28">
        <v>0</v>
      </c>
      <c r="EZ109" s="28">
        <v>522489.88975289965</v>
      </c>
      <c r="FA109" s="28">
        <f t="shared" si="3"/>
        <v>746200.90762017062</v>
      </c>
      <c r="FB109" s="33">
        <f>+FA109-Cuadro_Oferta_2015!EX109</f>
        <v>0</v>
      </c>
      <c r="AMC109"/>
      <c r="AMD109"/>
      <c r="AME109"/>
      <c r="AMF109"/>
      <c r="AMG109"/>
      <c r="AMH109"/>
      <c r="AMI109"/>
      <c r="AMJ109"/>
    </row>
    <row r="110" spans="1:1024" s="5" customFormat="1" x14ac:dyDescent="0.25">
      <c r="A110" s="9">
        <v>106</v>
      </c>
      <c r="B110" s="22"/>
      <c r="C110" s="24" t="s">
        <v>496</v>
      </c>
      <c r="D110" s="25" t="s">
        <v>497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2345.4232450914078</v>
      </c>
      <c r="DH110" s="28">
        <v>45.161187319057831</v>
      </c>
      <c r="DI110" s="28">
        <v>9.8842314972916512</v>
      </c>
      <c r="DJ110" s="28">
        <v>1400.7594130975945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0.11553681914866276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f t="shared" si="2"/>
        <v>3801.3436138245002</v>
      </c>
      <c r="ET110" s="28">
        <v>0</v>
      </c>
      <c r="EU110" s="28">
        <v>0</v>
      </c>
      <c r="EV110" s="28">
        <v>45905.162717268693</v>
      </c>
      <c r="EW110" s="28">
        <v>0</v>
      </c>
      <c r="EX110" s="28">
        <v>0</v>
      </c>
      <c r="EY110" s="28">
        <v>0</v>
      </c>
      <c r="EZ110" s="28">
        <v>0</v>
      </c>
      <c r="FA110" s="28">
        <f t="shared" si="3"/>
        <v>49706.506331093195</v>
      </c>
      <c r="FB110" s="33">
        <f>+FA110-Cuadro_Oferta_2015!EX110</f>
        <v>0</v>
      </c>
      <c r="AMC110"/>
      <c r="AMD110"/>
      <c r="AME110"/>
      <c r="AMF110"/>
      <c r="AMG110"/>
      <c r="AMH110"/>
      <c r="AMI110"/>
      <c r="AMJ110"/>
    </row>
    <row r="111" spans="1:1024" s="5" customFormat="1" ht="63.75" x14ac:dyDescent="0.25">
      <c r="A111" s="9">
        <v>107</v>
      </c>
      <c r="B111" s="22"/>
      <c r="C111" s="24" t="s">
        <v>498</v>
      </c>
      <c r="D111" s="25" t="s">
        <v>499</v>
      </c>
      <c r="E111" s="28">
        <v>29.744693658127431</v>
      </c>
      <c r="F111" s="28">
        <v>5.7139121941781736</v>
      </c>
      <c r="G111" s="28">
        <v>32.351812867929084</v>
      </c>
      <c r="H111" s="28">
        <v>103.93148608084229</v>
      </c>
      <c r="I111" s="28">
        <v>224.34877849023007</v>
      </c>
      <c r="J111" s="28">
        <v>33.883123297369927</v>
      </c>
      <c r="K111" s="28">
        <v>122.40744591165145</v>
      </c>
      <c r="L111" s="28">
        <v>56.260490340493369</v>
      </c>
      <c r="M111" s="28">
        <v>95.401050103517392</v>
      </c>
      <c r="N111" s="28">
        <v>155.58931524123781</v>
      </c>
      <c r="O111" s="28">
        <v>169.05239816298865</v>
      </c>
      <c r="P111" s="28">
        <v>107.2757475300366</v>
      </c>
      <c r="Q111" s="28">
        <v>141.3675718315547</v>
      </c>
      <c r="R111" s="28">
        <v>2081.7141844011016</v>
      </c>
      <c r="S111" s="28">
        <v>23.488275235301554</v>
      </c>
      <c r="T111" s="28">
        <v>1934.566213784869</v>
      </c>
      <c r="U111" s="28">
        <v>223.80460036041993</v>
      </c>
      <c r="V111" s="28">
        <v>235.6871059719785</v>
      </c>
      <c r="W111" s="28">
        <v>221.40605689169624</v>
      </c>
      <c r="X111" s="28">
        <v>17.075641249607138</v>
      </c>
      <c r="Y111" s="28">
        <v>123.84300330140388</v>
      </c>
      <c r="Z111" s="28">
        <v>651.47983432753495</v>
      </c>
      <c r="AA111" s="28">
        <v>97.639912530693351</v>
      </c>
      <c r="AB111" s="28">
        <v>220.18395886875408</v>
      </c>
      <c r="AC111" s="28">
        <v>23.017935031537533</v>
      </c>
      <c r="AD111" s="28">
        <v>783.80357655294415</v>
      </c>
      <c r="AE111" s="28">
        <v>269.89812538773202</v>
      </c>
      <c r="AF111" s="28">
        <v>107.44419456509624</v>
      </c>
      <c r="AG111" s="28">
        <v>155.0305131890847</v>
      </c>
      <c r="AH111" s="28">
        <v>181.08591869662988</v>
      </c>
      <c r="AI111" s="28">
        <v>1.0557384216142771</v>
      </c>
      <c r="AJ111" s="28">
        <v>18.950487883127025</v>
      </c>
      <c r="AK111" s="28">
        <v>772.96272191806054</v>
      </c>
      <c r="AL111" s="28">
        <v>1740.6038520606287</v>
      </c>
      <c r="AM111" s="28">
        <v>482.00529699155231</v>
      </c>
      <c r="AN111" s="28">
        <v>1024.5981317985011</v>
      </c>
      <c r="AO111" s="28">
        <v>384.33235109759767</v>
      </c>
      <c r="AP111" s="28">
        <v>1346.5693550380122</v>
      </c>
      <c r="AQ111" s="28">
        <v>462.09628744041476</v>
      </c>
      <c r="AR111" s="28">
        <v>388.56985657758923</v>
      </c>
      <c r="AS111" s="28">
        <v>1038.4660968579651</v>
      </c>
      <c r="AT111" s="28">
        <v>289.67363059511609</v>
      </c>
      <c r="AU111" s="28">
        <v>152.1430928802063</v>
      </c>
      <c r="AV111" s="28">
        <v>147.26848963184835</v>
      </c>
      <c r="AW111" s="28">
        <v>383.14034772743139</v>
      </c>
      <c r="AX111" s="28">
        <v>128.62858192582286</v>
      </c>
      <c r="AY111" s="28">
        <v>1245.7951886852154</v>
      </c>
      <c r="AZ111" s="28">
        <v>680.29420325537137</v>
      </c>
      <c r="BA111" s="28">
        <v>75.337819366324624</v>
      </c>
      <c r="BB111" s="28">
        <v>775.5326475530419</v>
      </c>
      <c r="BC111" s="28">
        <v>40.28202768175742</v>
      </c>
      <c r="BD111" s="28">
        <v>329.22190957832976</v>
      </c>
      <c r="BE111" s="28">
        <v>263.81711580845126</v>
      </c>
      <c r="BF111" s="28">
        <v>49.023191203592255</v>
      </c>
      <c r="BG111" s="28">
        <v>13.406920148559802</v>
      </c>
      <c r="BH111" s="28">
        <v>460.67644615190329</v>
      </c>
      <c r="BI111" s="28">
        <v>410.36729635136294</v>
      </c>
      <c r="BJ111" s="28">
        <v>816.22544159065626</v>
      </c>
      <c r="BK111" s="28">
        <v>0</v>
      </c>
      <c r="BL111" s="28">
        <v>1787.4147283711332</v>
      </c>
      <c r="BM111" s="28">
        <v>44.549879353813942</v>
      </c>
      <c r="BN111" s="28">
        <v>699.54217538467333</v>
      </c>
      <c r="BO111" s="28">
        <v>823.92015901309469</v>
      </c>
      <c r="BP111" s="28">
        <v>290.31823817409133</v>
      </c>
      <c r="BQ111" s="28">
        <v>745.73230096160069</v>
      </c>
      <c r="BR111" s="28">
        <v>250.51705075690398</v>
      </c>
      <c r="BS111" s="28">
        <v>1450.6240700459982</v>
      </c>
      <c r="BT111" s="28">
        <v>36.018350695382402</v>
      </c>
      <c r="BU111" s="28">
        <v>211.92755193855356</v>
      </c>
      <c r="BV111" s="28">
        <v>1506.9352380000016</v>
      </c>
      <c r="BW111" s="28">
        <v>323.3735398483978</v>
      </c>
      <c r="BX111" s="28">
        <v>818.94498542056112</v>
      </c>
      <c r="BY111" s="28">
        <v>5.64971720232663</v>
      </c>
      <c r="BZ111" s="28">
        <v>269.0108726753279</v>
      </c>
      <c r="CA111" s="28">
        <v>779.98388124364601</v>
      </c>
      <c r="CB111" s="28">
        <v>123.23167328551554</v>
      </c>
      <c r="CC111" s="28">
        <v>10.457102685788566</v>
      </c>
      <c r="CD111" s="28">
        <v>470.57354141870672</v>
      </c>
      <c r="CE111" s="28">
        <v>3017.5810868511358</v>
      </c>
      <c r="CF111" s="28">
        <v>426.5247808014434</v>
      </c>
      <c r="CG111" s="28">
        <v>1479.3664386048918</v>
      </c>
      <c r="CH111" s="28">
        <v>7949.7272683557285</v>
      </c>
      <c r="CI111" s="28">
        <v>1768.7079924075711</v>
      </c>
      <c r="CJ111" s="28">
        <v>78.028269986131221</v>
      </c>
      <c r="CK111" s="28">
        <v>5515.2888514704091</v>
      </c>
      <c r="CL111" s="28">
        <v>8776.2571148167153</v>
      </c>
      <c r="CM111" s="28">
        <v>9851.652677449305</v>
      </c>
      <c r="CN111" s="28">
        <v>1.8657452548621922</v>
      </c>
      <c r="CO111" s="28">
        <v>29.031264806203446</v>
      </c>
      <c r="CP111" s="28">
        <v>3714.6666799418008</v>
      </c>
      <c r="CQ111" s="28">
        <v>52964.43152790657</v>
      </c>
      <c r="CR111" s="28">
        <v>8105.6681652491452</v>
      </c>
      <c r="CS111" s="28">
        <v>0</v>
      </c>
      <c r="CT111" s="28">
        <v>3526.6876773841182</v>
      </c>
      <c r="CU111" s="28">
        <v>406.07980973694447</v>
      </c>
      <c r="CV111" s="28">
        <v>1600.6656552403358</v>
      </c>
      <c r="CW111" s="28">
        <v>173.09860860155021</v>
      </c>
      <c r="CX111" s="28">
        <v>2866.7304870714793</v>
      </c>
      <c r="CY111" s="28">
        <v>2151.9540003627631</v>
      </c>
      <c r="CZ111" s="28">
        <v>1031.8396458949962</v>
      </c>
      <c r="DA111" s="28">
        <v>4706.1293755388324</v>
      </c>
      <c r="DB111" s="28">
        <v>5124.3381908636611</v>
      </c>
      <c r="DC111" s="28">
        <v>325.71073949671592</v>
      </c>
      <c r="DD111" s="28">
        <v>5533.0012168463118</v>
      </c>
      <c r="DE111" s="28">
        <v>5510.050935668035</v>
      </c>
      <c r="DF111" s="28">
        <v>0</v>
      </c>
      <c r="DG111" s="28">
        <v>44171.661799047208</v>
      </c>
      <c r="DH111" s="28">
        <v>21996.349965709858</v>
      </c>
      <c r="DI111" s="28">
        <v>4658.7829284702566</v>
      </c>
      <c r="DJ111" s="28">
        <v>11893.378141623922</v>
      </c>
      <c r="DK111" s="28">
        <v>149530.47930106759</v>
      </c>
      <c r="DL111" s="28">
        <v>1641.3289868383972</v>
      </c>
      <c r="DM111" s="28">
        <v>867.07906150805911</v>
      </c>
      <c r="DN111" s="28">
        <v>1405.1229874695073</v>
      </c>
      <c r="DO111" s="28">
        <v>2964.8556262531492</v>
      </c>
      <c r="DP111" s="28">
        <v>310.47185256680302</v>
      </c>
      <c r="DQ111" s="28">
        <v>3074.5122055763286</v>
      </c>
      <c r="DR111" s="28">
        <v>1642.5108200104316</v>
      </c>
      <c r="DS111" s="28">
        <v>230.78664298365553</v>
      </c>
      <c r="DT111" s="28">
        <v>1660.6815700388827</v>
      </c>
      <c r="DU111" s="28">
        <v>618.32692924664275</v>
      </c>
      <c r="DV111" s="28">
        <v>2637.688722963534</v>
      </c>
      <c r="DW111" s="28">
        <v>7.0531455871094861</v>
      </c>
      <c r="DX111" s="28">
        <v>494.47121336212649</v>
      </c>
      <c r="DY111" s="28">
        <v>1128.7405319912111</v>
      </c>
      <c r="DZ111" s="28">
        <v>1449.7945913114986</v>
      </c>
      <c r="EA111" s="28">
        <v>764.51879615153928</v>
      </c>
      <c r="EB111" s="28">
        <v>2629.5546573565452</v>
      </c>
      <c r="EC111" s="28">
        <v>27716.550969271888</v>
      </c>
      <c r="ED111" s="28">
        <v>244.47363177395607</v>
      </c>
      <c r="EE111" s="28">
        <v>12582.119833334342</v>
      </c>
      <c r="EF111" s="28">
        <v>8306.2418932082583</v>
      </c>
      <c r="EG111" s="28">
        <v>6730.4622759643462</v>
      </c>
      <c r="EH111" s="28">
        <v>286.3556521881805</v>
      </c>
      <c r="EI111" s="28">
        <v>263.37275296969744</v>
      </c>
      <c r="EJ111" s="28">
        <v>1658.1294934322389</v>
      </c>
      <c r="EK111" s="28">
        <v>1170.8606132572941</v>
      </c>
      <c r="EL111" s="28">
        <v>7541.9693730221215</v>
      </c>
      <c r="EM111" s="28">
        <v>760.35733765666623</v>
      </c>
      <c r="EN111" s="28">
        <v>68.037109328623615</v>
      </c>
      <c r="EO111" s="28">
        <v>1949.4500681543489</v>
      </c>
      <c r="EP111" s="28">
        <v>135.95010179692426</v>
      </c>
      <c r="EQ111" s="28">
        <v>338.21886306970248</v>
      </c>
      <c r="ER111" s="28">
        <v>0</v>
      </c>
      <c r="ES111" s="28">
        <f t="shared" si="2"/>
        <v>495364.05111092271</v>
      </c>
      <c r="ET111" s="28">
        <v>835169.66247141117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3873.9639985694298</v>
      </c>
      <c r="FA111" s="28">
        <f t="shared" si="3"/>
        <v>1334407.6775809033</v>
      </c>
      <c r="FB111" s="33">
        <f>+FA111-Cuadro_Oferta_2015!EX111</f>
        <v>0</v>
      </c>
      <c r="AMC111"/>
      <c r="AMD111"/>
      <c r="AME111"/>
      <c r="AMF111"/>
      <c r="AMG111"/>
      <c r="AMH111"/>
      <c r="AMI111"/>
      <c r="AMJ111"/>
    </row>
    <row r="112" spans="1:1024" s="5" customFormat="1" ht="25.5" x14ac:dyDescent="0.25">
      <c r="A112" s="9">
        <v>108</v>
      </c>
      <c r="B112" s="22"/>
      <c r="C112" s="24" t="s">
        <v>500</v>
      </c>
      <c r="D112" s="25" t="s">
        <v>501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48.242341152722027</v>
      </c>
      <c r="Q112" s="28">
        <v>30.923097742108631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538.50393126596703</v>
      </c>
      <c r="Z112" s="28">
        <v>2.5554434926026954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21.377176645068822</v>
      </c>
      <c r="AI112" s="28">
        <v>0</v>
      </c>
      <c r="AJ112" s="28">
        <v>0</v>
      </c>
      <c r="AK112" s="28">
        <v>5.3150465486041059</v>
      </c>
      <c r="AL112" s="28">
        <v>10.340123740518585</v>
      </c>
      <c r="AM112" s="28">
        <v>0</v>
      </c>
      <c r="AN112" s="28">
        <v>332.01635654690995</v>
      </c>
      <c r="AO112" s="28">
        <v>1.25705176251055</v>
      </c>
      <c r="AP112" s="28">
        <v>0</v>
      </c>
      <c r="AQ112" s="28">
        <v>0</v>
      </c>
      <c r="AR112" s="28">
        <v>24.325573250316339</v>
      </c>
      <c r="AS112" s="28">
        <v>20.273331458155386</v>
      </c>
      <c r="AT112" s="28">
        <v>4.5333255125655079</v>
      </c>
      <c r="AU112" s="28">
        <v>0</v>
      </c>
      <c r="AV112" s="28">
        <v>1.7597233616465928</v>
      </c>
      <c r="AW112" s="28">
        <v>113.03483373081984</v>
      </c>
      <c r="AX112" s="28">
        <v>19.596191572478119</v>
      </c>
      <c r="AY112" s="28">
        <v>112.16748499598631</v>
      </c>
      <c r="AZ112" s="28">
        <v>43.797170407746727</v>
      </c>
      <c r="BA112" s="28">
        <v>4.3981482898803899</v>
      </c>
      <c r="BB112" s="28">
        <v>1.2005760197873698</v>
      </c>
      <c r="BC112" s="28">
        <v>0</v>
      </c>
      <c r="BD112" s="28">
        <v>0</v>
      </c>
      <c r="BE112" s="28">
        <v>14.647188523282642</v>
      </c>
      <c r="BF112" s="28">
        <v>13.343593628400507</v>
      </c>
      <c r="BG112" s="28">
        <v>0</v>
      </c>
      <c r="BH112" s="28">
        <v>72.452417026670858</v>
      </c>
      <c r="BI112" s="28">
        <v>0</v>
      </c>
      <c r="BJ112" s="28">
        <v>112.88997573480472</v>
      </c>
      <c r="BK112" s="28">
        <v>0</v>
      </c>
      <c r="BL112" s="28">
        <v>18.292373455839126</v>
      </c>
      <c r="BM112" s="28">
        <v>0</v>
      </c>
      <c r="BN112" s="28">
        <v>13.261271341320146</v>
      </c>
      <c r="BO112" s="28">
        <v>0</v>
      </c>
      <c r="BP112" s="28">
        <v>0</v>
      </c>
      <c r="BQ112" s="28">
        <v>425.46691436695278</v>
      </c>
      <c r="BR112" s="28">
        <v>42.052827273726642</v>
      </c>
      <c r="BS112" s="28">
        <v>182.29348596268974</v>
      </c>
      <c r="BT112" s="28">
        <v>0.2075980026200081</v>
      </c>
      <c r="BU112" s="28">
        <v>14.414234786083693</v>
      </c>
      <c r="BV112" s="28">
        <v>14.675912409739514</v>
      </c>
      <c r="BW112" s="28">
        <v>22.523702079525385</v>
      </c>
      <c r="BX112" s="28">
        <v>7.5629584940573817</v>
      </c>
      <c r="BY112" s="28">
        <v>3.7402375159931625</v>
      </c>
      <c r="BZ112" s="28">
        <v>3.2979395509006609E-2</v>
      </c>
      <c r="CA112" s="28">
        <v>15.287719661789847</v>
      </c>
      <c r="CB112" s="28">
        <v>1.8175879527471337</v>
      </c>
      <c r="CC112" s="28">
        <v>0</v>
      </c>
      <c r="CD112" s="28">
        <v>318.98340315082362</v>
      </c>
      <c r="CE112" s="28">
        <v>19.358727477552907</v>
      </c>
      <c r="CF112" s="28">
        <v>241.57393044479784</v>
      </c>
      <c r="CG112" s="28">
        <v>19.658838392372076</v>
      </c>
      <c r="CH112" s="28">
        <v>1778.2744803229102</v>
      </c>
      <c r="CI112" s="28">
        <v>908.80505277416592</v>
      </c>
      <c r="CJ112" s="28">
        <v>5.7548871429585731</v>
      </c>
      <c r="CK112" s="28">
        <v>24.80320544844211</v>
      </c>
      <c r="CL112" s="28">
        <v>1.8607893258172417</v>
      </c>
      <c r="CM112" s="28">
        <v>0</v>
      </c>
      <c r="CN112" s="28">
        <v>0</v>
      </c>
      <c r="CO112" s="28">
        <v>20.989415624004092</v>
      </c>
      <c r="CP112" s="28">
        <v>1145.2376506286191</v>
      </c>
      <c r="CQ112" s="28">
        <v>83949.459169689158</v>
      </c>
      <c r="CR112" s="28">
        <v>1536.8461197372073</v>
      </c>
      <c r="CS112" s="28">
        <v>0</v>
      </c>
      <c r="CT112" s="28">
        <v>735.19266221842895</v>
      </c>
      <c r="CU112" s="28">
        <v>0</v>
      </c>
      <c r="CV112" s="28">
        <v>492.0253661865338</v>
      </c>
      <c r="CW112" s="28">
        <v>1059.9122296179462</v>
      </c>
      <c r="CX112" s="28">
        <v>132.49014513559487</v>
      </c>
      <c r="CY112" s="28">
        <v>1731.6160758892595</v>
      </c>
      <c r="CZ112" s="28">
        <v>737.45940787947723</v>
      </c>
      <c r="DA112" s="28">
        <v>7514.2133263772585</v>
      </c>
      <c r="DB112" s="28">
        <v>5888.3048816261216</v>
      </c>
      <c r="DC112" s="28">
        <v>944.50528416833049</v>
      </c>
      <c r="DD112" s="28">
        <v>2607.5660936039285</v>
      </c>
      <c r="DE112" s="28">
        <v>1191.2428571549292</v>
      </c>
      <c r="DF112" s="28">
        <v>0</v>
      </c>
      <c r="DG112" s="28">
        <v>59288.520879555013</v>
      </c>
      <c r="DH112" s="28">
        <v>55460.051678345451</v>
      </c>
      <c r="DI112" s="28">
        <v>0</v>
      </c>
      <c r="DJ112" s="28">
        <v>1033.9049046217358</v>
      </c>
      <c r="DK112" s="28">
        <v>2992.0828297605485</v>
      </c>
      <c r="DL112" s="28">
        <v>57.524172123301312</v>
      </c>
      <c r="DM112" s="28">
        <v>21.405935993087301</v>
      </c>
      <c r="DN112" s="28">
        <v>589.12251130031291</v>
      </c>
      <c r="DO112" s="28">
        <v>659.53902548573944</v>
      </c>
      <c r="DP112" s="28">
        <v>200.52279965684801</v>
      </c>
      <c r="DQ112" s="28">
        <v>959.01196531636049</v>
      </c>
      <c r="DR112" s="28">
        <v>130.28102472421196</v>
      </c>
      <c r="DS112" s="28">
        <v>855.2209923209698</v>
      </c>
      <c r="DT112" s="28">
        <v>1073.7880822893198</v>
      </c>
      <c r="DU112" s="28">
        <v>201.54066935522803</v>
      </c>
      <c r="DV112" s="28">
        <v>894.09426064178967</v>
      </c>
      <c r="DW112" s="28">
        <v>2.8627595211531074</v>
      </c>
      <c r="DX112" s="28">
        <v>0.8914406577138867</v>
      </c>
      <c r="DY112" s="28">
        <v>3674.9366373441658</v>
      </c>
      <c r="DZ112" s="28">
        <v>1092.7125147165968</v>
      </c>
      <c r="EA112" s="28">
        <v>227.60923531456169</v>
      </c>
      <c r="EB112" s="28">
        <v>86.800123749073535</v>
      </c>
      <c r="EC112" s="28">
        <v>0</v>
      </c>
      <c r="ED112" s="28">
        <v>0</v>
      </c>
      <c r="EE112" s="28">
        <v>871.417764027977</v>
      </c>
      <c r="EF112" s="28">
        <v>2242.3283314633977</v>
      </c>
      <c r="EG112" s="28">
        <v>10137.990910912587</v>
      </c>
      <c r="EH112" s="28">
        <v>2.0585198971672254</v>
      </c>
      <c r="EI112" s="28">
        <v>0</v>
      </c>
      <c r="EJ112" s="28">
        <v>1635.7177757420186</v>
      </c>
      <c r="EK112" s="28">
        <v>1514.5683395782203</v>
      </c>
      <c r="EL112" s="28">
        <v>233.35868990482359</v>
      </c>
      <c r="EM112" s="28">
        <v>21.988453456319771</v>
      </c>
      <c r="EN112" s="28">
        <v>95.510540904678422</v>
      </c>
      <c r="EO112" s="28">
        <v>2054.4248668086866</v>
      </c>
      <c r="EP112" s="28">
        <v>20.131451971930741</v>
      </c>
      <c r="EQ112" s="28">
        <v>82.079136675757411</v>
      </c>
      <c r="ER112" s="28">
        <v>0</v>
      </c>
      <c r="ES112" s="28">
        <f t="shared" si="2"/>
        <v>263730.71312926157</v>
      </c>
      <c r="ET112" s="28">
        <v>127155.71454731224</v>
      </c>
      <c r="EU112" s="28">
        <v>1305.2699959410284</v>
      </c>
      <c r="EV112" s="28">
        <v>0</v>
      </c>
      <c r="EW112" s="28">
        <v>0</v>
      </c>
      <c r="EX112" s="28">
        <v>0</v>
      </c>
      <c r="EY112" s="28">
        <v>0</v>
      </c>
      <c r="EZ112" s="28">
        <v>30648.902814799621</v>
      </c>
      <c r="FA112" s="28">
        <f t="shared" si="3"/>
        <v>422840.60048731446</v>
      </c>
      <c r="FB112" s="33">
        <f>+FA112-Cuadro_Oferta_2015!EX112</f>
        <v>0</v>
      </c>
      <c r="AMC112"/>
      <c r="AMD112"/>
      <c r="AME112"/>
      <c r="AMF112"/>
      <c r="AMG112"/>
      <c r="AMH112"/>
      <c r="AMI112"/>
      <c r="AMJ112"/>
    </row>
    <row r="113" spans="1:1024" s="5" customFormat="1" ht="25.5" x14ac:dyDescent="0.25">
      <c r="A113" s="9">
        <v>109</v>
      </c>
      <c r="B113" s="22"/>
      <c r="C113" s="24" t="s">
        <v>502</v>
      </c>
      <c r="D113" s="25" t="s">
        <v>503</v>
      </c>
      <c r="E113" s="28">
        <v>0</v>
      </c>
      <c r="F113" s="28">
        <v>0</v>
      </c>
      <c r="G113" s="28">
        <v>0</v>
      </c>
      <c r="H113" s="28">
        <v>932.75803542764459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29.433346030741824</v>
      </c>
      <c r="Q113" s="28">
        <v>31.030455902086803</v>
      </c>
      <c r="R113" s="28">
        <v>1072.0078350630308</v>
      </c>
      <c r="S113" s="28">
        <v>0</v>
      </c>
      <c r="T113" s="28">
        <v>1209.5420036076989</v>
      </c>
      <c r="U113" s="28">
        <v>90.590213151738382</v>
      </c>
      <c r="V113" s="28">
        <v>0</v>
      </c>
      <c r="W113" s="28">
        <v>39.66577805071644</v>
      </c>
      <c r="X113" s="28">
        <v>18.795870145429561</v>
      </c>
      <c r="Y113" s="28">
        <v>58.763634490213029</v>
      </c>
      <c r="Z113" s="28">
        <v>25.066638654151124</v>
      </c>
      <c r="AA113" s="28">
        <v>219.72897546853144</v>
      </c>
      <c r="AB113" s="28">
        <v>132.46577811583035</v>
      </c>
      <c r="AC113" s="28">
        <v>6.6138406849346199</v>
      </c>
      <c r="AD113" s="28">
        <v>3535.0704282895736</v>
      </c>
      <c r="AE113" s="28">
        <v>2.0584171412480838</v>
      </c>
      <c r="AF113" s="28">
        <v>0</v>
      </c>
      <c r="AG113" s="28">
        <v>60.145481255878792</v>
      </c>
      <c r="AH113" s="28">
        <v>477.55848787808088</v>
      </c>
      <c r="AI113" s="28">
        <v>6.2251509858739515</v>
      </c>
      <c r="AJ113" s="28">
        <v>9.0191346808334441</v>
      </c>
      <c r="AK113" s="28">
        <v>165.61109840563606</v>
      </c>
      <c r="AL113" s="28">
        <v>317.72115812791873</v>
      </c>
      <c r="AM113" s="28">
        <v>250.16283399967517</v>
      </c>
      <c r="AN113" s="28">
        <v>863.7960442895768</v>
      </c>
      <c r="AO113" s="28">
        <v>292.70242675026702</v>
      </c>
      <c r="AP113" s="28">
        <v>705.95056242346027</v>
      </c>
      <c r="AQ113" s="28">
        <v>90.761636603991917</v>
      </c>
      <c r="AR113" s="28">
        <v>366.24135062274894</v>
      </c>
      <c r="AS113" s="28">
        <v>333.59939942892737</v>
      </c>
      <c r="AT113" s="28">
        <v>328.23628635508362</v>
      </c>
      <c r="AU113" s="28">
        <v>99.130025601331383</v>
      </c>
      <c r="AV113" s="28">
        <v>95.875217792109964</v>
      </c>
      <c r="AW113" s="28">
        <v>150.14023161237336</v>
      </c>
      <c r="AX113" s="28">
        <v>79.094967885075278</v>
      </c>
      <c r="AY113" s="28">
        <v>397.64469553189122</v>
      </c>
      <c r="AZ113" s="28">
        <v>133.99361693848115</v>
      </c>
      <c r="BA113" s="28">
        <v>36.029667081349828</v>
      </c>
      <c r="BB113" s="28">
        <v>416.5932410251574</v>
      </c>
      <c r="BC113" s="28">
        <v>99.822888602412121</v>
      </c>
      <c r="BD113" s="28">
        <v>72.960812540033857</v>
      </c>
      <c r="BE113" s="28">
        <v>69.459703688005945</v>
      </c>
      <c r="BF113" s="28">
        <v>20.181690357603983</v>
      </c>
      <c r="BG113" s="28">
        <v>3.9881807273268626</v>
      </c>
      <c r="BH113" s="28">
        <v>82.636126533061031</v>
      </c>
      <c r="BI113" s="28">
        <v>406.71782951077012</v>
      </c>
      <c r="BJ113" s="28">
        <v>339.11773063406525</v>
      </c>
      <c r="BK113" s="28">
        <v>0</v>
      </c>
      <c r="BL113" s="28">
        <v>454.00706178206707</v>
      </c>
      <c r="BM113" s="28">
        <v>16.323872403838973</v>
      </c>
      <c r="BN113" s="28">
        <v>260.95170622878487</v>
      </c>
      <c r="BO113" s="28">
        <v>471.35217117427783</v>
      </c>
      <c r="BP113" s="28">
        <v>54.098525309838301</v>
      </c>
      <c r="BQ113" s="28">
        <v>820.39162719110459</v>
      </c>
      <c r="BR113" s="28">
        <v>409.64825089930633</v>
      </c>
      <c r="BS113" s="28">
        <v>980.53040786856616</v>
      </c>
      <c r="BT113" s="28">
        <v>107.21542933949041</v>
      </c>
      <c r="BU113" s="28">
        <v>29.349450305378248</v>
      </c>
      <c r="BV113" s="28">
        <v>707.50995076411482</v>
      </c>
      <c r="BW113" s="28">
        <v>279.84464312328282</v>
      </c>
      <c r="BX113" s="28">
        <v>482.02776989587443</v>
      </c>
      <c r="BY113" s="28">
        <v>11.203735513846274</v>
      </c>
      <c r="BZ113" s="28">
        <v>125.41357854290446</v>
      </c>
      <c r="CA113" s="28">
        <v>676.5459749495393</v>
      </c>
      <c r="CB113" s="28">
        <v>45.952474794633098</v>
      </c>
      <c r="CC113" s="28">
        <v>5.1779766655414923</v>
      </c>
      <c r="CD113" s="28">
        <v>252.05851676053496</v>
      </c>
      <c r="CE113" s="28">
        <v>1901.2383586229839</v>
      </c>
      <c r="CF113" s="28">
        <v>161.9536571125596</v>
      </c>
      <c r="CG113" s="28">
        <v>797.26485454517183</v>
      </c>
      <c r="CH113" s="28">
        <v>6968.019572810972</v>
      </c>
      <c r="CI113" s="28">
        <v>389.16641284878636</v>
      </c>
      <c r="CJ113" s="28">
        <v>181.33578075735852</v>
      </c>
      <c r="CK113" s="28">
        <v>389.50231797383941</v>
      </c>
      <c r="CL113" s="28">
        <v>7.8081094893378529</v>
      </c>
      <c r="CM113" s="28">
        <v>1132.8791790113314</v>
      </c>
      <c r="CN113" s="28">
        <v>988.27272189726432</v>
      </c>
      <c r="CO113" s="28">
        <v>2531.3219039305791</v>
      </c>
      <c r="CP113" s="28">
        <v>3906.0333310243773</v>
      </c>
      <c r="CQ113" s="28">
        <v>15308.966161046726</v>
      </c>
      <c r="CR113" s="28">
        <v>781.83434041180044</v>
      </c>
      <c r="CS113" s="28">
        <v>4.6590408848639235</v>
      </c>
      <c r="CT113" s="28">
        <v>5568.3174806372472</v>
      </c>
      <c r="CU113" s="28">
        <v>1300.654641362388</v>
      </c>
      <c r="CV113" s="28">
        <v>4528.1552666275466</v>
      </c>
      <c r="CW113" s="28">
        <v>396.90973154004178</v>
      </c>
      <c r="CX113" s="28">
        <v>339.78376986220786</v>
      </c>
      <c r="CY113" s="28">
        <v>1723.7162777809094</v>
      </c>
      <c r="CZ113" s="28">
        <v>315.62059260732769</v>
      </c>
      <c r="DA113" s="28">
        <v>2710.0768321428473</v>
      </c>
      <c r="DB113" s="28">
        <v>1527.9747471072251</v>
      </c>
      <c r="DC113" s="28">
        <v>211.71327939530073</v>
      </c>
      <c r="DD113" s="28">
        <v>1408.2525686442445</v>
      </c>
      <c r="DE113" s="28">
        <v>1064.1757008821558</v>
      </c>
      <c r="DF113" s="28">
        <v>57.261213640534763</v>
      </c>
      <c r="DG113" s="28">
        <v>10206.698192532662</v>
      </c>
      <c r="DH113" s="28">
        <v>348.75212962390111</v>
      </c>
      <c r="DI113" s="28">
        <v>73792.363278583056</v>
      </c>
      <c r="DJ113" s="28">
        <v>721.84311675652702</v>
      </c>
      <c r="DK113" s="28">
        <v>6010.1834631181046</v>
      </c>
      <c r="DL113" s="28">
        <v>685.72703185789271</v>
      </c>
      <c r="DM113" s="28">
        <v>1133.045788520395</v>
      </c>
      <c r="DN113" s="28">
        <v>14935.540489127685</v>
      </c>
      <c r="DO113" s="28">
        <v>1066.6133161073776</v>
      </c>
      <c r="DP113" s="28">
        <v>274.86561150757848</v>
      </c>
      <c r="DQ113" s="28">
        <v>933.31587978409505</v>
      </c>
      <c r="DR113" s="28">
        <v>348.071748198629</v>
      </c>
      <c r="DS113" s="28">
        <v>24.960271311939906</v>
      </c>
      <c r="DT113" s="28">
        <v>1741.3623372792142</v>
      </c>
      <c r="DU113" s="28">
        <v>513.05431632327077</v>
      </c>
      <c r="DV113" s="28">
        <v>2282.4593503974306</v>
      </c>
      <c r="DW113" s="28">
        <v>7.2689862247436494</v>
      </c>
      <c r="DX113" s="28">
        <v>210.19945894367441</v>
      </c>
      <c r="DY113" s="28">
        <v>2014.4622528125926</v>
      </c>
      <c r="DZ113" s="28">
        <v>1336.8230715652905</v>
      </c>
      <c r="EA113" s="28">
        <v>479.36037047214336</v>
      </c>
      <c r="EB113" s="28">
        <v>779.80760746279452</v>
      </c>
      <c r="EC113" s="28">
        <v>3584.6432504912141</v>
      </c>
      <c r="ED113" s="28">
        <v>1906.303381700973</v>
      </c>
      <c r="EE113" s="28">
        <v>33.168703433422323</v>
      </c>
      <c r="EF113" s="28">
        <v>3802.7954664441936</v>
      </c>
      <c r="EG113" s="28">
        <v>5263.682697037837</v>
      </c>
      <c r="EH113" s="28">
        <v>256.5720056857221</v>
      </c>
      <c r="EI113" s="28">
        <v>2010.4813927459838</v>
      </c>
      <c r="EJ113" s="28">
        <v>164.22833348893676</v>
      </c>
      <c r="EK113" s="28">
        <v>1166.5148475805192</v>
      </c>
      <c r="EL113" s="28">
        <v>633.48253311405085</v>
      </c>
      <c r="EM113" s="28">
        <v>257.25279731166694</v>
      </c>
      <c r="EN113" s="28">
        <v>13.763000481760196</v>
      </c>
      <c r="EO113" s="28">
        <v>98.961627443552572</v>
      </c>
      <c r="EP113" s="28">
        <v>65.489766358050446</v>
      </c>
      <c r="EQ113" s="28">
        <v>10.099407614015892</v>
      </c>
      <c r="ER113" s="28">
        <v>0</v>
      </c>
      <c r="ES113" s="28">
        <f t="shared" si="2"/>
        <v>216081.39717564633</v>
      </c>
      <c r="ET113" s="28">
        <v>331743.691816465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6734.9211582450407</v>
      </c>
      <c r="FA113" s="28">
        <f t="shared" si="3"/>
        <v>554560.01015035645</v>
      </c>
      <c r="FB113" s="33">
        <f>+FA113-Cuadro_Oferta_2015!EX113</f>
        <v>0</v>
      </c>
      <c r="AMC113"/>
      <c r="AMD113"/>
      <c r="AME113"/>
      <c r="AMF113"/>
      <c r="AMG113"/>
      <c r="AMH113"/>
      <c r="AMI113"/>
      <c r="AMJ113"/>
    </row>
    <row r="114" spans="1:1024" s="5" customFormat="1" ht="51" x14ac:dyDescent="0.25">
      <c r="A114" s="9">
        <v>110</v>
      </c>
      <c r="B114" s="22"/>
      <c r="C114" s="24" t="s">
        <v>504</v>
      </c>
      <c r="D114" s="25" t="s">
        <v>505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2.3485625213068362</v>
      </c>
      <c r="AH114" s="28">
        <v>0</v>
      </c>
      <c r="AI114" s="28">
        <v>0</v>
      </c>
      <c r="AJ114" s="28">
        <v>0</v>
      </c>
      <c r="AK114" s="28">
        <v>0</v>
      </c>
      <c r="AL114" s="28">
        <v>12.468779733804077</v>
      </c>
      <c r="AM114" s="28">
        <v>2.0335288948933972</v>
      </c>
      <c r="AN114" s="28">
        <v>47.401959427772518</v>
      </c>
      <c r="AO114" s="28">
        <v>0</v>
      </c>
      <c r="AP114" s="28">
        <v>0</v>
      </c>
      <c r="AQ114" s="28">
        <v>387.85678549694234</v>
      </c>
      <c r="AR114" s="28">
        <v>0</v>
      </c>
      <c r="AS114" s="28">
        <v>29.719363018803215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1.8496830426781414</v>
      </c>
      <c r="BA114" s="28">
        <v>0</v>
      </c>
      <c r="BB114" s="28">
        <v>0</v>
      </c>
      <c r="BC114" s="28">
        <v>0</v>
      </c>
      <c r="BD114" s="28">
        <v>9.3654159236343126</v>
      </c>
      <c r="BE114" s="28">
        <v>18.328439062094205</v>
      </c>
      <c r="BF114" s="28">
        <v>2.2200388955296653</v>
      </c>
      <c r="BG114" s="28">
        <v>0</v>
      </c>
      <c r="BH114" s="28">
        <v>2.3639520739042429E-2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6.9103427901619288</v>
      </c>
      <c r="BT114" s="28">
        <v>0</v>
      </c>
      <c r="BU114" s="28">
        <v>0</v>
      </c>
      <c r="BV114" s="28">
        <v>2.0063295434455077</v>
      </c>
      <c r="BW114" s="28">
        <v>4.6751727733601616</v>
      </c>
      <c r="BX114" s="28">
        <v>10.243547758931916</v>
      </c>
      <c r="BY114" s="28">
        <v>0</v>
      </c>
      <c r="BZ114" s="28">
        <v>1.1563219909501605</v>
      </c>
      <c r="CA114" s="28">
        <v>2.163791712011232</v>
      </c>
      <c r="CB114" s="28">
        <v>2.3995408389167632</v>
      </c>
      <c r="CC114" s="28">
        <v>0</v>
      </c>
      <c r="CD114" s="28">
        <v>1.3975267554451472</v>
      </c>
      <c r="CE114" s="28">
        <v>8.4815734991801932</v>
      </c>
      <c r="CF114" s="28">
        <v>0</v>
      </c>
      <c r="CG114" s="28">
        <v>33.547971220443074</v>
      </c>
      <c r="CH114" s="28">
        <v>4427.7419348798703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0.51050673094266319</v>
      </c>
      <c r="CP114" s="28">
        <v>0</v>
      </c>
      <c r="CQ114" s="28">
        <v>1765.1462479457609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44.494677552636844</v>
      </c>
      <c r="CY114" s="28">
        <v>16.989676318072426</v>
      </c>
      <c r="CZ114" s="28">
        <v>7.6151966823842434</v>
      </c>
      <c r="DA114" s="28">
        <v>282.44318499323361</v>
      </c>
      <c r="DB114" s="28">
        <v>617.52591932475889</v>
      </c>
      <c r="DC114" s="28">
        <v>0</v>
      </c>
      <c r="DD114" s="28">
        <v>974.95830925618998</v>
      </c>
      <c r="DE114" s="28">
        <v>0</v>
      </c>
      <c r="DF114" s="28">
        <v>5720.2222286206725</v>
      </c>
      <c r="DG114" s="28">
        <v>36622.596744851617</v>
      </c>
      <c r="DH114" s="28">
        <v>28147.66216099124</v>
      </c>
      <c r="DI114" s="28">
        <v>66225.614465030492</v>
      </c>
      <c r="DJ114" s="28">
        <v>30296.6846445845</v>
      </c>
      <c r="DK114" s="28">
        <v>0</v>
      </c>
      <c r="DL114" s="28">
        <v>0</v>
      </c>
      <c r="DM114" s="28">
        <v>25.245995637519368</v>
      </c>
      <c r="DN114" s="28">
        <v>3.9406700582183771</v>
      </c>
      <c r="DO114" s="28">
        <v>0</v>
      </c>
      <c r="DP114" s="28">
        <v>154.41500160422228</v>
      </c>
      <c r="DQ114" s="28">
        <v>0</v>
      </c>
      <c r="DR114" s="28">
        <v>0</v>
      </c>
      <c r="DS114" s="28">
        <v>29.10591188628495</v>
      </c>
      <c r="DT114" s="28">
        <v>219.52661313474988</v>
      </c>
      <c r="DU114" s="28">
        <v>72.160052051317138</v>
      </c>
      <c r="DV114" s="28">
        <v>320.11392576869673</v>
      </c>
      <c r="DW114" s="28">
        <v>1.0249372077694208</v>
      </c>
      <c r="DX114" s="28">
        <v>89.278775504386914</v>
      </c>
      <c r="DY114" s="28">
        <v>0</v>
      </c>
      <c r="DZ114" s="28">
        <v>0</v>
      </c>
      <c r="EA114" s="28">
        <v>0</v>
      </c>
      <c r="EB114" s="28">
        <v>337.03706180572823</v>
      </c>
      <c r="EC114" s="28">
        <v>7893.4186686073499</v>
      </c>
      <c r="ED114" s="28">
        <v>1108.5590742219854</v>
      </c>
      <c r="EE114" s="28">
        <v>99.757019964732464</v>
      </c>
      <c r="EF114" s="28">
        <v>678.22916839413472</v>
      </c>
      <c r="EG114" s="28">
        <v>0.62999197735070389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6.1768952906311014</v>
      </c>
      <c r="EQ114" s="28">
        <v>2.1760219784996382</v>
      </c>
      <c r="ER114" s="28">
        <v>0</v>
      </c>
      <c r="ES114" s="28">
        <f t="shared" si="2"/>
        <v>186777.59999727702</v>
      </c>
      <c r="ET114" s="28">
        <v>105970.57041876158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7488.003053005833</v>
      </c>
      <c r="FA114" s="28">
        <f t="shared" si="3"/>
        <v>300236.17346904444</v>
      </c>
      <c r="FB114" s="33">
        <f>+FA114-Cuadro_Oferta_2015!EX114</f>
        <v>0</v>
      </c>
      <c r="AMC114"/>
      <c r="AMD114"/>
      <c r="AME114"/>
      <c r="AMF114"/>
      <c r="AMG114"/>
      <c r="AMH114"/>
      <c r="AMI114"/>
      <c r="AMJ114"/>
    </row>
    <row r="115" spans="1:1024" s="5" customFormat="1" ht="51" x14ac:dyDescent="0.25">
      <c r="A115" s="9">
        <v>111</v>
      </c>
      <c r="B115" s="22"/>
      <c r="C115" s="24" t="s">
        <v>506</v>
      </c>
      <c r="D115" s="25" t="s">
        <v>507</v>
      </c>
      <c r="E115" s="28">
        <v>0</v>
      </c>
      <c r="F115" s="28">
        <v>0</v>
      </c>
      <c r="G115" s="28">
        <v>0</v>
      </c>
      <c r="H115" s="28">
        <v>0</v>
      </c>
      <c r="I115" s="28">
        <v>1.199933379096046</v>
      </c>
      <c r="J115" s="28">
        <v>0</v>
      </c>
      <c r="K115" s="28">
        <v>4.9835607041916044</v>
      </c>
      <c r="L115" s="28">
        <v>0</v>
      </c>
      <c r="M115" s="28">
        <v>0</v>
      </c>
      <c r="N115" s="28">
        <v>256.75155187580634</v>
      </c>
      <c r="O115" s="28">
        <v>0</v>
      </c>
      <c r="P115" s="28">
        <v>120.03140472259689</v>
      </c>
      <c r="Q115" s="28">
        <v>0</v>
      </c>
      <c r="R115" s="28">
        <v>15.729915281749308</v>
      </c>
      <c r="S115" s="28">
        <v>0</v>
      </c>
      <c r="T115" s="28">
        <v>0</v>
      </c>
      <c r="U115" s="28">
        <v>10.851655593051708</v>
      </c>
      <c r="V115" s="28">
        <v>0</v>
      </c>
      <c r="W115" s="28">
        <v>13.009954317533932</v>
      </c>
      <c r="X115" s="28">
        <v>0.86009699171196585</v>
      </c>
      <c r="Y115" s="28">
        <v>584.44936186821474</v>
      </c>
      <c r="Z115" s="28">
        <v>0</v>
      </c>
      <c r="AA115" s="28">
        <v>0</v>
      </c>
      <c r="AB115" s="28">
        <v>259.10375579267213</v>
      </c>
      <c r="AC115" s="28">
        <v>0</v>
      </c>
      <c r="AD115" s="28">
        <v>1245.8534908554027</v>
      </c>
      <c r="AE115" s="28">
        <v>51.665412456702008</v>
      </c>
      <c r="AF115" s="28">
        <v>0</v>
      </c>
      <c r="AG115" s="28">
        <v>0.26903212667098336</v>
      </c>
      <c r="AH115" s="28">
        <v>212.53968698819719</v>
      </c>
      <c r="AI115" s="28">
        <v>0</v>
      </c>
      <c r="AJ115" s="28">
        <v>31.453098103916997</v>
      </c>
      <c r="AK115" s="28">
        <v>2428.1683178003036</v>
      </c>
      <c r="AL115" s="28">
        <v>2180.1974451227702</v>
      </c>
      <c r="AM115" s="28">
        <v>638.72881386041195</v>
      </c>
      <c r="AN115" s="28">
        <v>1657.2701704705323</v>
      </c>
      <c r="AO115" s="28">
        <v>948.9828418273222</v>
      </c>
      <c r="AP115" s="28">
        <v>3884.4449474631515</v>
      </c>
      <c r="AQ115" s="28">
        <v>233.35364107825933</v>
      </c>
      <c r="AR115" s="28">
        <v>284.96790906378692</v>
      </c>
      <c r="AS115" s="28">
        <v>10939.557723387434</v>
      </c>
      <c r="AT115" s="28">
        <v>178.38436259570787</v>
      </c>
      <c r="AU115" s="28">
        <v>173.8271822133502</v>
      </c>
      <c r="AV115" s="28">
        <v>123.25236449639489</v>
      </c>
      <c r="AW115" s="28">
        <v>221.08497581891902</v>
      </c>
      <c r="AX115" s="28">
        <v>216.20333902122712</v>
      </c>
      <c r="AY115" s="28">
        <v>3246.8350515004645</v>
      </c>
      <c r="AZ115" s="28">
        <v>544.94141949316042</v>
      </c>
      <c r="BA115" s="28">
        <v>168.23749057807308</v>
      </c>
      <c r="BB115" s="28">
        <v>677.66342188143187</v>
      </c>
      <c r="BC115" s="28">
        <v>26.45136006653204</v>
      </c>
      <c r="BD115" s="28">
        <v>1029.5086751833419</v>
      </c>
      <c r="BE115" s="28">
        <v>1820.940149958692</v>
      </c>
      <c r="BF115" s="28">
        <v>138.65328637836416</v>
      </c>
      <c r="BG115" s="28">
        <v>175.55333036259071</v>
      </c>
      <c r="BH115" s="28">
        <v>1373.0072668805562</v>
      </c>
      <c r="BI115" s="28">
        <v>4620.7243315134101</v>
      </c>
      <c r="BJ115" s="28">
        <v>1651.5613412109547</v>
      </c>
      <c r="BK115" s="28">
        <v>0</v>
      </c>
      <c r="BL115" s="28">
        <v>2091.0433158747423</v>
      </c>
      <c r="BM115" s="28">
        <v>117.24302170000173</v>
      </c>
      <c r="BN115" s="28">
        <v>1623.3693921115396</v>
      </c>
      <c r="BO115" s="28">
        <v>3037.6204745052041</v>
      </c>
      <c r="BP115" s="28">
        <v>3.0422010717887753</v>
      </c>
      <c r="BQ115" s="28">
        <v>1477.36532145516</v>
      </c>
      <c r="BR115" s="28">
        <v>1267.9672122493432</v>
      </c>
      <c r="BS115" s="28">
        <v>3608.0668865280227</v>
      </c>
      <c r="BT115" s="28">
        <v>293.97802573307916</v>
      </c>
      <c r="BU115" s="28">
        <v>186.331232678101</v>
      </c>
      <c r="BV115" s="28">
        <v>612.58830744081092</v>
      </c>
      <c r="BW115" s="28">
        <v>914.45502248777154</v>
      </c>
      <c r="BX115" s="28">
        <v>3414.5293668035429</v>
      </c>
      <c r="BY115" s="28">
        <v>132.49963590916124</v>
      </c>
      <c r="BZ115" s="28">
        <v>573.72644250629605</v>
      </c>
      <c r="CA115" s="28">
        <v>1754.0335898238664</v>
      </c>
      <c r="CB115" s="28">
        <v>41.980895198470236</v>
      </c>
      <c r="CC115" s="28">
        <v>19.708545397310928</v>
      </c>
      <c r="CD115" s="28">
        <v>3510.9434755223765</v>
      </c>
      <c r="CE115" s="28">
        <v>6093.7240881215175</v>
      </c>
      <c r="CF115" s="28">
        <v>15192.343505030543</v>
      </c>
      <c r="CG115" s="28">
        <v>4782.3182951226727</v>
      </c>
      <c r="CH115" s="28">
        <v>74807.358696266223</v>
      </c>
      <c r="CI115" s="28">
        <v>1526.3089324798748</v>
      </c>
      <c r="CJ115" s="28">
        <v>10.719763253376199</v>
      </c>
      <c r="CK115" s="28">
        <v>2663.4747995552725</v>
      </c>
      <c r="CL115" s="28">
        <v>126.3460727884856</v>
      </c>
      <c r="CM115" s="28">
        <v>0</v>
      </c>
      <c r="CN115" s="28">
        <v>0</v>
      </c>
      <c r="CO115" s="28">
        <v>1111.9493431585099</v>
      </c>
      <c r="CP115" s="28">
        <v>10201.380280693735</v>
      </c>
      <c r="CQ115" s="28">
        <v>243485.76898788614</v>
      </c>
      <c r="CR115" s="28">
        <v>13110.573411872099</v>
      </c>
      <c r="CS115" s="28">
        <v>0</v>
      </c>
      <c r="CT115" s="28">
        <v>5875.6004400304137</v>
      </c>
      <c r="CU115" s="28">
        <v>89.278235612116291</v>
      </c>
      <c r="CV115" s="28">
        <v>6868.440717126221</v>
      </c>
      <c r="CW115" s="28">
        <v>71.157095441753285</v>
      </c>
      <c r="CX115" s="28">
        <v>2963.7346702944556</v>
      </c>
      <c r="CY115" s="28">
        <v>6915.4927157886032</v>
      </c>
      <c r="CZ115" s="28">
        <v>3398.1522194152653</v>
      </c>
      <c r="DA115" s="28">
        <v>8983.2576336976545</v>
      </c>
      <c r="DB115" s="28">
        <v>38084.856433033892</v>
      </c>
      <c r="DC115" s="28">
        <v>5328.7646541297727</v>
      </c>
      <c r="DD115" s="28">
        <v>13153.616115537898</v>
      </c>
      <c r="DE115" s="28">
        <v>21468.649601408</v>
      </c>
      <c r="DF115" s="28">
        <v>1728.8293264993438</v>
      </c>
      <c r="DG115" s="28">
        <v>42372.511821787724</v>
      </c>
      <c r="DH115" s="28">
        <v>7563.5080517447277</v>
      </c>
      <c r="DI115" s="28">
        <v>2535.72629652159</v>
      </c>
      <c r="DJ115" s="28">
        <v>2872.2746909452208</v>
      </c>
      <c r="DK115" s="28">
        <v>47903.144452290595</v>
      </c>
      <c r="DL115" s="28">
        <v>12387.782879182027</v>
      </c>
      <c r="DM115" s="28">
        <v>7759.1268069358621</v>
      </c>
      <c r="DN115" s="28">
        <v>32009.193134440822</v>
      </c>
      <c r="DO115" s="28">
        <v>8684.5469560446545</v>
      </c>
      <c r="DP115" s="28">
        <v>3447.8088521292893</v>
      </c>
      <c r="DQ115" s="28">
        <v>13937.412161386981</v>
      </c>
      <c r="DR115" s="28">
        <v>7387.3443714299683</v>
      </c>
      <c r="DS115" s="28">
        <v>1943.4945387308146</v>
      </c>
      <c r="DT115" s="28">
        <v>2998.1892486765378</v>
      </c>
      <c r="DU115" s="28">
        <v>589.94133957431825</v>
      </c>
      <c r="DV115" s="28">
        <v>2683.3403960983951</v>
      </c>
      <c r="DW115" s="28">
        <v>8.3560551775500045</v>
      </c>
      <c r="DX115" s="28">
        <v>1013.4040711240236</v>
      </c>
      <c r="DY115" s="28">
        <v>6622.9924779211515</v>
      </c>
      <c r="DZ115" s="28">
        <v>4067.0342250215363</v>
      </c>
      <c r="EA115" s="28">
        <v>1259.0808135417169</v>
      </c>
      <c r="EB115" s="28">
        <v>32894.03808396215</v>
      </c>
      <c r="EC115" s="28">
        <v>28727.843332667289</v>
      </c>
      <c r="ED115" s="28">
        <v>10933.523242341447</v>
      </c>
      <c r="EE115" s="28">
        <v>259.80827462677098</v>
      </c>
      <c r="EF115" s="28">
        <v>28047.279402296459</v>
      </c>
      <c r="EG115" s="28">
        <v>43837.351212663714</v>
      </c>
      <c r="EH115" s="28">
        <v>1830.15808526916</v>
      </c>
      <c r="EI115" s="28">
        <v>1127.8432789730334</v>
      </c>
      <c r="EJ115" s="28">
        <v>1792.1163991022868</v>
      </c>
      <c r="EK115" s="28">
        <v>1535.2788651734916</v>
      </c>
      <c r="EL115" s="28">
        <v>5586.6833772459313</v>
      </c>
      <c r="EM115" s="28">
        <v>3459.6807986190529</v>
      </c>
      <c r="EN115" s="28">
        <v>610.73859659668869</v>
      </c>
      <c r="EO115" s="28">
        <v>11929.532171923523</v>
      </c>
      <c r="EP115" s="28">
        <v>582.4147302431478</v>
      </c>
      <c r="EQ115" s="28">
        <v>1402.1417296898219</v>
      </c>
      <c r="ER115" s="28">
        <v>0</v>
      </c>
      <c r="ES115" s="28">
        <f t="shared" si="2"/>
        <v>939716.48669162428</v>
      </c>
      <c r="ET115" s="28">
        <v>2301944.0249880198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574.57724085354289</v>
      </c>
      <c r="FA115" s="28">
        <f t="shared" si="3"/>
        <v>3242235.0889204978</v>
      </c>
      <c r="FB115" s="33">
        <f>+FA115-Cuadro_Oferta_2015!EX115</f>
        <v>0</v>
      </c>
      <c r="AMC115"/>
      <c r="AMD115"/>
      <c r="AME115"/>
      <c r="AMF115"/>
      <c r="AMG115"/>
      <c r="AMH115"/>
      <c r="AMI115"/>
      <c r="AMJ115"/>
    </row>
    <row r="116" spans="1:1024" s="5" customFormat="1" x14ac:dyDescent="0.25">
      <c r="A116" s="9">
        <v>112</v>
      </c>
      <c r="B116" s="22"/>
      <c r="C116" s="24" t="s">
        <v>508</v>
      </c>
      <c r="D116" s="25" t="s">
        <v>509</v>
      </c>
      <c r="E116" s="28">
        <v>0</v>
      </c>
      <c r="F116" s="28">
        <v>0</v>
      </c>
      <c r="G116" s="28">
        <v>0</v>
      </c>
      <c r="H116" s="28">
        <v>83.764542227011063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74.463238997770262</v>
      </c>
      <c r="Q116" s="28">
        <v>147.13569853186286</v>
      </c>
      <c r="R116" s="28">
        <v>624.09281551822153</v>
      </c>
      <c r="S116" s="28">
        <v>0</v>
      </c>
      <c r="T116" s="28">
        <v>863.67304111857243</v>
      </c>
      <c r="U116" s="28">
        <v>0</v>
      </c>
      <c r="V116" s="28">
        <v>0</v>
      </c>
      <c r="W116" s="28">
        <v>0</v>
      </c>
      <c r="X116" s="28">
        <v>0</v>
      </c>
      <c r="Y116" s="28">
        <v>193.76125665918235</v>
      </c>
      <c r="Z116" s="28">
        <v>324.21996520039534</v>
      </c>
      <c r="AA116" s="28">
        <v>0</v>
      </c>
      <c r="AB116" s="28">
        <v>0</v>
      </c>
      <c r="AC116" s="28">
        <v>0</v>
      </c>
      <c r="AD116" s="28">
        <v>616.24909936472818</v>
      </c>
      <c r="AE116" s="28">
        <v>0</v>
      </c>
      <c r="AF116" s="28">
        <v>27.103119466018207</v>
      </c>
      <c r="AG116" s="28">
        <v>24.526063178173423</v>
      </c>
      <c r="AH116" s="28">
        <v>256.49358648429575</v>
      </c>
      <c r="AI116" s="28">
        <v>1.4909034059860196</v>
      </c>
      <c r="AJ116" s="28">
        <v>6.476765695502773</v>
      </c>
      <c r="AK116" s="28">
        <v>197.34673218421528</v>
      </c>
      <c r="AL116" s="28">
        <v>237.85288612599408</v>
      </c>
      <c r="AM116" s="28">
        <v>149.3835043984086</v>
      </c>
      <c r="AN116" s="28">
        <v>765.55947547662231</v>
      </c>
      <c r="AO116" s="28">
        <v>231.29578784157337</v>
      </c>
      <c r="AP116" s="28">
        <v>72.966113069954019</v>
      </c>
      <c r="AQ116" s="28">
        <v>122.03983779869955</v>
      </c>
      <c r="AR116" s="28">
        <v>137.53471735996243</v>
      </c>
      <c r="AS116" s="28">
        <v>716.47037126323085</v>
      </c>
      <c r="AT116" s="28">
        <v>110.34311263278394</v>
      </c>
      <c r="AU116" s="28">
        <v>70.657342435107921</v>
      </c>
      <c r="AV116" s="28">
        <v>219.86810202493407</v>
      </c>
      <c r="AW116" s="28">
        <v>78.407575176395355</v>
      </c>
      <c r="AX116" s="28">
        <v>63.063760882008154</v>
      </c>
      <c r="AY116" s="28">
        <v>380.00756535749485</v>
      </c>
      <c r="AZ116" s="28">
        <v>164.75536116064214</v>
      </c>
      <c r="BA116" s="28">
        <v>166.79261691297904</v>
      </c>
      <c r="BB116" s="28">
        <v>320.62094754772448</v>
      </c>
      <c r="BC116" s="28">
        <v>383.15175359934904</v>
      </c>
      <c r="BD116" s="28">
        <v>104.11063198220771</v>
      </c>
      <c r="BE116" s="28">
        <v>202.84147132399195</v>
      </c>
      <c r="BF116" s="28">
        <v>34.643613949383209</v>
      </c>
      <c r="BG116" s="28">
        <v>1.0876375105611924</v>
      </c>
      <c r="BH116" s="28">
        <v>158.55792849402525</v>
      </c>
      <c r="BI116" s="28">
        <v>468.22370659610431</v>
      </c>
      <c r="BJ116" s="28">
        <v>202.46800621347208</v>
      </c>
      <c r="BK116" s="28">
        <v>0</v>
      </c>
      <c r="BL116" s="28">
        <v>951.50066370420802</v>
      </c>
      <c r="BM116" s="28">
        <v>8.2881298931047649</v>
      </c>
      <c r="BN116" s="28">
        <v>128.28884019020248</v>
      </c>
      <c r="BO116" s="28">
        <v>897.14924812301388</v>
      </c>
      <c r="BP116" s="28">
        <v>5.6393432312977936</v>
      </c>
      <c r="BQ116" s="28">
        <v>1162.1436595266694</v>
      </c>
      <c r="BR116" s="28">
        <v>82.64157881483942</v>
      </c>
      <c r="BS116" s="28">
        <v>665.90367493874692</v>
      </c>
      <c r="BT116" s="28">
        <v>95.573550182910338</v>
      </c>
      <c r="BU116" s="28">
        <v>75.213571882676348</v>
      </c>
      <c r="BV116" s="28">
        <v>844.99491420509889</v>
      </c>
      <c r="BW116" s="28">
        <v>399.5593244700998</v>
      </c>
      <c r="BX116" s="28">
        <v>242.52775626186934</v>
      </c>
      <c r="BY116" s="28">
        <v>23.459518771798681</v>
      </c>
      <c r="BZ116" s="28">
        <v>272.88805780010966</v>
      </c>
      <c r="CA116" s="28">
        <v>586.19843730171976</v>
      </c>
      <c r="CB116" s="28">
        <v>94.147063899173347</v>
      </c>
      <c r="CC116" s="28">
        <v>19.362231131818991</v>
      </c>
      <c r="CD116" s="28">
        <v>176.14088033868728</v>
      </c>
      <c r="CE116" s="28">
        <v>1497.2787821047948</v>
      </c>
      <c r="CF116" s="28">
        <v>157.02715831931147</v>
      </c>
      <c r="CG116" s="28">
        <v>1445.3092236420914</v>
      </c>
      <c r="CH116" s="28">
        <v>3635.2461844092954</v>
      </c>
      <c r="CI116" s="28">
        <v>276.34025340838627</v>
      </c>
      <c r="CJ116" s="28">
        <v>190.88255334830271</v>
      </c>
      <c r="CK116" s="28">
        <v>1117.5487745122518</v>
      </c>
      <c r="CL116" s="28">
        <v>1714.2303019521139</v>
      </c>
      <c r="CM116" s="28">
        <v>123.08189564624246</v>
      </c>
      <c r="CN116" s="28">
        <v>0</v>
      </c>
      <c r="CO116" s="28">
        <v>2440.6278187310813</v>
      </c>
      <c r="CP116" s="28">
        <v>2247.9575140517181</v>
      </c>
      <c r="CQ116" s="28">
        <v>23509.885999722384</v>
      </c>
      <c r="CR116" s="28">
        <v>1550.0786928510756</v>
      </c>
      <c r="CS116" s="28">
        <v>0</v>
      </c>
      <c r="CT116" s="28">
        <v>2802.7800971722572</v>
      </c>
      <c r="CU116" s="28">
        <v>106.93537029191947</v>
      </c>
      <c r="CV116" s="28">
        <v>3628.2400223499908</v>
      </c>
      <c r="CW116" s="28">
        <v>551.88731449798581</v>
      </c>
      <c r="CX116" s="28">
        <v>974.27154789588326</v>
      </c>
      <c r="CY116" s="28">
        <v>2087.0178188384943</v>
      </c>
      <c r="CZ116" s="28">
        <v>200.74860290267759</v>
      </c>
      <c r="DA116" s="28">
        <v>1906.4616183808607</v>
      </c>
      <c r="DB116" s="28">
        <v>2033.7139658377325</v>
      </c>
      <c r="DC116" s="28">
        <v>275.47022086979598</v>
      </c>
      <c r="DD116" s="28">
        <v>802.012423858803</v>
      </c>
      <c r="DE116" s="28">
        <v>2279.1191398417363</v>
      </c>
      <c r="DF116" s="28">
        <v>38.639158582636377</v>
      </c>
      <c r="DG116" s="28">
        <v>4147.9055595068448</v>
      </c>
      <c r="DH116" s="28">
        <v>658.40082612118317</v>
      </c>
      <c r="DI116" s="28">
        <v>1395.4045867837067</v>
      </c>
      <c r="DJ116" s="28">
        <v>455.44031667327118</v>
      </c>
      <c r="DK116" s="28">
        <v>19534.419520824045</v>
      </c>
      <c r="DL116" s="28">
        <v>27148.55409185692</v>
      </c>
      <c r="DM116" s="28">
        <v>1984.7493568091118</v>
      </c>
      <c r="DN116" s="28">
        <v>2722.3941515108449</v>
      </c>
      <c r="DO116" s="28">
        <v>1296.4188606724686</v>
      </c>
      <c r="DP116" s="28">
        <v>3594.5268594591435</v>
      </c>
      <c r="DQ116" s="28">
        <v>1665.4073397085153</v>
      </c>
      <c r="DR116" s="28">
        <v>635.81063627596063</v>
      </c>
      <c r="DS116" s="28">
        <v>472.99373817062593</v>
      </c>
      <c r="DT116" s="28">
        <v>303.93163616372135</v>
      </c>
      <c r="DU116" s="28">
        <v>96.043545954869074</v>
      </c>
      <c r="DV116" s="28">
        <v>424.50430115885439</v>
      </c>
      <c r="DW116" s="28">
        <v>1.3607092190745249</v>
      </c>
      <c r="DX116" s="28">
        <v>191.0515496424832</v>
      </c>
      <c r="DY116" s="28">
        <v>1193.9204014758484</v>
      </c>
      <c r="DZ116" s="28">
        <v>2528.6166045152459</v>
      </c>
      <c r="EA116" s="28">
        <v>745.2507225754398</v>
      </c>
      <c r="EB116" s="28">
        <v>3778.2709322443184</v>
      </c>
      <c r="EC116" s="28">
        <v>3439.2636332759535</v>
      </c>
      <c r="ED116" s="28">
        <v>363.93540761835561</v>
      </c>
      <c r="EE116" s="28">
        <v>124.01630216674805</v>
      </c>
      <c r="EF116" s="28">
        <v>3388.2341448913025</v>
      </c>
      <c r="EG116" s="28">
        <v>2557.7677533337214</v>
      </c>
      <c r="EH116" s="28">
        <v>69.247953098750045</v>
      </c>
      <c r="EI116" s="28">
        <v>0</v>
      </c>
      <c r="EJ116" s="28">
        <v>51.447844675987419</v>
      </c>
      <c r="EK116" s="28">
        <v>1543.6065287177689</v>
      </c>
      <c r="EL116" s="28">
        <v>2821.6601471987497</v>
      </c>
      <c r="EM116" s="28">
        <v>114.68326294886441</v>
      </c>
      <c r="EN116" s="28">
        <v>104.40938327408448</v>
      </c>
      <c r="EO116" s="28">
        <v>0</v>
      </c>
      <c r="EP116" s="28">
        <v>238.77803439606413</v>
      </c>
      <c r="EQ116" s="28">
        <v>8.9080780072053045</v>
      </c>
      <c r="ER116" s="28">
        <v>0</v>
      </c>
      <c r="ES116" s="28">
        <f t="shared" si="2"/>
        <v>163129.24827477944</v>
      </c>
      <c r="ET116" s="28">
        <v>31759.99973846212</v>
      </c>
      <c r="EU116" s="28">
        <v>0</v>
      </c>
      <c r="EV116" s="28">
        <v>0</v>
      </c>
      <c r="EW116" s="28">
        <v>34761.724611516722</v>
      </c>
      <c r="EX116" s="28">
        <v>0</v>
      </c>
      <c r="EY116" s="28">
        <v>0</v>
      </c>
      <c r="EZ116" s="28">
        <v>12285.921473157674</v>
      </c>
      <c r="FA116" s="28">
        <f t="shared" si="3"/>
        <v>241936.89409791597</v>
      </c>
      <c r="FB116" s="33">
        <f>+FA116-Cuadro_Oferta_2015!EX116</f>
        <v>0</v>
      </c>
      <c r="AMC116"/>
      <c r="AMD116"/>
      <c r="AME116"/>
      <c r="AMF116"/>
      <c r="AMG116"/>
      <c r="AMH116"/>
      <c r="AMI116"/>
      <c r="AMJ116"/>
    </row>
    <row r="117" spans="1:1024" s="5" customFormat="1" ht="25.5" x14ac:dyDescent="0.25">
      <c r="A117" s="9">
        <v>113</v>
      </c>
      <c r="B117" s="22"/>
      <c r="C117" s="24" t="s">
        <v>510</v>
      </c>
      <c r="D117" s="25" t="s">
        <v>511</v>
      </c>
      <c r="E117" s="28">
        <v>0.61784308969442869</v>
      </c>
      <c r="F117" s="28">
        <v>0</v>
      </c>
      <c r="G117" s="28">
        <v>9.5812245486785788</v>
      </c>
      <c r="H117" s="28">
        <v>116.16185723568505</v>
      </c>
      <c r="I117" s="28">
        <v>403.12207607612783</v>
      </c>
      <c r="J117" s="28">
        <v>22.341893428091446</v>
      </c>
      <c r="K117" s="28">
        <v>0</v>
      </c>
      <c r="L117" s="28">
        <v>11.553471526786469</v>
      </c>
      <c r="M117" s="28">
        <v>0</v>
      </c>
      <c r="N117" s="28">
        <v>0</v>
      </c>
      <c r="O117" s="28">
        <v>150.23776271248369</v>
      </c>
      <c r="P117" s="28">
        <v>35.16604429515538</v>
      </c>
      <c r="Q117" s="28">
        <v>230.05661182869414</v>
      </c>
      <c r="R117" s="28">
        <v>100.08212756522383</v>
      </c>
      <c r="S117" s="28">
        <v>0</v>
      </c>
      <c r="T117" s="28">
        <v>4773.8154075018219</v>
      </c>
      <c r="U117" s="28">
        <v>85.475218424897079</v>
      </c>
      <c r="V117" s="28">
        <v>37.783325906831308</v>
      </c>
      <c r="W117" s="28">
        <v>479.53066181106891</v>
      </c>
      <c r="X117" s="28">
        <v>0</v>
      </c>
      <c r="Y117" s="28">
        <v>334.79641780321276</v>
      </c>
      <c r="Z117" s="28">
        <v>2787.2656601433168</v>
      </c>
      <c r="AA117" s="28">
        <v>74.931503922832718</v>
      </c>
      <c r="AB117" s="28">
        <v>77.486663804434372</v>
      </c>
      <c r="AC117" s="28">
        <v>322.40843075462777</v>
      </c>
      <c r="AD117" s="28">
        <v>558.45959286818584</v>
      </c>
      <c r="AE117" s="28">
        <v>299.67905607396699</v>
      </c>
      <c r="AF117" s="28">
        <v>110.65802949228058</v>
      </c>
      <c r="AG117" s="28">
        <v>46.027584416138289</v>
      </c>
      <c r="AH117" s="28">
        <v>2000.4329313743781</v>
      </c>
      <c r="AI117" s="28">
        <v>0</v>
      </c>
      <c r="AJ117" s="28">
        <v>19.398178539255753</v>
      </c>
      <c r="AK117" s="28">
        <v>412.99655287617668</v>
      </c>
      <c r="AL117" s="28">
        <v>512.0974497248028</v>
      </c>
      <c r="AM117" s="28">
        <v>352.86944040789365</v>
      </c>
      <c r="AN117" s="28">
        <v>739.60862844094174</v>
      </c>
      <c r="AO117" s="28">
        <v>117.12073110746556</v>
      </c>
      <c r="AP117" s="28">
        <v>100.12883656132446</v>
      </c>
      <c r="AQ117" s="28">
        <v>230.25046225446977</v>
      </c>
      <c r="AR117" s="28">
        <v>181.5792164956745</v>
      </c>
      <c r="AS117" s="28">
        <v>1008.2006864852073</v>
      </c>
      <c r="AT117" s="28">
        <v>59.161963041374541</v>
      </c>
      <c r="AU117" s="28">
        <v>125.03122179935625</v>
      </c>
      <c r="AV117" s="28">
        <v>27.293155649090441</v>
      </c>
      <c r="AW117" s="28">
        <v>27.674661450020803</v>
      </c>
      <c r="AX117" s="28">
        <v>151.73837456246548</v>
      </c>
      <c r="AY117" s="28">
        <v>356.31407442363877</v>
      </c>
      <c r="AZ117" s="28">
        <v>118.33014739992764</v>
      </c>
      <c r="BA117" s="28">
        <v>39.639363944733901</v>
      </c>
      <c r="BB117" s="28">
        <v>724.02338776619126</v>
      </c>
      <c r="BC117" s="28">
        <v>212.63998099311848</v>
      </c>
      <c r="BD117" s="28">
        <v>440.08058687761906</v>
      </c>
      <c r="BE117" s="28">
        <v>390.65484699756615</v>
      </c>
      <c r="BF117" s="28">
        <v>82.004771475748299</v>
      </c>
      <c r="BG117" s="28">
        <v>19.450229608211217</v>
      </c>
      <c r="BH117" s="28">
        <v>59.972095529501892</v>
      </c>
      <c r="BI117" s="28">
        <v>596.91968794217905</v>
      </c>
      <c r="BJ117" s="28">
        <v>747.69309325071595</v>
      </c>
      <c r="BK117" s="28">
        <v>0</v>
      </c>
      <c r="BL117" s="28">
        <v>518.36197703100686</v>
      </c>
      <c r="BM117" s="28">
        <v>9.2010670666709764</v>
      </c>
      <c r="BN117" s="28">
        <v>56.47893741676716</v>
      </c>
      <c r="BO117" s="28">
        <v>288.03536347538835</v>
      </c>
      <c r="BP117" s="28">
        <v>15.122450745634271</v>
      </c>
      <c r="BQ117" s="28">
        <v>242.95546054769551</v>
      </c>
      <c r="BR117" s="28">
        <v>1139.3884165023517</v>
      </c>
      <c r="BS117" s="28">
        <v>915.21285603224521</v>
      </c>
      <c r="BT117" s="28">
        <v>74.506910425664657</v>
      </c>
      <c r="BU117" s="28">
        <v>35.178953807284302</v>
      </c>
      <c r="BV117" s="28">
        <v>3865.4659499884615</v>
      </c>
      <c r="BW117" s="28">
        <v>213.92676287836309</v>
      </c>
      <c r="BX117" s="28">
        <v>632.68571108784431</v>
      </c>
      <c r="BY117" s="28">
        <v>14.25682198461422</v>
      </c>
      <c r="BZ117" s="28">
        <v>144.14492839209774</v>
      </c>
      <c r="CA117" s="28">
        <v>1511.5748043332292</v>
      </c>
      <c r="CB117" s="28">
        <v>44.876037232862799</v>
      </c>
      <c r="CC117" s="28">
        <v>44.087098845868361</v>
      </c>
      <c r="CD117" s="28">
        <v>369.47693257306736</v>
      </c>
      <c r="CE117" s="28">
        <v>1715.7642868262176</v>
      </c>
      <c r="CF117" s="28">
        <v>1082.7191907675622</v>
      </c>
      <c r="CG117" s="28">
        <v>3469.6597905992785</v>
      </c>
      <c r="CH117" s="28">
        <v>788.34983777854291</v>
      </c>
      <c r="CI117" s="28">
        <v>644.93964694471208</v>
      </c>
      <c r="CJ117" s="28">
        <v>51.972913922834081</v>
      </c>
      <c r="CK117" s="28">
        <v>336.6984299550129</v>
      </c>
      <c r="CL117" s="28">
        <v>3326.2034197253843</v>
      </c>
      <c r="CM117" s="28">
        <v>0</v>
      </c>
      <c r="CN117" s="28">
        <v>0</v>
      </c>
      <c r="CO117" s="28">
        <v>135.90607514016543</v>
      </c>
      <c r="CP117" s="28">
        <v>4820.0689139828173</v>
      </c>
      <c r="CQ117" s="28">
        <v>24513.552772187013</v>
      </c>
      <c r="CR117" s="28">
        <v>1699.127300118384</v>
      </c>
      <c r="CS117" s="28">
        <v>0</v>
      </c>
      <c r="CT117" s="28">
        <v>2230.8604737170317</v>
      </c>
      <c r="CU117" s="28">
        <v>404.14327336997104</v>
      </c>
      <c r="CV117" s="28">
        <v>2623.8485919831924</v>
      </c>
      <c r="CW117" s="28">
        <v>1114.6462351995747</v>
      </c>
      <c r="CX117" s="28">
        <v>607.25564067138043</v>
      </c>
      <c r="CY117" s="28">
        <v>1303.2218509895931</v>
      </c>
      <c r="CZ117" s="28">
        <v>192.90571936525194</v>
      </c>
      <c r="DA117" s="28">
        <v>4947.935879339565</v>
      </c>
      <c r="DB117" s="28">
        <v>5115.3067953660293</v>
      </c>
      <c r="DC117" s="28">
        <v>269.81807625372107</v>
      </c>
      <c r="DD117" s="28">
        <v>1623.7977159672143</v>
      </c>
      <c r="DE117" s="28">
        <v>5440.7851840054427</v>
      </c>
      <c r="DF117" s="28">
        <v>0</v>
      </c>
      <c r="DG117" s="28">
        <v>1915.961484152461</v>
      </c>
      <c r="DH117" s="28">
        <v>110.9609105424819</v>
      </c>
      <c r="DI117" s="28">
        <v>15415.218725953879</v>
      </c>
      <c r="DJ117" s="28">
        <v>481.52666613366523</v>
      </c>
      <c r="DK117" s="28">
        <v>5413.4129301375824</v>
      </c>
      <c r="DL117" s="28">
        <v>2234.7636542930941</v>
      </c>
      <c r="DM117" s="28">
        <v>15666.777321514066</v>
      </c>
      <c r="DN117" s="28">
        <v>6101.8876756300797</v>
      </c>
      <c r="DO117" s="28">
        <v>2850.0911674260328</v>
      </c>
      <c r="DP117" s="28">
        <v>507.81805978236372</v>
      </c>
      <c r="DQ117" s="28">
        <v>13900.031633620471</v>
      </c>
      <c r="DR117" s="28">
        <v>1612.6196247978135</v>
      </c>
      <c r="DS117" s="28">
        <v>257.35899729006547</v>
      </c>
      <c r="DT117" s="28">
        <v>647.12417867432305</v>
      </c>
      <c r="DU117" s="28">
        <v>198.22631927633017</v>
      </c>
      <c r="DV117" s="28">
        <v>1379.36129711681</v>
      </c>
      <c r="DW117" s="28">
        <v>2.8097323181109175</v>
      </c>
      <c r="DX117" s="28">
        <v>320.86856297700939</v>
      </c>
      <c r="DY117" s="28">
        <v>4001.2167359962673</v>
      </c>
      <c r="DZ117" s="28">
        <v>1325.2086011247668</v>
      </c>
      <c r="EA117" s="28">
        <v>876.12055263940613</v>
      </c>
      <c r="EB117" s="28">
        <v>4194.5644593415682</v>
      </c>
      <c r="EC117" s="28">
        <v>215.75021857704749</v>
      </c>
      <c r="ED117" s="28">
        <v>0</v>
      </c>
      <c r="EE117" s="28">
        <v>146.34982227390046</v>
      </c>
      <c r="EF117" s="28">
        <v>1741.1246782715998</v>
      </c>
      <c r="EG117" s="28">
        <v>5165.0396529502286</v>
      </c>
      <c r="EH117" s="28">
        <v>174.41483194928554</v>
      </c>
      <c r="EI117" s="28">
        <v>0</v>
      </c>
      <c r="EJ117" s="28">
        <v>21.61252239907077</v>
      </c>
      <c r="EK117" s="28">
        <v>757.594427118059</v>
      </c>
      <c r="EL117" s="28">
        <v>967.16678332349329</v>
      </c>
      <c r="EM117" s="28">
        <v>596.04875491347548</v>
      </c>
      <c r="EN117" s="28">
        <v>113.16914196818959</v>
      </c>
      <c r="EO117" s="28">
        <v>987.57461900851342</v>
      </c>
      <c r="EP117" s="28">
        <v>33.906077909007323</v>
      </c>
      <c r="EQ117" s="28">
        <v>73.241911680107421</v>
      </c>
      <c r="ER117" s="28">
        <v>0</v>
      </c>
      <c r="ES117" s="28">
        <f t="shared" si="2"/>
        <v>189921.89140983293</v>
      </c>
      <c r="ET117" s="28">
        <v>2773.5608967632929</v>
      </c>
      <c r="EU117" s="28">
        <v>0</v>
      </c>
      <c r="EV117" s="28">
        <v>0</v>
      </c>
      <c r="EW117" s="28">
        <v>0</v>
      </c>
      <c r="EX117" s="28">
        <v>0</v>
      </c>
      <c r="EY117" s="28">
        <v>0</v>
      </c>
      <c r="EZ117" s="28">
        <v>2324.6144916367871</v>
      </c>
      <c r="FA117" s="28">
        <f t="shared" si="3"/>
        <v>195020.06679823299</v>
      </c>
      <c r="FB117" s="33">
        <f>+FA117-Cuadro_Oferta_2015!EX117</f>
        <v>0</v>
      </c>
      <c r="AMC117"/>
      <c r="AMD117"/>
      <c r="AME117"/>
      <c r="AMF117"/>
      <c r="AMG117"/>
      <c r="AMH117"/>
      <c r="AMI117"/>
      <c r="AMJ117"/>
    </row>
    <row r="118" spans="1:1024" s="5" customFormat="1" ht="51" x14ac:dyDescent="0.25">
      <c r="A118" s="9">
        <v>114</v>
      </c>
      <c r="B118" s="22"/>
      <c r="C118" s="24" t="s">
        <v>512</v>
      </c>
      <c r="D118" s="25" t="s">
        <v>513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19.381200053422912</v>
      </c>
      <c r="Q118" s="28">
        <v>19.381953820309796</v>
      </c>
      <c r="R118" s="28">
        <v>12.961593729905246</v>
      </c>
      <c r="S118" s="28">
        <v>0</v>
      </c>
      <c r="T118" s="28">
        <v>1743.8293963854694</v>
      </c>
      <c r="U118" s="28">
        <v>0</v>
      </c>
      <c r="V118" s="28">
        <v>0</v>
      </c>
      <c r="W118" s="28">
        <v>203.06657629652904</v>
      </c>
      <c r="X118" s="28">
        <v>0</v>
      </c>
      <c r="Y118" s="28">
        <v>0</v>
      </c>
      <c r="Z118" s="28">
        <v>0</v>
      </c>
      <c r="AA118" s="28">
        <v>0</v>
      </c>
      <c r="AB118" s="28">
        <v>110.02850346936013</v>
      </c>
      <c r="AC118" s="28">
        <v>0</v>
      </c>
      <c r="AD118" s="28">
        <v>250.53325375011656</v>
      </c>
      <c r="AE118" s="28">
        <v>0</v>
      </c>
      <c r="AF118" s="28">
        <v>0</v>
      </c>
      <c r="AG118" s="28">
        <v>23.924491803255581</v>
      </c>
      <c r="AH118" s="28">
        <v>16.266445005322019</v>
      </c>
      <c r="AI118" s="28">
        <v>0</v>
      </c>
      <c r="AJ118" s="28">
        <v>0</v>
      </c>
      <c r="AK118" s="28">
        <v>253.85425409193516</v>
      </c>
      <c r="AL118" s="28">
        <v>170.0802181805004</v>
      </c>
      <c r="AM118" s="28">
        <v>692.10356203455342</v>
      </c>
      <c r="AN118" s="28">
        <v>366.42119863800713</v>
      </c>
      <c r="AO118" s="28">
        <v>5.0716456180595365E-2</v>
      </c>
      <c r="AP118" s="28">
        <v>967.28982636887633</v>
      </c>
      <c r="AQ118" s="28">
        <v>285.00870211798338</v>
      </c>
      <c r="AR118" s="28">
        <v>213.46207706276857</v>
      </c>
      <c r="AS118" s="28">
        <v>1854.0963500515199</v>
      </c>
      <c r="AT118" s="28">
        <v>25.372003841961877</v>
      </c>
      <c r="AU118" s="28">
        <v>79.555801904372572</v>
      </c>
      <c r="AV118" s="28">
        <v>14.742091159981621</v>
      </c>
      <c r="AW118" s="28">
        <v>61.392439236551084</v>
      </c>
      <c r="AX118" s="28">
        <v>167.04991934730987</v>
      </c>
      <c r="AY118" s="28">
        <v>9813.255253690153</v>
      </c>
      <c r="AZ118" s="28">
        <v>46.506734700576651</v>
      </c>
      <c r="BA118" s="28">
        <v>68.448178543760335</v>
      </c>
      <c r="BB118" s="28">
        <v>1276.6796426999053</v>
      </c>
      <c r="BC118" s="28">
        <v>313.0638622380547</v>
      </c>
      <c r="BD118" s="28">
        <v>2.1020598399628159</v>
      </c>
      <c r="BE118" s="28">
        <v>14.505563138829991</v>
      </c>
      <c r="BF118" s="28">
        <v>0.92576584209103618</v>
      </c>
      <c r="BG118" s="28">
        <v>0</v>
      </c>
      <c r="BH118" s="28">
        <v>9.903869768562835</v>
      </c>
      <c r="BI118" s="28">
        <v>876.51395599065086</v>
      </c>
      <c r="BJ118" s="28">
        <v>472.55463805487597</v>
      </c>
      <c r="BK118" s="28">
        <v>0</v>
      </c>
      <c r="BL118" s="28">
        <v>330.32713937793091</v>
      </c>
      <c r="BM118" s="28">
        <v>0.52823632375972673</v>
      </c>
      <c r="BN118" s="28">
        <v>0</v>
      </c>
      <c r="BO118" s="28">
        <v>989.83806607497411</v>
      </c>
      <c r="BP118" s="28">
        <v>0</v>
      </c>
      <c r="BQ118" s="28">
        <v>609.7284846496359</v>
      </c>
      <c r="BR118" s="28">
        <v>519.01666116363845</v>
      </c>
      <c r="BS118" s="28">
        <v>2179.5713722991022</v>
      </c>
      <c r="BT118" s="28">
        <v>21.567182248549912</v>
      </c>
      <c r="BU118" s="28">
        <v>2.3633435928403488</v>
      </c>
      <c r="BV118" s="28">
        <v>1844.6432839056142</v>
      </c>
      <c r="BW118" s="28">
        <v>59.03366043844413</v>
      </c>
      <c r="BX118" s="28">
        <v>574.13645342940413</v>
      </c>
      <c r="BY118" s="28">
        <v>14.6316456008236</v>
      </c>
      <c r="BZ118" s="28">
        <v>70.231281473837527</v>
      </c>
      <c r="CA118" s="28">
        <v>6526.2223466615706</v>
      </c>
      <c r="CB118" s="28">
        <v>20.301084076911597</v>
      </c>
      <c r="CC118" s="28">
        <v>0</v>
      </c>
      <c r="CD118" s="28">
        <v>475.42157921879686</v>
      </c>
      <c r="CE118" s="28">
        <v>16822.057308693802</v>
      </c>
      <c r="CF118" s="28">
        <v>161.201846511799</v>
      </c>
      <c r="CG118" s="28">
        <v>875.9554512494218</v>
      </c>
      <c r="CH118" s="28">
        <v>4135.7185862779397</v>
      </c>
      <c r="CI118" s="28">
        <v>81.51535174641154</v>
      </c>
      <c r="CJ118" s="28">
        <v>0</v>
      </c>
      <c r="CK118" s="28">
        <v>352.97382479408122</v>
      </c>
      <c r="CL118" s="28">
        <v>7.230045821708603</v>
      </c>
      <c r="CM118" s="28">
        <v>2.2853747078987379</v>
      </c>
      <c r="CN118" s="28">
        <v>123.91722442654877</v>
      </c>
      <c r="CO118" s="28">
        <v>1223.9078648844957</v>
      </c>
      <c r="CP118" s="28">
        <v>27.03467186166263</v>
      </c>
      <c r="CQ118" s="28">
        <v>214.30484039614385</v>
      </c>
      <c r="CR118" s="28">
        <v>101.14565565795679</v>
      </c>
      <c r="CS118" s="28">
        <v>0</v>
      </c>
      <c r="CT118" s="28">
        <v>703.54995079965499</v>
      </c>
      <c r="CU118" s="28">
        <v>0</v>
      </c>
      <c r="CV118" s="28">
        <v>7627.6698837283993</v>
      </c>
      <c r="CW118" s="28">
        <v>172.36634417058161</v>
      </c>
      <c r="CX118" s="28">
        <v>524.43293767930663</v>
      </c>
      <c r="CY118" s="28">
        <v>6374.3102441694045</v>
      </c>
      <c r="CZ118" s="28">
        <v>18074.641851861263</v>
      </c>
      <c r="DA118" s="28">
        <v>6045.5999965867895</v>
      </c>
      <c r="DB118" s="28">
        <v>476.86924624929287</v>
      </c>
      <c r="DC118" s="28">
        <v>503.18775712624205</v>
      </c>
      <c r="DD118" s="28">
        <v>10474.475456785254</v>
      </c>
      <c r="DE118" s="28">
        <v>10717.34318659268</v>
      </c>
      <c r="DF118" s="28">
        <v>0</v>
      </c>
      <c r="DG118" s="28">
        <v>2467.7248997311794</v>
      </c>
      <c r="DH118" s="28">
        <v>4092.6539313947337</v>
      </c>
      <c r="DI118" s="28">
        <v>4136.644677372773</v>
      </c>
      <c r="DJ118" s="28">
        <v>258.19329933721446</v>
      </c>
      <c r="DK118" s="28">
        <v>14655.60262197946</v>
      </c>
      <c r="DL118" s="28">
        <v>1210.6372313139036</v>
      </c>
      <c r="DM118" s="28">
        <v>674.86561596842273</v>
      </c>
      <c r="DN118" s="28">
        <v>46659.312964777819</v>
      </c>
      <c r="DO118" s="28">
        <v>1160.934107398575</v>
      </c>
      <c r="DP118" s="28">
        <v>7647.6636005001219</v>
      </c>
      <c r="DQ118" s="28">
        <v>10638.404809651243</v>
      </c>
      <c r="DR118" s="28">
        <v>2769.0733636645091</v>
      </c>
      <c r="DS118" s="28">
        <v>99.263070587561273</v>
      </c>
      <c r="DT118" s="28">
        <v>426.19530138562391</v>
      </c>
      <c r="DU118" s="28">
        <v>135.25302755271264</v>
      </c>
      <c r="DV118" s="28">
        <v>605.4563447602518</v>
      </c>
      <c r="DW118" s="28">
        <v>1.9312022018123267</v>
      </c>
      <c r="DX118" s="28">
        <v>4.0154734313296303E-2</v>
      </c>
      <c r="DY118" s="28">
        <v>835.70812648615617</v>
      </c>
      <c r="DZ118" s="28">
        <v>1006.8628630363141</v>
      </c>
      <c r="EA118" s="28">
        <v>184.32287029835442</v>
      </c>
      <c r="EB118" s="28">
        <v>13900.707053799182</v>
      </c>
      <c r="EC118" s="28">
        <v>4961.024161184685</v>
      </c>
      <c r="ED118" s="28">
        <v>151.77660194212862</v>
      </c>
      <c r="EE118" s="28">
        <v>8.471992885890662E-5</v>
      </c>
      <c r="EF118" s="28">
        <v>1399.0218384797863</v>
      </c>
      <c r="EG118" s="28">
        <v>9819.9690098575556</v>
      </c>
      <c r="EH118" s="28">
        <v>13.257200935182965</v>
      </c>
      <c r="EI118" s="28">
        <v>68.874123306039465</v>
      </c>
      <c r="EJ118" s="28">
        <v>47.461014683439018</v>
      </c>
      <c r="EK118" s="28">
        <v>756.87083445749397</v>
      </c>
      <c r="EL118" s="28">
        <v>3361.728568880932</v>
      </c>
      <c r="EM118" s="28">
        <v>184.77647813906026</v>
      </c>
      <c r="EN118" s="28">
        <v>29.162753266941181</v>
      </c>
      <c r="EO118" s="28">
        <v>0</v>
      </c>
      <c r="EP118" s="28">
        <v>0</v>
      </c>
      <c r="EQ118" s="28">
        <v>0</v>
      </c>
      <c r="ER118" s="28">
        <v>0</v>
      </c>
      <c r="ES118" s="28">
        <f t="shared" si="2"/>
        <v>254866.94263041366</v>
      </c>
      <c r="ET118" s="28">
        <v>0</v>
      </c>
      <c r="EU118" s="28">
        <v>0</v>
      </c>
      <c r="EV118" s="28">
        <v>0</v>
      </c>
      <c r="EW118" s="28">
        <v>0</v>
      </c>
      <c r="EX118" s="28">
        <v>0</v>
      </c>
      <c r="EY118" s="28">
        <v>0</v>
      </c>
      <c r="EZ118" s="28">
        <v>654266.60061709501</v>
      </c>
      <c r="FA118" s="28">
        <f t="shared" si="3"/>
        <v>909133.5432475087</v>
      </c>
      <c r="FB118" s="33">
        <f>+FA118-Cuadro_Oferta_2015!EX118</f>
        <v>0</v>
      </c>
      <c r="AMC118"/>
      <c r="AMD118"/>
      <c r="AME118"/>
      <c r="AMF118"/>
      <c r="AMG118"/>
      <c r="AMH118"/>
      <c r="AMI118"/>
      <c r="AMJ118"/>
    </row>
    <row r="119" spans="1:1024" s="5" customFormat="1" ht="25.5" x14ac:dyDescent="0.25">
      <c r="A119" s="9">
        <v>115</v>
      </c>
      <c r="B119" s="22"/>
      <c r="C119" s="24" t="s">
        <v>514</v>
      </c>
      <c r="D119" s="25" t="s">
        <v>515</v>
      </c>
      <c r="E119" s="28">
        <v>0</v>
      </c>
      <c r="F119" s="28">
        <v>0</v>
      </c>
      <c r="G119" s="28">
        <v>6.5702436685693444</v>
      </c>
      <c r="H119" s="28">
        <v>25.4191631875719</v>
      </c>
      <c r="I119" s="28">
        <v>98.374401084934846</v>
      </c>
      <c r="J119" s="28">
        <v>12.238364231731762</v>
      </c>
      <c r="K119" s="28">
        <v>7.5018029742693351</v>
      </c>
      <c r="L119" s="28">
        <v>6.5588689440684718</v>
      </c>
      <c r="M119" s="28">
        <v>42.143493718298885</v>
      </c>
      <c r="N119" s="28">
        <v>56.788406886111098</v>
      </c>
      <c r="O119" s="28">
        <v>140.23073846607582</v>
      </c>
      <c r="P119" s="28">
        <v>20.731160942213634</v>
      </c>
      <c r="Q119" s="28">
        <v>24.571076291930432</v>
      </c>
      <c r="R119" s="28">
        <v>269.67917985350243</v>
      </c>
      <c r="S119" s="28">
        <v>8.3337868499680248</v>
      </c>
      <c r="T119" s="28">
        <v>1785.4516949726299</v>
      </c>
      <c r="U119" s="28">
        <v>20.707453600387964</v>
      </c>
      <c r="V119" s="28">
        <v>135.68106332490012</v>
      </c>
      <c r="W119" s="28">
        <v>495.8950577560928</v>
      </c>
      <c r="X119" s="28">
        <v>7.3586799750184433</v>
      </c>
      <c r="Y119" s="28">
        <v>25.100211610225632</v>
      </c>
      <c r="Z119" s="28">
        <v>118.66587381510168</v>
      </c>
      <c r="AA119" s="28">
        <v>1.6387390370929806</v>
      </c>
      <c r="AB119" s="28">
        <v>84.194234919893319</v>
      </c>
      <c r="AC119" s="28">
        <v>13.605216479624776</v>
      </c>
      <c r="AD119" s="28">
        <v>415.80913080677675</v>
      </c>
      <c r="AE119" s="28">
        <v>27.607493795711036</v>
      </c>
      <c r="AF119" s="28">
        <v>2.1715611754461226</v>
      </c>
      <c r="AG119" s="28">
        <v>41.766600475236309</v>
      </c>
      <c r="AH119" s="28">
        <v>1140.0628599644024</v>
      </c>
      <c r="AI119" s="28">
        <v>0</v>
      </c>
      <c r="AJ119" s="28">
        <v>0</v>
      </c>
      <c r="AK119" s="28">
        <v>239.81223098863236</v>
      </c>
      <c r="AL119" s="28">
        <v>1250.9015601696026</v>
      </c>
      <c r="AM119" s="28">
        <v>156.19130376561486</v>
      </c>
      <c r="AN119" s="28">
        <v>920.81889916004172</v>
      </c>
      <c r="AO119" s="28">
        <v>41.334704252495484</v>
      </c>
      <c r="AP119" s="28">
        <v>395.19509438473858</v>
      </c>
      <c r="AQ119" s="28">
        <v>132.93925579192603</v>
      </c>
      <c r="AR119" s="28">
        <v>606.71450009464763</v>
      </c>
      <c r="AS119" s="28">
        <v>1501.7341938111351</v>
      </c>
      <c r="AT119" s="28">
        <v>539.482095218886</v>
      </c>
      <c r="AU119" s="28">
        <v>205.13067631796909</v>
      </c>
      <c r="AV119" s="28">
        <v>128.67979941221975</v>
      </c>
      <c r="AW119" s="28">
        <v>45.045070647957765</v>
      </c>
      <c r="AX119" s="28">
        <v>62.883864815527367</v>
      </c>
      <c r="AY119" s="28">
        <v>405.11989528278019</v>
      </c>
      <c r="AZ119" s="28">
        <v>162.62346951495891</v>
      </c>
      <c r="BA119" s="28">
        <v>6.7823791702628702</v>
      </c>
      <c r="BB119" s="28">
        <v>621.86165809828447</v>
      </c>
      <c r="BC119" s="28">
        <v>63.855832194733814</v>
      </c>
      <c r="BD119" s="28">
        <v>28.234314820645743</v>
      </c>
      <c r="BE119" s="28">
        <v>63.086461398616727</v>
      </c>
      <c r="BF119" s="28">
        <v>5.4525666240813493</v>
      </c>
      <c r="BG119" s="28">
        <v>1.2741312577864681</v>
      </c>
      <c r="BH119" s="28">
        <v>502.0482309022612</v>
      </c>
      <c r="BI119" s="28">
        <v>61.251825379219447</v>
      </c>
      <c r="BJ119" s="28">
        <v>244.7062209222417</v>
      </c>
      <c r="BK119" s="28">
        <v>0</v>
      </c>
      <c r="BL119" s="28">
        <v>663.37132719092267</v>
      </c>
      <c r="BM119" s="28">
        <v>9.3612380828706563</v>
      </c>
      <c r="BN119" s="28">
        <v>83.213658177831064</v>
      </c>
      <c r="BO119" s="28">
        <v>236.91826451664022</v>
      </c>
      <c r="BP119" s="28">
        <v>45.853519293729008</v>
      </c>
      <c r="BQ119" s="28">
        <v>812.87034266417174</v>
      </c>
      <c r="BR119" s="28">
        <v>14.362184743160546</v>
      </c>
      <c r="BS119" s="28">
        <v>248.61860061552039</v>
      </c>
      <c r="BT119" s="28">
        <v>306.68877295923602</v>
      </c>
      <c r="BU119" s="28">
        <v>4.0820490037972217</v>
      </c>
      <c r="BV119" s="28">
        <v>767.86076679226358</v>
      </c>
      <c r="BW119" s="28">
        <v>42.959302301366158</v>
      </c>
      <c r="BX119" s="28">
        <v>175.79945598796286</v>
      </c>
      <c r="BY119" s="28">
        <v>14.669211722184729</v>
      </c>
      <c r="BZ119" s="28">
        <v>43.608870727845144</v>
      </c>
      <c r="CA119" s="28">
        <v>183.02321359145694</v>
      </c>
      <c r="CB119" s="28">
        <v>1.3464398366462496</v>
      </c>
      <c r="CC119" s="28">
        <v>22.95124043532093</v>
      </c>
      <c r="CD119" s="28">
        <v>526.25803124828292</v>
      </c>
      <c r="CE119" s="28">
        <v>3491.6159941455112</v>
      </c>
      <c r="CF119" s="28">
        <v>38.265348293196752</v>
      </c>
      <c r="CG119" s="28">
        <v>5453.317843174168</v>
      </c>
      <c r="CH119" s="28">
        <v>3205.1384572557508</v>
      </c>
      <c r="CI119" s="28">
        <v>4249.5802858796951</v>
      </c>
      <c r="CJ119" s="28">
        <v>44.831733536984906</v>
      </c>
      <c r="CK119" s="28">
        <v>325.26995535417467</v>
      </c>
      <c r="CL119" s="28">
        <v>37869.705644808942</v>
      </c>
      <c r="CM119" s="28">
        <v>48877.441886652792</v>
      </c>
      <c r="CN119" s="28">
        <v>14889.791608886466</v>
      </c>
      <c r="CO119" s="28">
        <v>82971.0741899118</v>
      </c>
      <c r="CP119" s="28">
        <v>12015.218156736388</v>
      </c>
      <c r="CQ119" s="28">
        <v>2770.9096443930439</v>
      </c>
      <c r="CR119" s="28">
        <v>573.91799886759225</v>
      </c>
      <c r="CS119" s="28">
        <v>0</v>
      </c>
      <c r="CT119" s="28">
        <v>1240.5869418758791</v>
      </c>
      <c r="CU119" s="28">
        <v>823.487745567361</v>
      </c>
      <c r="CV119" s="28">
        <v>471.20910775711849</v>
      </c>
      <c r="CW119" s="28">
        <v>0</v>
      </c>
      <c r="CX119" s="28">
        <v>26.823966054799101</v>
      </c>
      <c r="CY119" s="28">
        <v>542.62905835014249</v>
      </c>
      <c r="CZ119" s="28">
        <v>46.398920455343202</v>
      </c>
      <c r="DA119" s="28">
        <v>389.59442193816938</v>
      </c>
      <c r="DB119" s="28">
        <v>837.6748812336391</v>
      </c>
      <c r="DC119" s="28">
        <v>11.448663276011036</v>
      </c>
      <c r="DD119" s="28">
        <v>1068.0058822117076</v>
      </c>
      <c r="DE119" s="28">
        <v>443.58070051724201</v>
      </c>
      <c r="DF119" s="28">
        <v>120.23575064182599</v>
      </c>
      <c r="DG119" s="28">
        <v>916.30581499678874</v>
      </c>
      <c r="DH119" s="28">
        <v>148.9072474621282</v>
      </c>
      <c r="DI119" s="28">
        <v>96.216481002645878</v>
      </c>
      <c r="DJ119" s="28">
        <v>54.146353764692378</v>
      </c>
      <c r="DK119" s="28">
        <v>14993.714655691205</v>
      </c>
      <c r="DL119" s="28">
        <v>106.68474508088359</v>
      </c>
      <c r="DM119" s="28">
        <v>45.690961693867791</v>
      </c>
      <c r="DN119" s="28">
        <v>493.93607205207587</v>
      </c>
      <c r="DO119" s="28">
        <v>20274.788246839165</v>
      </c>
      <c r="DP119" s="28">
        <v>1711.9694985946214</v>
      </c>
      <c r="DQ119" s="28">
        <v>142.05178159359221</v>
      </c>
      <c r="DR119" s="28">
        <v>1430.9596748252197</v>
      </c>
      <c r="DS119" s="28">
        <v>0</v>
      </c>
      <c r="DT119" s="28">
        <v>224.36843061915587</v>
      </c>
      <c r="DU119" s="28">
        <v>62.790767766864953</v>
      </c>
      <c r="DV119" s="28">
        <v>321.79743577760598</v>
      </c>
      <c r="DW119" s="28">
        <v>0.89161507387316818</v>
      </c>
      <c r="DX119" s="28">
        <v>95.095308214606831</v>
      </c>
      <c r="DY119" s="28">
        <v>33.624221525857493</v>
      </c>
      <c r="DZ119" s="28">
        <v>44.212966659573773</v>
      </c>
      <c r="EA119" s="28">
        <v>153.62031539376557</v>
      </c>
      <c r="EB119" s="28">
        <v>217.38605588654201</v>
      </c>
      <c r="EC119" s="28">
        <v>19648.871791249014</v>
      </c>
      <c r="ED119" s="28">
        <v>770.16243089059606</v>
      </c>
      <c r="EE119" s="28">
        <v>2.83802266003444</v>
      </c>
      <c r="EF119" s="28">
        <v>3072.8483072280069</v>
      </c>
      <c r="EG119" s="28">
        <v>1812.545526597763</v>
      </c>
      <c r="EH119" s="28">
        <v>37.775965193311585</v>
      </c>
      <c r="EI119" s="28">
        <v>279.22373438045764</v>
      </c>
      <c r="EJ119" s="28">
        <v>36.539980257941536</v>
      </c>
      <c r="EK119" s="28">
        <v>231.49773360214272</v>
      </c>
      <c r="EL119" s="28">
        <v>3366.8178176877223</v>
      </c>
      <c r="EM119" s="28">
        <v>28.440422087862654</v>
      </c>
      <c r="EN119" s="28">
        <v>8.5051717428319744</v>
      </c>
      <c r="EO119" s="28">
        <v>109.31987367624065</v>
      </c>
      <c r="EP119" s="28">
        <v>56.428956714179961</v>
      </c>
      <c r="EQ119" s="28">
        <v>31.004159850411202</v>
      </c>
      <c r="ER119" s="28">
        <v>0</v>
      </c>
      <c r="ES119" s="28">
        <f t="shared" si="2"/>
        <v>311491.56661520526</v>
      </c>
      <c r="ET119" s="28">
        <v>22559.847928015726</v>
      </c>
      <c r="EU119" s="28">
        <v>0</v>
      </c>
      <c r="EV119" s="28">
        <v>0</v>
      </c>
      <c r="EW119" s="28">
        <v>22133.757626931074</v>
      </c>
      <c r="EX119" s="28">
        <v>0</v>
      </c>
      <c r="EY119" s="28">
        <v>0</v>
      </c>
      <c r="EZ119" s="28">
        <v>13822.605879632398</v>
      </c>
      <c r="FA119" s="28">
        <f t="shared" si="3"/>
        <v>370007.77804978448</v>
      </c>
      <c r="FB119" s="33">
        <f>+FA119-Cuadro_Oferta_2015!EX119</f>
        <v>0</v>
      </c>
      <c r="AMC119"/>
      <c r="AMD119"/>
      <c r="AME119"/>
      <c r="AMF119"/>
      <c r="AMG119"/>
      <c r="AMH119"/>
      <c r="AMI119"/>
      <c r="AMJ119"/>
    </row>
    <row r="120" spans="1:1024" s="5" customFormat="1" ht="25.5" x14ac:dyDescent="0.25">
      <c r="A120" s="9">
        <v>116</v>
      </c>
      <c r="B120" s="22"/>
      <c r="C120" s="24" t="s">
        <v>516</v>
      </c>
      <c r="D120" s="25" t="s">
        <v>517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1.995423730765558</v>
      </c>
      <c r="Q120" s="28">
        <v>0</v>
      </c>
      <c r="R120" s="28">
        <v>3.2019572892093957</v>
      </c>
      <c r="S120" s="28">
        <v>0</v>
      </c>
      <c r="T120" s="28">
        <v>244.50172750233824</v>
      </c>
      <c r="U120" s="28">
        <v>0</v>
      </c>
      <c r="V120" s="28">
        <v>0</v>
      </c>
      <c r="W120" s="28">
        <v>73.147315328594573</v>
      </c>
      <c r="X120" s="28">
        <v>0</v>
      </c>
      <c r="Y120" s="28">
        <v>0</v>
      </c>
      <c r="Z120" s="28">
        <v>66.868406366312826</v>
      </c>
      <c r="AA120" s="28">
        <v>0</v>
      </c>
      <c r="AB120" s="28">
        <v>88.811383896407676</v>
      </c>
      <c r="AC120" s="28">
        <v>0</v>
      </c>
      <c r="AD120" s="28">
        <v>1.6225281616213911</v>
      </c>
      <c r="AE120" s="28">
        <v>0</v>
      </c>
      <c r="AF120" s="28">
        <v>0</v>
      </c>
      <c r="AG120" s="28">
        <v>7.7653021584690674</v>
      </c>
      <c r="AH120" s="28">
        <v>0</v>
      </c>
      <c r="AI120" s="28">
        <v>0</v>
      </c>
      <c r="AJ120" s="28">
        <v>0</v>
      </c>
      <c r="AK120" s="28">
        <v>45.831973623640479</v>
      </c>
      <c r="AL120" s="28">
        <v>11.168958826698702</v>
      </c>
      <c r="AM120" s="28">
        <v>60.645552104421839</v>
      </c>
      <c r="AN120" s="28">
        <v>19.240217870929957</v>
      </c>
      <c r="AO120" s="28">
        <v>292.13639225593403</v>
      </c>
      <c r="AP120" s="28">
        <v>213.42764756104964</v>
      </c>
      <c r="AQ120" s="28">
        <v>28.014389203453824</v>
      </c>
      <c r="AR120" s="28">
        <v>59.665335389323282</v>
      </c>
      <c r="AS120" s="28">
        <v>1.2120943570342058</v>
      </c>
      <c r="AT120" s="28">
        <v>7.3997695524515139</v>
      </c>
      <c r="AU120" s="28">
        <v>0.613483758520314</v>
      </c>
      <c r="AV120" s="28">
        <v>0</v>
      </c>
      <c r="AW120" s="28">
        <v>2.6389820243904882</v>
      </c>
      <c r="AX120" s="28">
        <v>0</v>
      </c>
      <c r="AY120" s="28">
        <v>127.16180363601765</v>
      </c>
      <c r="AZ120" s="28">
        <v>13.290553150862685</v>
      </c>
      <c r="BA120" s="28">
        <v>0</v>
      </c>
      <c r="BB120" s="28">
        <v>0</v>
      </c>
      <c r="BC120" s="28">
        <v>0</v>
      </c>
      <c r="BD120" s="28">
        <v>317.51153237101295</v>
      </c>
      <c r="BE120" s="28">
        <v>0</v>
      </c>
      <c r="BF120" s="28">
        <v>6.5082515642275434</v>
      </c>
      <c r="BG120" s="28">
        <v>0</v>
      </c>
      <c r="BH120" s="28">
        <v>5.2667901835807287</v>
      </c>
      <c r="BI120" s="28">
        <v>0</v>
      </c>
      <c r="BJ120" s="28">
        <v>2.4720618552996543</v>
      </c>
      <c r="BK120" s="28">
        <v>0</v>
      </c>
      <c r="BL120" s="28">
        <v>181.68507162861707</v>
      </c>
      <c r="BM120" s="28">
        <v>10.007518191833286</v>
      </c>
      <c r="BN120" s="28">
        <v>293.87805365969427</v>
      </c>
      <c r="BO120" s="28">
        <v>41.053642412263571</v>
      </c>
      <c r="BP120" s="28">
        <v>0</v>
      </c>
      <c r="BQ120" s="28">
        <v>1817.9969472661714</v>
      </c>
      <c r="BR120" s="28">
        <v>227.55908276266709</v>
      </c>
      <c r="BS120" s="28">
        <v>98.401950226451518</v>
      </c>
      <c r="BT120" s="28">
        <v>3.9835213090953756</v>
      </c>
      <c r="BU120" s="28">
        <v>0.42171739196242686</v>
      </c>
      <c r="BV120" s="28">
        <v>2.1329566610974355</v>
      </c>
      <c r="BW120" s="28">
        <v>12.501992633486353</v>
      </c>
      <c r="BX120" s="28">
        <v>9.4300607466201534</v>
      </c>
      <c r="BY120" s="28">
        <v>0</v>
      </c>
      <c r="BZ120" s="28">
        <v>121.08212680970584</v>
      </c>
      <c r="CA120" s="28">
        <v>227.21283120000544</v>
      </c>
      <c r="CB120" s="28">
        <v>193.11485200654229</v>
      </c>
      <c r="CC120" s="28">
        <v>0</v>
      </c>
      <c r="CD120" s="28">
        <v>0</v>
      </c>
      <c r="CE120" s="28">
        <v>2542.0413001765928</v>
      </c>
      <c r="CF120" s="28">
        <v>0</v>
      </c>
      <c r="CG120" s="28">
        <v>0</v>
      </c>
      <c r="CH120" s="28">
        <v>1.9180304626296769</v>
      </c>
      <c r="CI120" s="28">
        <v>30.066709122763086</v>
      </c>
      <c r="CJ120" s="28">
        <v>0</v>
      </c>
      <c r="CK120" s="28">
        <v>12.285840083211212</v>
      </c>
      <c r="CL120" s="28">
        <v>0</v>
      </c>
      <c r="CM120" s="28">
        <v>0</v>
      </c>
      <c r="CN120" s="28">
        <v>0</v>
      </c>
      <c r="CO120" s="28">
        <v>14.41204941171396</v>
      </c>
      <c r="CP120" s="28">
        <v>0</v>
      </c>
      <c r="CQ120" s="28">
        <v>1549.7583121614314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54.502476916782122</v>
      </c>
      <c r="DB120" s="28">
        <v>58.185859929036162</v>
      </c>
      <c r="DC120" s="28">
        <v>0</v>
      </c>
      <c r="DD120" s="28">
        <v>15019.878063675909</v>
      </c>
      <c r="DE120" s="28">
        <v>15000.242614726969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9.0146800013053557E-3</v>
      </c>
      <c r="DL120" s="28">
        <v>0</v>
      </c>
      <c r="DM120" s="28">
        <v>48.748405786382008</v>
      </c>
      <c r="DN120" s="28">
        <v>978.02973751274862</v>
      </c>
      <c r="DO120" s="28">
        <v>0</v>
      </c>
      <c r="DP120" s="28">
        <v>547.25461041975325</v>
      </c>
      <c r="DQ120" s="28">
        <v>0</v>
      </c>
      <c r="DR120" s="28">
        <v>0</v>
      </c>
      <c r="DS120" s="28">
        <v>0</v>
      </c>
      <c r="DT120" s="28">
        <v>1.1098322756460242</v>
      </c>
      <c r="DU120" s="28">
        <v>0.36645013921805941</v>
      </c>
      <c r="DV120" s="28">
        <v>1.6193185399418748</v>
      </c>
      <c r="DW120" s="28">
        <v>5.1909175058364376E-3</v>
      </c>
      <c r="DX120" s="28">
        <v>0</v>
      </c>
      <c r="DY120" s="28">
        <v>5.3001348325650461</v>
      </c>
      <c r="DZ120" s="28">
        <v>4.5226282272267717</v>
      </c>
      <c r="EA120" s="28">
        <v>0</v>
      </c>
      <c r="EB120" s="28">
        <v>0</v>
      </c>
      <c r="EC120" s="28">
        <v>0.34417434983586231</v>
      </c>
      <c r="ED120" s="28">
        <v>0</v>
      </c>
      <c r="EE120" s="28">
        <v>0</v>
      </c>
      <c r="EF120" s="28">
        <v>9.7351428333013601</v>
      </c>
      <c r="EG120" s="28">
        <v>6.2466912325512901E-2</v>
      </c>
      <c r="EH120" s="28">
        <v>0</v>
      </c>
      <c r="EI120" s="28">
        <v>0</v>
      </c>
      <c r="EJ120" s="28">
        <v>7.9116286136502829</v>
      </c>
      <c r="EK120" s="28">
        <v>0</v>
      </c>
      <c r="EL120" s="28">
        <v>0</v>
      </c>
      <c r="EM120" s="28">
        <v>0</v>
      </c>
      <c r="EN120" s="28">
        <v>14.015504646924001</v>
      </c>
      <c r="EO120" s="28">
        <v>0</v>
      </c>
      <c r="EP120" s="28">
        <v>0.74792999254775738</v>
      </c>
      <c r="EQ120" s="28">
        <v>0</v>
      </c>
      <c r="ER120" s="28">
        <v>0</v>
      </c>
      <c r="ES120" s="28">
        <f t="shared" si="2"/>
        <v>40845.655585975386</v>
      </c>
      <c r="ET120" s="28">
        <v>0</v>
      </c>
      <c r="EU120" s="28">
        <v>2171.1785601526208</v>
      </c>
      <c r="EV120" s="28">
        <v>0</v>
      </c>
      <c r="EW120" s="28">
        <v>75683.128656973859</v>
      </c>
      <c r="EX120" s="28">
        <v>0</v>
      </c>
      <c r="EY120" s="28">
        <v>0</v>
      </c>
      <c r="EZ120" s="28">
        <v>81909.302573473717</v>
      </c>
      <c r="FA120" s="28">
        <f t="shared" si="3"/>
        <v>200609.26537657558</v>
      </c>
      <c r="FB120" s="33">
        <f>+FA120-Cuadro_Oferta_2015!EX120</f>
        <v>0</v>
      </c>
      <c r="AMC120"/>
      <c r="AMD120"/>
      <c r="AME120"/>
      <c r="AMF120"/>
      <c r="AMG120"/>
      <c r="AMH120"/>
      <c r="AMI120"/>
      <c r="AMJ120"/>
    </row>
    <row r="121" spans="1:1024" s="5" customFormat="1" ht="38.25" x14ac:dyDescent="0.25">
      <c r="A121" s="9">
        <v>117</v>
      </c>
      <c r="B121" s="22"/>
      <c r="C121" s="24" t="s">
        <v>518</v>
      </c>
      <c r="D121" s="25" t="s">
        <v>519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489.09220245265476</v>
      </c>
      <c r="Q121" s="28">
        <v>32.752683130842023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885.71573906754782</v>
      </c>
      <c r="Z121" s="28">
        <v>27.854512173526832</v>
      </c>
      <c r="AA121" s="28">
        <v>0</v>
      </c>
      <c r="AB121" s="28">
        <v>0.43100560127195464</v>
      </c>
      <c r="AC121" s="28">
        <v>15.883548850033876</v>
      </c>
      <c r="AD121" s="28">
        <v>2185.2588212386709</v>
      </c>
      <c r="AE121" s="28">
        <v>79.185251081954746</v>
      </c>
      <c r="AF121" s="28">
        <v>0</v>
      </c>
      <c r="AG121" s="28">
        <v>102.81800520129615</v>
      </c>
      <c r="AH121" s="28">
        <v>356.17119441789691</v>
      </c>
      <c r="AI121" s="28">
        <v>0</v>
      </c>
      <c r="AJ121" s="28">
        <v>0</v>
      </c>
      <c r="AK121" s="28">
        <v>1960.1321524587981</v>
      </c>
      <c r="AL121" s="28">
        <v>2911.9140339793562</v>
      </c>
      <c r="AM121" s="28">
        <v>7076.5511390041347</v>
      </c>
      <c r="AN121" s="28">
        <v>1531.2901795283001</v>
      </c>
      <c r="AO121" s="28">
        <v>3371.2578618507941</v>
      </c>
      <c r="AP121" s="28">
        <v>11669.382307997132</v>
      </c>
      <c r="AQ121" s="28">
        <v>3876.7693043641984</v>
      </c>
      <c r="AR121" s="28">
        <v>1842.9336276812289</v>
      </c>
      <c r="AS121" s="28">
        <v>9761.9301402712154</v>
      </c>
      <c r="AT121" s="28">
        <v>45.032658874454199</v>
      </c>
      <c r="AU121" s="28">
        <v>2346.6029536440924</v>
      </c>
      <c r="AV121" s="28">
        <v>3026.7384099462779</v>
      </c>
      <c r="AW121" s="28">
        <v>214.564183371875</v>
      </c>
      <c r="AX121" s="28">
        <v>2081.3183640096213</v>
      </c>
      <c r="AY121" s="28">
        <v>97078.93189168458</v>
      </c>
      <c r="AZ121" s="28">
        <v>762.80749479906956</v>
      </c>
      <c r="BA121" s="28">
        <v>1057.3883657349559</v>
      </c>
      <c r="BB121" s="28">
        <v>9001.0036627720674</v>
      </c>
      <c r="BC121" s="28">
        <v>495.14537435596776</v>
      </c>
      <c r="BD121" s="28">
        <v>397.39641865354821</v>
      </c>
      <c r="BE121" s="28">
        <v>286.55221692504455</v>
      </c>
      <c r="BF121" s="28">
        <v>43.51213489896449</v>
      </c>
      <c r="BG121" s="28">
        <v>76.65372844154949</v>
      </c>
      <c r="BH121" s="28">
        <v>265.32580564465258</v>
      </c>
      <c r="BI121" s="28">
        <v>1356.5355325835526</v>
      </c>
      <c r="BJ121" s="28">
        <v>2746.3080747079102</v>
      </c>
      <c r="BK121" s="28">
        <v>0</v>
      </c>
      <c r="BL121" s="28">
        <v>4521.4544123078877</v>
      </c>
      <c r="BM121" s="28">
        <v>10.483637160417938</v>
      </c>
      <c r="BN121" s="28">
        <v>5223.3122995429785</v>
      </c>
      <c r="BO121" s="28">
        <v>4583.4676574447994</v>
      </c>
      <c r="BP121" s="28">
        <v>607.61615085682206</v>
      </c>
      <c r="BQ121" s="28">
        <v>5256.4430785091081</v>
      </c>
      <c r="BR121" s="28">
        <v>2680.3067910766322</v>
      </c>
      <c r="BS121" s="28">
        <v>2260.3337899898315</v>
      </c>
      <c r="BT121" s="28">
        <v>5.6675722449021277</v>
      </c>
      <c r="BU121" s="28">
        <v>417.72879967505537</v>
      </c>
      <c r="BV121" s="28">
        <v>1335.3526028902161</v>
      </c>
      <c r="BW121" s="28">
        <v>316.8315270241211</v>
      </c>
      <c r="BX121" s="28">
        <v>284.26396220991381</v>
      </c>
      <c r="BY121" s="28">
        <v>4.6288238591232806</v>
      </c>
      <c r="BZ121" s="28">
        <v>21.845952257080256</v>
      </c>
      <c r="CA121" s="28">
        <v>1756.7502647483993</v>
      </c>
      <c r="CB121" s="28">
        <v>63.304386090155347</v>
      </c>
      <c r="CC121" s="28">
        <v>81.672828103779366</v>
      </c>
      <c r="CD121" s="28">
        <v>938.33616929514335</v>
      </c>
      <c r="CE121" s="28">
        <v>6228.9325548913512</v>
      </c>
      <c r="CF121" s="28">
        <v>1293.5984068375749</v>
      </c>
      <c r="CG121" s="28">
        <v>1680.5717177422007</v>
      </c>
      <c r="CH121" s="28">
        <v>506.45328810832467</v>
      </c>
      <c r="CI121" s="28">
        <v>1699.4067912754874</v>
      </c>
      <c r="CJ121" s="28">
        <v>63.36548556504939</v>
      </c>
      <c r="CK121" s="28">
        <v>475.31491726868234</v>
      </c>
      <c r="CL121" s="28">
        <v>18566.864359373023</v>
      </c>
      <c r="CM121" s="28">
        <v>0.58485576227458524</v>
      </c>
      <c r="CN121" s="28">
        <v>1.7861565541155122</v>
      </c>
      <c r="CO121" s="28">
        <v>740.33576467447756</v>
      </c>
      <c r="CP121" s="28">
        <v>21213.763495503124</v>
      </c>
      <c r="CQ121" s="28">
        <v>162581.09500182536</v>
      </c>
      <c r="CR121" s="28">
        <v>2199.9590428175429</v>
      </c>
      <c r="CS121" s="28">
        <v>0</v>
      </c>
      <c r="CT121" s="28">
        <v>752.48986646041612</v>
      </c>
      <c r="CU121" s="28">
        <v>72.364245024177677</v>
      </c>
      <c r="CV121" s="28">
        <v>70.164304033411213</v>
      </c>
      <c r="CW121" s="28">
        <v>148.39236331134387</v>
      </c>
      <c r="CX121" s="28">
        <v>562.60446840148825</v>
      </c>
      <c r="CY121" s="28">
        <v>1008.7788660501587</v>
      </c>
      <c r="CZ121" s="28">
        <v>704.77897211369839</v>
      </c>
      <c r="DA121" s="28">
        <v>15725.811890684785</v>
      </c>
      <c r="DB121" s="28">
        <v>23841.039697300785</v>
      </c>
      <c r="DC121" s="28">
        <v>3559.2235196625529</v>
      </c>
      <c r="DD121" s="28">
        <v>23855.85678240404</v>
      </c>
      <c r="DE121" s="28">
        <v>12680.041536917843</v>
      </c>
      <c r="DF121" s="28">
        <v>373.34249805757332</v>
      </c>
      <c r="DG121" s="28">
        <v>33904.477681429948</v>
      </c>
      <c r="DH121" s="28">
        <v>32810.829233737401</v>
      </c>
      <c r="DI121" s="28">
        <v>2567.7385386633796</v>
      </c>
      <c r="DJ121" s="28">
        <v>1427.0943210864227</v>
      </c>
      <c r="DK121" s="28">
        <v>27801.496450064347</v>
      </c>
      <c r="DL121" s="28">
        <v>1359.1947093367075</v>
      </c>
      <c r="DM121" s="28">
        <v>1101.4123985610217</v>
      </c>
      <c r="DN121" s="28">
        <v>9246.1390526781561</v>
      </c>
      <c r="DO121" s="28">
        <v>1067.9319958590495</v>
      </c>
      <c r="DP121" s="28">
        <v>1331.5343331961465</v>
      </c>
      <c r="DQ121" s="28">
        <v>7472.6900488462707</v>
      </c>
      <c r="DR121" s="28">
        <v>1003.0346959277116</v>
      </c>
      <c r="DS121" s="28">
        <v>178.74977796535555</v>
      </c>
      <c r="DT121" s="28">
        <v>1316.2018354142365</v>
      </c>
      <c r="DU121" s="28">
        <v>322.9098840781931</v>
      </c>
      <c r="DV121" s="28">
        <v>1444.5334845770651</v>
      </c>
      <c r="DW121" s="28">
        <v>4.5640808238431916</v>
      </c>
      <c r="DX121" s="28">
        <v>3032.7456128257545</v>
      </c>
      <c r="DY121" s="28">
        <v>4038.1768711420573</v>
      </c>
      <c r="DZ121" s="28">
        <v>674.67573354304034</v>
      </c>
      <c r="EA121" s="28">
        <v>220.66133088778415</v>
      </c>
      <c r="EB121" s="28">
        <v>9184.9079428906734</v>
      </c>
      <c r="EC121" s="28">
        <v>21379.702545802105</v>
      </c>
      <c r="ED121" s="28">
        <v>485.80373029918985</v>
      </c>
      <c r="EE121" s="28">
        <v>523.62718922483509</v>
      </c>
      <c r="EF121" s="28">
        <v>15582.13523465889</v>
      </c>
      <c r="EG121" s="28">
        <v>7899.6175202866098</v>
      </c>
      <c r="EH121" s="28">
        <v>1150.1971800363729</v>
      </c>
      <c r="EI121" s="28">
        <v>7.5832661459771753</v>
      </c>
      <c r="EJ121" s="28">
        <v>2781.8867517926747</v>
      </c>
      <c r="EK121" s="28">
        <v>2485.880215320919</v>
      </c>
      <c r="EL121" s="28">
        <v>8817.9192508451433</v>
      </c>
      <c r="EM121" s="28">
        <v>268.70875451725595</v>
      </c>
      <c r="EN121" s="28">
        <v>5.6574383318258921</v>
      </c>
      <c r="EO121" s="28">
        <v>1028.8482393298825</v>
      </c>
      <c r="EP121" s="28">
        <v>427.57742724374503</v>
      </c>
      <c r="EQ121" s="28">
        <v>307.39366332052072</v>
      </c>
      <c r="ER121" s="28">
        <v>0</v>
      </c>
      <c r="ES121" s="28">
        <f t="shared" si="2"/>
        <v>705100.10095599666</v>
      </c>
      <c r="ET121" s="28">
        <v>0</v>
      </c>
      <c r="EU121" s="28">
        <v>0</v>
      </c>
      <c r="EV121" s="28">
        <v>0</v>
      </c>
      <c r="EW121" s="28">
        <v>0</v>
      </c>
      <c r="EX121" s="28">
        <v>0</v>
      </c>
      <c r="EY121" s="28">
        <v>0</v>
      </c>
      <c r="EZ121" s="28">
        <v>28012.518547241176</v>
      </c>
      <c r="FA121" s="28">
        <f t="shared" si="3"/>
        <v>733112.61950323789</v>
      </c>
      <c r="FB121" s="33">
        <f>+FA121-Cuadro_Oferta_2015!EX121</f>
        <v>0</v>
      </c>
      <c r="AMC121"/>
      <c r="AMD121"/>
      <c r="AME121"/>
      <c r="AMF121"/>
      <c r="AMG121"/>
      <c r="AMH121"/>
      <c r="AMI121"/>
      <c r="AMJ121"/>
    </row>
    <row r="122" spans="1:1024" s="5" customFormat="1" ht="25.5" x14ac:dyDescent="0.25">
      <c r="A122" s="9">
        <v>118</v>
      </c>
      <c r="B122" s="22"/>
      <c r="C122" s="24" t="s">
        <v>520</v>
      </c>
      <c r="D122" s="25" t="s">
        <v>521</v>
      </c>
      <c r="E122" s="28">
        <v>0</v>
      </c>
      <c r="F122" s="28">
        <v>0</v>
      </c>
      <c r="G122" s="28">
        <v>0</v>
      </c>
      <c r="H122" s="28">
        <v>53.298922641668518</v>
      </c>
      <c r="I122" s="28">
        <v>42.674755712810864</v>
      </c>
      <c r="J122" s="28">
        <v>5.5667502469561416</v>
      </c>
      <c r="K122" s="28">
        <v>0</v>
      </c>
      <c r="L122" s="28">
        <v>16.021795319956961</v>
      </c>
      <c r="M122" s="28">
        <v>55.832895783113436</v>
      </c>
      <c r="N122" s="28">
        <v>0</v>
      </c>
      <c r="O122" s="28">
        <v>0</v>
      </c>
      <c r="P122" s="28">
        <v>121.92867792347904</v>
      </c>
      <c r="Q122" s="28">
        <v>30.047601031840571</v>
      </c>
      <c r="R122" s="28">
        <v>0</v>
      </c>
      <c r="S122" s="28">
        <v>0</v>
      </c>
      <c r="T122" s="28">
        <v>2591.0560834968987</v>
      </c>
      <c r="U122" s="28">
        <v>476.74148236996376</v>
      </c>
      <c r="V122" s="28">
        <v>0</v>
      </c>
      <c r="W122" s="28">
        <v>507.99532230930362</v>
      </c>
      <c r="X122" s="28">
        <v>0</v>
      </c>
      <c r="Y122" s="28">
        <v>191.8748853801705</v>
      </c>
      <c r="Z122" s="28">
        <v>9.9138706648334196</v>
      </c>
      <c r="AA122" s="28">
        <v>56.513163359158469</v>
      </c>
      <c r="AB122" s="28">
        <v>63.962774287076257</v>
      </c>
      <c r="AC122" s="28">
        <v>6.0366318224237485</v>
      </c>
      <c r="AD122" s="28">
        <v>1011.1889427807276</v>
      </c>
      <c r="AE122" s="28">
        <v>139.35921485621373</v>
      </c>
      <c r="AF122" s="28">
        <v>0</v>
      </c>
      <c r="AG122" s="28">
        <v>187.74255824463179</v>
      </c>
      <c r="AH122" s="28">
        <v>290.82465146143744</v>
      </c>
      <c r="AI122" s="28">
        <v>11.770738284428727</v>
      </c>
      <c r="AJ122" s="28">
        <v>0</v>
      </c>
      <c r="AK122" s="28">
        <v>99.668168029502851</v>
      </c>
      <c r="AL122" s="28">
        <v>405.56670218638982</v>
      </c>
      <c r="AM122" s="28">
        <v>33.105130826868105</v>
      </c>
      <c r="AN122" s="28">
        <v>909.61365898828569</v>
      </c>
      <c r="AO122" s="28">
        <v>76.410587079501553</v>
      </c>
      <c r="AP122" s="28">
        <v>857.05877826194728</v>
      </c>
      <c r="AQ122" s="28">
        <v>46.970587866839182</v>
      </c>
      <c r="AR122" s="28">
        <v>1156.3744994397198</v>
      </c>
      <c r="AS122" s="28">
        <v>985.63012633416849</v>
      </c>
      <c r="AT122" s="28">
        <v>11.135758847612143</v>
      </c>
      <c r="AU122" s="28">
        <v>1000.8592931668913</v>
      </c>
      <c r="AV122" s="28">
        <v>198.01087628570278</v>
      </c>
      <c r="AW122" s="28">
        <v>63.770968324256962</v>
      </c>
      <c r="AX122" s="28">
        <v>346.38454402180724</v>
      </c>
      <c r="AY122" s="28">
        <v>646.08447049367942</v>
      </c>
      <c r="AZ122" s="28">
        <v>19.933119984644794</v>
      </c>
      <c r="BA122" s="28">
        <v>9.5671229813821448</v>
      </c>
      <c r="BB122" s="28">
        <v>178.98111040734366</v>
      </c>
      <c r="BC122" s="28">
        <v>96.035732070645651</v>
      </c>
      <c r="BD122" s="28">
        <v>248.02843070566425</v>
      </c>
      <c r="BE122" s="28">
        <v>82.862224701917725</v>
      </c>
      <c r="BF122" s="28">
        <v>18.22539825429569</v>
      </c>
      <c r="BG122" s="28">
        <v>0.53681984816318684</v>
      </c>
      <c r="BH122" s="28">
        <v>11.900192960285642</v>
      </c>
      <c r="BI122" s="28">
        <v>174.49837838926564</v>
      </c>
      <c r="BJ122" s="28">
        <v>1094.1788901726611</v>
      </c>
      <c r="BK122" s="28">
        <v>0</v>
      </c>
      <c r="BL122" s="28">
        <v>329.50712224409506</v>
      </c>
      <c r="BM122" s="28">
        <v>9.6694123185652375E-2</v>
      </c>
      <c r="BN122" s="28">
        <v>95.766433564028304</v>
      </c>
      <c r="BO122" s="28">
        <v>1168.654060377602</v>
      </c>
      <c r="BP122" s="28">
        <v>41.451358442584286</v>
      </c>
      <c r="BQ122" s="28">
        <v>561.25367752878049</v>
      </c>
      <c r="BR122" s="28">
        <v>104.86035502307506</v>
      </c>
      <c r="BS122" s="28">
        <v>1337.9162884976301</v>
      </c>
      <c r="BT122" s="28">
        <v>50.165933163382007</v>
      </c>
      <c r="BU122" s="28">
        <v>0</v>
      </c>
      <c r="BV122" s="28">
        <v>251.38837647445274</v>
      </c>
      <c r="BW122" s="28">
        <v>383.17538011363615</v>
      </c>
      <c r="BX122" s="28">
        <v>411.50418586617531</v>
      </c>
      <c r="BY122" s="28">
        <v>0.12746899967151201</v>
      </c>
      <c r="BZ122" s="28">
        <v>393.95468951197518</v>
      </c>
      <c r="CA122" s="28">
        <v>716.9726528304401</v>
      </c>
      <c r="CB122" s="28">
        <v>100.69479352911527</v>
      </c>
      <c r="CC122" s="28">
        <v>0</v>
      </c>
      <c r="CD122" s="28">
        <v>317.86823510927155</v>
      </c>
      <c r="CE122" s="28">
        <v>10882.93544722226</v>
      </c>
      <c r="CF122" s="28">
        <v>682.48728673247706</v>
      </c>
      <c r="CG122" s="28">
        <v>3073.8651501649483</v>
      </c>
      <c r="CH122" s="28">
        <v>1787.0476078801171</v>
      </c>
      <c r="CI122" s="28">
        <v>1979.1391075428057</v>
      </c>
      <c r="CJ122" s="28">
        <v>98.333647721198901</v>
      </c>
      <c r="CK122" s="28">
        <v>938.76967920822324</v>
      </c>
      <c r="CL122" s="28">
        <v>6.2417130527741547</v>
      </c>
      <c r="CM122" s="28">
        <v>24.774707912143619</v>
      </c>
      <c r="CN122" s="28">
        <v>777.93270556749781</v>
      </c>
      <c r="CO122" s="28">
        <v>4981.2410462382268</v>
      </c>
      <c r="CP122" s="28">
        <v>13064.551800624051</v>
      </c>
      <c r="CQ122" s="28">
        <v>783.47257599812292</v>
      </c>
      <c r="CR122" s="28">
        <v>789.91391572162786</v>
      </c>
      <c r="CS122" s="28">
        <v>0</v>
      </c>
      <c r="CT122" s="28">
        <v>144.25013988424874</v>
      </c>
      <c r="CU122" s="28">
        <v>0</v>
      </c>
      <c r="CV122" s="28">
        <v>0</v>
      </c>
      <c r="CW122" s="28">
        <v>26185.619601438251</v>
      </c>
      <c r="CX122" s="28">
        <v>61.464379696676069</v>
      </c>
      <c r="CY122" s="28">
        <v>861.03928665548608</v>
      </c>
      <c r="CZ122" s="28">
        <v>382.7408529572935</v>
      </c>
      <c r="DA122" s="28">
        <v>1792.2876381633932</v>
      </c>
      <c r="DB122" s="28">
        <v>3344.1602222022989</v>
      </c>
      <c r="DC122" s="28">
        <v>805.54992518499034</v>
      </c>
      <c r="DD122" s="28">
        <v>3133.7736985281158</v>
      </c>
      <c r="DE122" s="28">
        <v>339.52972809935619</v>
      </c>
      <c r="DF122" s="28">
        <v>813.45630955914123</v>
      </c>
      <c r="DG122" s="28">
        <v>1316.867899886294</v>
      </c>
      <c r="DH122" s="28">
        <v>18413.084031993822</v>
      </c>
      <c r="DI122" s="28">
        <v>3225.1038205810514</v>
      </c>
      <c r="DJ122" s="28">
        <v>3663.2019263414932</v>
      </c>
      <c r="DK122" s="28">
        <v>3557.1458931762895</v>
      </c>
      <c r="DL122" s="28">
        <v>331.93493314370659</v>
      </c>
      <c r="DM122" s="28">
        <v>3717.4473709620679</v>
      </c>
      <c r="DN122" s="28">
        <v>1307.4949630930914</v>
      </c>
      <c r="DO122" s="28">
        <v>966.31660808662491</v>
      </c>
      <c r="DP122" s="28">
        <v>968.01679587769934</v>
      </c>
      <c r="DQ122" s="28">
        <v>2322.4548113971905</v>
      </c>
      <c r="DR122" s="28">
        <v>7573.4328463817819</v>
      </c>
      <c r="DS122" s="28">
        <v>71.248838232334862</v>
      </c>
      <c r="DT122" s="28">
        <v>162.74372865782217</v>
      </c>
      <c r="DU122" s="28">
        <v>53.938077507006255</v>
      </c>
      <c r="DV122" s="28">
        <v>434.59385715726518</v>
      </c>
      <c r="DW122" s="28">
        <v>0.76257379989026641</v>
      </c>
      <c r="DX122" s="28">
        <v>14.215096371677737</v>
      </c>
      <c r="DY122" s="28">
        <v>1353.459787629276</v>
      </c>
      <c r="DZ122" s="28">
        <v>266.71540403650505</v>
      </c>
      <c r="EA122" s="28">
        <v>314.47237142207587</v>
      </c>
      <c r="EB122" s="28">
        <v>919.70727395364065</v>
      </c>
      <c r="EC122" s="28">
        <v>18304.882783858448</v>
      </c>
      <c r="ED122" s="28">
        <v>2426.1886618579651</v>
      </c>
      <c r="EE122" s="28">
        <v>230.98796843929307</v>
      </c>
      <c r="EF122" s="28">
        <v>8288.5506021226556</v>
      </c>
      <c r="EG122" s="28">
        <v>4716.0349707642827</v>
      </c>
      <c r="EH122" s="28">
        <v>356.72053299209551</v>
      </c>
      <c r="EI122" s="28">
        <v>6350.2491206659179</v>
      </c>
      <c r="EJ122" s="28">
        <v>68.443036219338026</v>
      </c>
      <c r="EK122" s="28">
        <v>2161.7165473716209</v>
      </c>
      <c r="EL122" s="28">
        <v>2987.5187064791703</v>
      </c>
      <c r="EM122" s="28">
        <v>5.2037197078184336</v>
      </c>
      <c r="EN122" s="28">
        <v>13.011851018511575</v>
      </c>
      <c r="EO122" s="28">
        <v>0</v>
      </c>
      <c r="EP122" s="28">
        <v>12.249229888580237</v>
      </c>
      <c r="EQ122" s="28">
        <v>113.16605713819659</v>
      </c>
      <c r="ER122" s="28">
        <v>0</v>
      </c>
      <c r="ES122" s="28">
        <f t="shared" si="2"/>
        <v>195630.96186617392</v>
      </c>
      <c r="ET122" s="28">
        <v>778.15636399747791</v>
      </c>
      <c r="EU122" s="28">
        <v>0</v>
      </c>
      <c r="EV122" s="28">
        <v>0</v>
      </c>
      <c r="EW122" s="28">
        <v>0</v>
      </c>
      <c r="EX122" s="28">
        <v>0</v>
      </c>
      <c r="EY122" s="28">
        <v>0</v>
      </c>
      <c r="EZ122" s="28">
        <v>104148.93372262342</v>
      </c>
      <c r="FA122" s="28">
        <f t="shared" si="3"/>
        <v>300558.05195279483</v>
      </c>
      <c r="FB122" s="33">
        <f>+FA122-Cuadro_Oferta_2015!EX122</f>
        <v>0</v>
      </c>
      <c r="AMC122"/>
      <c r="AMD122"/>
      <c r="AME122"/>
      <c r="AMF122"/>
      <c r="AMG122"/>
      <c r="AMH122"/>
      <c r="AMI122"/>
      <c r="AMJ122"/>
    </row>
    <row r="123" spans="1:1024" s="5" customFormat="1" x14ac:dyDescent="0.25">
      <c r="A123" s="9">
        <v>119</v>
      </c>
      <c r="B123" s="22"/>
      <c r="C123" s="24" t="s">
        <v>522</v>
      </c>
      <c r="D123" s="25" t="s">
        <v>523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3.796938923512795</v>
      </c>
      <c r="Q123" s="28">
        <v>5.4675057888667995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7091.5252875921888</v>
      </c>
      <c r="AA123" s="28">
        <v>1086.291366904009</v>
      </c>
      <c r="AB123" s="28">
        <v>253.06195832181294</v>
      </c>
      <c r="AC123" s="28">
        <v>27.50447995137592</v>
      </c>
      <c r="AD123" s="28">
        <v>3.6479373551790477</v>
      </c>
      <c r="AE123" s="28">
        <v>4.7283618261063191E-3</v>
      </c>
      <c r="AF123" s="28">
        <v>0</v>
      </c>
      <c r="AG123" s="28">
        <v>30.720100962980247</v>
      </c>
      <c r="AH123" s="28">
        <v>0</v>
      </c>
      <c r="AI123" s="28">
        <v>0</v>
      </c>
      <c r="AJ123" s="28">
        <v>3.4424327530624996</v>
      </c>
      <c r="AK123" s="28">
        <v>0</v>
      </c>
      <c r="AL123" s="28">
        <v>477.19886060801639</v>
      </c>
      <c r="AM123" s="28">
        <v>1.7270734879273895</v>
      </c>
      <c r="AN123" s="28">
        <v>42.010621527620046</v>
      </c>
      <c r="AO123" s="28">
        <v>0</v>
      </c>
      <c r="AP123" s="28">
        <v>38.366246632833601</v>
      </c>
      <c r="AQ123" s="28">
        <v>0</v>
      </c>
      <c r="AR123" s="28">
        <v>0</v>
      </c>
      <c r="AS123" s="28">
        <v>0</v>
      </c>
      <c r="AT123" s="28">
        <v>0.16684865476629995</v>
      </c>
      <c r="AU123" s="28">
        <v>0</v>
      </c>
      <c r="AV123" s="28">
        <v>0</v>
      </c>
      <c r="AW123" s="28">
        <v>0.39808394576422063</v>
      </c>
      <c r="AX123" s="28">
        <v>0</v>
      </c>
      <c r="AY123" s="28">
        <v>4.3384983657150178</v>
      </c>
      <c r="AZ123" s="28">
        <v>45.93509363776316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2.9893231576228203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0.31612248078854288</v>
      </c>
      <c r="BP123" s="28">
        <v>0</v>
      </c>
      <c r="BQ123" s="28">
        <v>41.516674060133198</v>
      </c>
      <c r="BR123" s="28">
        <v>0</v>
      </c>
      <c r="BS123" s="28">
        <v>0</v>
      </c>
      <c r="BT123" s="28">
        <v>0</v>
      </c>
      <c r="BU123" s="28">
        <v>0</v>
      </c>
      <c r="BV123" s="28">
        <v>11.836578432635305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8.6143579504578529</v>
      </c>
      <c r="CQ123" s="28">
        <v>30.153107273715008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454.78225837648733</v>
      </c>
      <c r="DB123" s="28">
        <v>32.420462292036831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0.36369170980055054</v>
      </c>
      <c r="DL123" s="28">
        <v>0</v>
      </c>
      <c r="DM123" s="28">
        <v>0</v>
      </c>
      <c r="DN123" s="28">
        <v>0</v>
      </c>
      <c r="DO123" s="28">
        <v>0.35281678606106504</v>
      </c>
      <c r="DP123" s="28">
        <v>16.342011612025203</v>
      </c>
      <c r="DQ123" s="28">
        <v>0</v>
      </c>
      <c r="DR123" s="28">
        <v>0</v>
      </c>
      <c r="DS123" s="28">
        <v>818.11438105078253</v>
      </c>
      <c r="DT123" s="28">
        <v>0.28974442740590151</v>
      </c>
      <c r="DU123" s="28">
        <v>0</v>
      </c>
      <c r="DV123" s="28">
        <v>0.42245528509609859</v>
      </c>
      <c r="DW123" s="28">
        <v>0</v>
      </c>
      <c r="DX123" s="28">
        <v>0</v>
      </c>
      <c r="DY123" s="28">
        <v>8.3110096385236112</v>
      </c>
      <c r="DZ123" s="28">
        <v>1.82249591989433</v>
      </c>
      <c r="EA123" s="28">
        <v>0</v>
      </c>
      <c r="EB123" s="28">
        <v>0.52978133428672136</v>
      </c>
      <c r="EC123" s="28">
        <v>0</v>
      </c>
      <c r="ED123" s="28">
        <v>0</v>
      </c>
      <c r="EE123" s="28">
        <v>0</v>
      </c>
      <c r="EF123" s="28">
        <v>0.23042574813259806</v>
      </c>
      <c r="EG123" s="28">
        <v>2.0400060569824889</v>
      </c>
      <c r="EH123" s="28">
        <v>0</v>
      </c>
      <c r="EI123" s="28">
        <v>0</v>
      </c>
      <c r="EJ123" s="28">
        <v>0</v>
      </c>
      <c r="EK123" s="28">
        <v>1.2830095460451616</v>
      </c>
      <c r="EL123" s="28">
        <v>76.637630431601991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f t="shared" si="2"/>
        <v>10624.972407345729</v>
      </c>
      <c r="ET123" s="28">
        <v>8567.2285374592284</v>
      </c>
      <c r="EU123" s="28">
        <v>0</v>
      </c>
      <c r="EV123" s="28">
        <v>0</v>
      </c>
      <c r="EW123" s="28">
        <v>0</v>
      </c>
      <c r="EX123" s="28">
        <v>0</v>
      </c>
      <c r="EY123" s="28">
        <v>0</v>
      </c>
      <c r="EZ123" s="28">
        <v>0</v>
      </c>
      <c r="FA123" s="28">
        <f t="shared" si="3"/>
        <v>19192.200944804958</v>
      </c>
      <c r="FB123" s="33">
        <f>+FA123-Cuadro_Oferta_2015!EX123</f>
        <v>0</v>
      </c>
      <c r="AMC123"/>
      <c r="AMD123"/>
      <c r="AME123"/>
      <c r="AMF123"/>
      <c r="AMG123"/>
      <c r="AMH123"/>
      <c r="AMI123"/>
      <c r="AMJ123"/>
    </row>
    <row r="124" spans="1:1024" s="5" customFormat="1" ht="25.5" x14ac:dyDescent="0.25">
      <c r="A124" s="9">
        <v>120</v>
      </c>
      <c r="B124" s="22"/>
      <c r="C124" s="24" t="s">
        <v>524</v>
      </c>
      <c r="D124" s="25" t="s">
        <v>525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14.971040089326154</v>
      </c>
      <c r="S124" s="28">
        <v>0</v>
      </c>
      <c r="T124" s="28">
        <v>8.8754354287607438</v>
      </c>
      <c r="U124" s="28">
        <v>3.5669157918577312</v>
      </c>
      <c r="V124" s="28">
        <v>0</v>
      </c>
      <c r="W124" s="28">
        <v>0</v>
      </c>
      <c r="X124" s="28">
        <v>4.7373767302872167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149.52481840280771</v>
      </c>
      <c r="AE124" s="28">
        <v>0</v>
      </c>
      <c r="AF124" s="28">
        <v>0</v>
      </c>
      <c r="AG124" s="28">
        <v>26.068179416166622</v>
      </c>
      <c r="AH124" s="28">
        <v>1610.6024828333805</v>
      </c>
      <c r="AI124" s="28">
        <v>0</v>
      </c>
      <c r="AJ124" s="28">
        <v>0</v>
      </c>
      <c r="AK124" s="28">
        <v>124.58542106415982</v>
      </c>
      <c r="AL124" s="28">
        <v>1560.798352116534</v>
      </c>
      <c r="AM124" s="28">
        <v>1.0332027696044241</v>
      </c>
      <c r="AN124" s="28">
        <v>871.7109508222228</v>
      </c>
      <c r="AO124" s="28">
        <v>6.3802741579074445</v>
      </c>
      <c r="AP124" s="28">
        <v>168.08597111580085</v>
      </c>
      <c r="AQ124" s="28">
        <v>169.64158942889563</v>
      </c>
      <c r="AR124" s="28">
        <v>80.222605774977822</v>
      </c>
      <c r="AS124" s="28">
        <v>1014.5759669420547</v>
      </c>
      <c r="AT124" s="28">
        <v>228.13143154195578</v>
      </c>
      <c r="AU124" s="28">
        <v>12.735881504099035</v>
      </c>
      <c r="AV124" s="28">
        <v>1.1324015343470437</v>
      </c>
      <c r="AW124" s="28">
        <v>41.271368911456214</v>
      </c>
      <c r="AX124" s="28">
        <v>358.21138598990024</v>
      </c>
      <c r="AY124" s="28">
        <v>744.99231340051358</v>
      </c>
      <c r="AZ124" s="28">
        <v>298.43906224367237</v>
      </c>
      <c r="BA124" s="28">
        <v>12.510692399610749</v>
      </c>
      <c r="BB124" s="28">
        <v>553.85526819024903</v>
      </c>
      <c r="BC124" s="28">
        <v>0.96015387803804864</v>
      </c>
      <c r="BD124" s="28">
        <v>140.76777304796593</v>
      </c>
      <c r="BE124" s="28">
        <v>28.617635509665106</v>
      </c>
      <c r="BF124" s="28">
        <v>55.650899850968273</v>
      </c>
      <c r="BG124" s="28">
        <v>2.9255274657004922</v>
      </c>
      <c r="BH124" s="28">
        <v>116.24683485606911</v>
      </c>
      <c r="BI124" s="28">
        <v>647.18659081490785</v>
      </c>
      <c r="BJ124" s="28">
        <v>532.28183532046967</v>
      </c>
      <c r="BK124" s="28">
        <v>0</v>
      </c>
      <c r="BL124" s="28">
        <v>1664.609543738954</v>
      </c>
      <c r="BM124" s="28">
        <v>9.4229880306846532</v>
      </c>
      <c r="BN124" s="28">
        <v>221.81838368284102</v>
      </c>
      <c r="BO124" s="28">
        <v>2059.7009976490435</v>
      </c>
      <c r="BP124" s="28">
        <v>12.754351387526608</v>
      </c>
      <c r="BQ124" s="28">
        <v>46.980093249518958</v>
      </c>
      <c r="BR124" s="28">
        <v>167.54106412822696</v>
      </c>
      <c r="BS124" s="28">
        <v>195.40180895030568</v>
      </c>
      <c r="BT124" s="28">
        <v>0</v>
      </c>
      <c r="BU124" s="28">
        <v>0</v>
      </c>
      <c r="BV124" s="28">
        <v>341.15497705863453</v>
      </c>
      <c r="BW124" s="28">
        <v>343.03384159060175</v>
      </c>
      <c r="BX124" s="28">
        <v>155.3861085233894</v>
      </c>
      <c r="BY124" s="28">
        <v>0</v>
      </c>
      <c r="BZ124" s="28">
        <v>26.85563424882864</v>
      </c>
      <c r="CA124" s="28">
        <v>72.751972178995587</v>
      </c>
      <c r="CB124" s="28">
        <v>67.52574006206271</v>
      </c>
      <c r="CC124" s="28">
        <v>0</v>
      </c>
      <c r="CD124" s="28">
        <v>869.14250565979648</v>
      </c>
      <c r="CE124" s="28">
        <v>266.36371315554061</v>
      </c>
      <c r="CF124" s="28">
        <v>164.35927971959075</v>
      </c>
      <c r="CG124" s="28">
        <v>4230.0064744989158</v>
      </c>
      <c r="CH124" s="28">
        <v>504.03934690716221</v>
      </c>
      <c r="CI124" s="28">
        <v>295.7673213063573</v>
      </c>
      <c r="CJ124" s="28">
        <v>0</v>
      </c>
      <c r="CK124" s="28">
        <v>914.03276096047023</v>
      </c>
      <c r="CL124" s="28">
        <v>536.66324662115289</v>
      </c>
      <c r="CM124" s="28">
        <v>0</v>
      </c>
      <c r="CN124" s="28">
        <v>0</v>
      </c>
      <c r="CO124" s="28">
        <v>176.73278454410024</v>
      </c>
      <c r="CP124" s="28">
        <v>274.44952106425001</v>
      </c>
      <c r="CQ124" s="28">
        <v>18445.865622791855</v>
      </c>
      <c r="CR124" s="28">
        <v>91.598465221926645</v>
      </c>
      <c r="CS124" s="28">
        <v>0</v>
      </c>
      <c r="CT124" s="28">
        <v>5693.7285105850015</v>
      </c>
      <c r="CU124" s="28">
        <v>83074.531105014132</v>
      </c>
      <c r="CV124" s="28">
        <v>8252.7532270374595</v>
      </c>
      <c r="CW124" s="28">
        <v>0</v>
      </c>
      <c r="CX124" s="28">
        <v>200.49535722291597</v>
      </c>
      <c r="CY124" s="28">
        <v>1924.7984408281236</v>
      </c>
      <c r="CZ124" s="28">
        <v>5710.4804326769963</v>
      </c>
      <c r="DA124" s="28">
        <v>851.82649572197954</v>
      </c>
      <c r="DB124" s="28">
        <v>652.19915813417242</v>
      </c>
      <c r="DC124" s="28">
        <v>785.73645228549992</v>
      </c>
      <c r="DD124" s="28">
        <v>787.72483454795452</v>
      </c>
      <c r="DE124" s="28">
        <v>243.14602962974135</v>
      </c>
      <c r="DF124" s="28">
        <v>0</v>
      </c>
      <c r="DG124" s="28">
        <v>708.0921454125903</v>
      </c>
      <c r="DH124" s="28">
        <v>928.18337094954495</v>
      </c>
      <c r="DI124" s="28">
        <v>3.2688321225372277</v>
      </c>
      <c r="DJ124" s="28">
        <v>87.605263431761685</v>
      </c>
      <c r="DK124" s="28">
        <v>941.49478890075738</v>
      </c>
      <c r="DL124" s="28">
        <v>144.26425258087303</v>
      </c>
      <c r="DM124" s="28">
        <v>364.29618245145895</v>
      </c>
      <c r="DN124" s="28">
        <v>1501.0937205336563</v>
      </c>
      <c r="DO124" s="28">
        <v>2018.3983004585887</v>
      </c>
      <c r="DP124" s="28">
        <v>155.66347004830681</v>
      </c>
      <c r="DQ124" s="28">
        <v>34512.357310933148</v>
      </c>
      <c r="DR124" s="28">
        <v>1091.6927812176555</v>
      </c>
      <c r="DS124" s="28">
        <v>0</v>
      </c>
      <c r="DT124" s="28">
        <v>1114.0762793581555</v>
      </c>
      <c r="DU124" s="28">
        <v>130.45747339737812</v>
      </c>
      <c r="DV124" s="28">
        <v>577.80736221376196</v>
      </c>
      <c r="DW124" s="28">
        <v>0</v>
      </c>
      <c r="DX124" s="28">
        <v>39.190264146943669</v>
      </c>
      <c r="DY124" s="28">
        <v>2703.7261757164601</v>
      </c>
      <c r="DZ124" s="28">
        <v>3697.8330810292587</v>
      </c>
      <c r="EA124" s="28">
        <v>73.000055582385755</v>
      </c>
      <c r="EB124" s="28">
        <v>384.07063849696209</v>
      </c>
      <c r="EC124" s="28">
        <v>6.9663631556530667</v>
      </c>
      <c r="ED124" s="28">
        <v>0.12009376008804507</v>
      </c>
      <c r="EE124" s="28">
        <v>0</v>
      </c>
      <c r="EF124" s="28">
        <v>375.12844778825684</v>
      </c>
      <c r="EG124" s="28">
        <v>3727.7255817590012</v>
      </c>
      <c r="EH124" s="28">
        <v>0</v>
      </c>
      <c r="EI124" s="28">
        <v>0</v>
      </c>
      <c r="EJ124" s="28">
        <v>0</v>
      </c>
      <c r="EK124" s="28">
        <v>151.06657324282617</v>
      </c>
      <c r="EL124" s="28">
        <v>79.944223065517789</v>
      </c>
      <c r="EM124" s="28">
        <v>27.29435756829486</v>
      </c>
      <c r="EN124" s="28">
        <v>2.4461866881959446</v>
      </c>
      <c r="EO124" s="28">
        <v>0</v>
      </c>
      <c r="EP124" s="28">
        <v>25.629274282075876</v>
      </c>
      <c r="EQ124" s="28">
        <v>18.403784100806103</v>
      </c>
      <c r="ER124" s="28">
        <v>0</v>
      </c>
      <c r="ES124" s="28">
        <f t="shared" si="2"/>
        <v>205513.9728643519</v>
      </c>
      <c r="ET124" s="28">
        <v>6525.7057907275903</v>
      </c>
      <c r="EU124" s="28">
        <v>0</v>
      </c>
      <c r="EV124" s="28">
        <v>0</v>
      </c>
      <c r="EW124" s="28">
        <v>0</v>
      </c>
      <c r="EX124" s="28">
        <v>0</v>
      </c>
      <c r="EY124" s="28">
        <v>0</v>
      </c>
      <c r="EZ124" s="28">
        <v>41449.26945323401</v>
      </c>
      <c r="FA124" s="28">
        <f t="shared" si="3"/>
        <v>253488.94810831352</v>
      </c>
      <c r="FB124" s="33">
        <f>+FA124-Cuadro_Oferta_2015!EX124</f>
        <v>0</v>
      </c>
      <c r="AMC124"/>
      <c r="AMD124"/>
      <c r="AME124"/>
      <c r="AMF124"/>
      <c r="AMG124"/>
      <c r="AMH124"/>
      <c r="AMI124"/>
      <c r="AMJ124"/>
    </row>
    <row r="125" spans="1:1024" s="5" customFormat="1" ht="25.5" x14ac:dyDescent="0.25">
      <c r="A125" s="9">
        <v>121</v>
      </c>
      <c r="B125" s="22"/>
      <c r="C125" s="24" t="s">
        <v>526</v>
      </c>
      <c r="D125" s="25" t="s">
        <v>527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2.9874791312101272</v>
      </c>
      <c r="AG125" s="28">
        <v>0</v>
      </c>
      <c r="AH125" s="28">
        <v>7106.0736971343431</v>
      </c>
      <c r="AI125" s="28">
        <v>0</v>
      </c>
      <c r="AJ125" s="28">
        <v>0</v>
      </c>
      <c r="AK125" s="28">
        <v>121.06498377464844</v>
      </c>
      <c r="AL125" s="28">
        <v>54.96456446001514</v>
      </c>
      <c r="AM125" s="28">
        <v>41.729991879378375</v>
      </c>
      <c r="AN125" s="28">
        <v>59.586291958484807</v>
      </c>
      <c r="AO125" s="28">
        <v>12.011577151488066</v>
      </c>
      <c r="AP125" s="28">
        <v>943.35852605924129</v>
      </c>
      <c r="AQ125" s="28">
        <v>11.515197882538686</v>
      </c>
      <c r="AR125" s="28">
        <v>178.66038778332938</v>
      </c>
      <c r="AS125" s="28">
        <v>382.69250541094556</v>
      </c>
      <c r="AT125" s="28">
        <v>925.64261548695015</v>
      </c>
      <c r="AU125" s="28">
        <v>55.229727585357402</v>
      </c>
      <c r="AV125" s="28">
        <v>7.680120669129481E-2</v>
      </c>
      <c r="AW125" s="28">
        <v>12.813570973191146</v>
      </c>
      <c r="AX125" s="28">
        <v>65.904487123915814</v>
      </c>
      <c r="AY125" s="28">
        <v>566.46521469682125</v>
      </c>
      <c r="AZ125" s="28">
        <v>18.930861315923707</v>
      </c>
      <c r="BA125" s="28">
        <v>12.474830791734675</v>
      </c>
      <c r="BB125" s="28">
        <v>274.35126202608046</v>
      </c>
      <c r="BC125" s="28">
        <v>0</v>
      </c>
      <c r="BD125" s="28">
        <v>22.574532946064149</v>
      </c>
      <c r="BE125" s="28">
        <v>1.289046901248418</v>
      </c>
      <c r="BF125" s="28">
        <v>9.6402020401900579</v>
      </c>
      <c r="BG125" s="28">
        <v>0</v>
      </c>
      <c r="BH125" s="28">
        <v>18.398094694124847</v>
      </c>
      <c r="BI125" s="28">
        <v>606.09194201187836</v>
      </c>
      <c r="BJ125" s="28">
        <v>0</v>
      </c>
      <c r="BK125" s="28">
        <v>0</v>
      </c>
      <c r="BL125" s="28">
        <v>1448.3782281391291</v>
      </c>
      <c r="BM125" s="28">
        <v>2.7849454399787614</v>
      </c>
      <c r="BN125" s="28">
        <v>62.083602587272509</v>
      </c>
      <c r="BO125" s="28">
        <v>152.34266043936628</v>
      </c>
      <c r="BP125" s="28">
        <v>0</v>
      </c>
      <c r="BQ125" s="28">
        <v>81.06685077159743</v>
      </c>
      <c r="BR125" s="28">
        <v>48.052354699113671</v>
      </c>
      <c r="BS125" s="28">
        <v>123.39550456255365</v>
      </c>
      <c r="BT125" s="28">
        <v>4.9229342534960696E-2</v>
      </c>
      <c r="BU125" s="28">
        <v>278.19539288632836</v>
      </c>
      <c r="BV125" s="28">
        <v>1001.8978250841885</v>
      </c>
      <c r="BW125" s="28">
        <v>88.271193220735626</v>
      </c>
      <c r="BX125" s="28">
        <v>232.45185009970709</v>
      </c>
      <c r="BY125" s="28">
        <v>0</v>
      </c>
      <c r="BZ125" s="28">
        <v>0</v>
      </c>
      <c r="CA125" s="28">
        <v>115.06992078818328</v>
      </c>
      <c r="CB125" s="28">
        <v>0</v>
      </c>
      <c r="CC125" s="28">
        <v>0</v>
      </c>
      <c r="CD125" s="28">
        <v>75.254547570603492</v>
      </c>
      <c r="CE125" s="28">
        <v>273.14723814629332</v>
      </c>
      <c r="CF125" s="28">
        <v>0</v>
      </c>
      <c r="CG125" s="28">
        <v>65.817417249224292</v>
      </c>
      <c r="CH125" s="28">
        <v>48.004368586693175</v>
      </c>
      <c r="CI125" s="28">
        <v>27.690758487935252</v>
      </c>
      <c r="CJ125" s="28">
        <v>0</v>
      </c>
      <c r="CK125" s="28">
        <v>188.68374243085128</v>
      </c>
      <c r="CL125" s="28">
        <v>991.21985381023092</v>
      </c>
      <c r="CM125" s="28">
        <v>2141.7387931552544</v>
      </c>
      <c r="CN125" s="28">
        <v>0</v>
      </c>
      <c r="CO125" s="28">
        <v>0</v>
      </c>
      <c r="CP125" s="28">
        <v>1.0952067225119513</v>
      </c>
      <c r="CQ125" s="28">
        <v>7280.6670574631034</v>
      </c>
      <c r="CR125" s="28">
        <v>232.95810717767264</v>
      </c>
      <c r="CS125" s="28">
        <v>0</v>
      </c>
      <c r="CT125" s="28">
        <v>185.60003187547889</v>
      </c>
      <c r="CU125" s="28">
        <v>332.1576234814903</v>
      </c>
      <c r="CV125" s="28">
        <v>75.170095461341873</v>
      </c>
      <c r="CW125" s="28">
        <v>0</v>
      </c>
      <c r="CX125" s="28">
        <v>0.53087719937871469</v>
      </c>
      <c r="CY125" s="28">
        <v>295.38558313788957</v>
      </c>
      <c r="CZ125" s="28">
        <v>0</v>
      </c>
      <c r="DA125" s="28">
        <v>1425.9809171630213</v>
      </c>
      <c r="DB125" s="28">
        <v>799.80944862964429</v>
      </c>
      <c r="DC125" s="28">
        <v>209.93357898752572</v>
      </c>
      <c r="DD125" s="28">
        <v>279.21137477002253</v>
      </c>
      <c r="DE125" s="28">
        <v>97.801105151505723</v>
      </c>
      <c r="DF125" s="28">
        <v>64.132040516801183</v>
      </c>
      <c r="DG125" s="28">
        <v>14.725935312082559</v>
      </c>
      <c r="DH125" s="28">
        <v>2.6466402696152933</v>
      </c>
      <c r="DI125" s="28">
        <v>0</v>
      </c>
      <c r="DJ125" s="28">
        <v>0.21554780185617864</v>
      </c>
      <c r="DK125" s="28">
        <v>968.58682980244271</v>
      </c>
      <c r="DL125" s="28">
        <v>209.71410399610099</v>
      </c>
      <c r="DM125" s="28">
        <v>0</v>
      </c>
      <c r="DN125" s="28">
        <v>66.599176471685595</v>
      </c>
      <c r="DO125" s="28">
        <v>199.66553206019194</v>
      </c>
      <c r="DP125" s="28">
        <v>25.023075421997355</v>
      </c>
      <c r="DQ125" s="28">
        <v>10995.543853137035</v>
      </c>
      <c r="DR125" s="28">
        <v>0</v>
      </c>
      <c r="DS125" s="28">
        <v>0.14397653680307235</v>
      </c>
      <c r="DT125" s="28">
        <v>24.362915181932152</v>
      </c>
      <c r="DU125" s="28">
        <v>7.9802981179823913</v>
      </c>
      <c r="DV125" s="28">
        <v>35.509652080443225</v>
      </c>
      <c r="DW125" s="28">
        <v>0.11358862726794575</v>
      </c>
      <c r="DX125" s="28">
        <v>0.38462046862337818</v>
      </c>
      <c r="DY125" s="28">
        <v>67.561203504199028</v>
      </c>
      <c r="DZ125" s="28">
        <v>376.90614688420033</v>
      </c>
      <c r="EA125" s="28">
        <v>30.910455761444346</v>
      </c>
      <c r="EB125" s="28">
        <v>392.72255131315603</v>
      </c>
      <c r="EC125" s="28">
        <v>1519.0849971986106</v>
      </c>
      <c r="ED125" s="28">
        <v>0</v>
      </c>
      <c r="EE125" s="28">
        <v>0</v>
      </c>
      <c r="EF125" s="28">
        <v>914.30052254839507</v>
      </c>
      <c r="EG125" s="28">
        <v>501.55342742739322</v>
      </c>
      <c r="EH125" s="28">
        <v>1960.9591229437829</v>
      </c>
      <c r="EI125" s="28">
        <v>0</v>
      </c>
      <c r="EJ125" s="28">
        <v>6236.8310943106744</v>
      </c>
      <c r="EK125" s="28">
        <v>416.79752059847692</v>
      </c>
      <c r="EL125" s="28">
        <v>1127.6909004829304</v>
      </c>
      <c r="EM125" s="28">
        <v>33.09286657549508</v>
      </c>
      <c r="EN125" s="28">
        <v>9.5907387656269361</v>
      </c>
      <c r="EO125" s="28">
        <v>0</v>
      </c>
      <c r="EP125" s="28">
        <v>0.22861876326501901</v>
      </c>
      <c r="EQ125" s="28">
        <v>2.7556656582906802</v>
      </c>
      <c r="ER125" s="28">
        <v>0</v>
      </c>
      <c r="ES125" s="28">
        <f t="shared" si="2"/>
        <v>56372.759295682954</v>
      </c>
      <c r="ET125" s="28">
        <v>11715.469793260752</v>
      </c>
      <c r="EU125" s="28">
        <v>0</v>
      </c>
      <c r="EV125" s="28">
        <v>0</v>
      </c>
      <c r="EW125" s="28">
        <v>0</v>
      </c>
      <c r="EX125" s="28">
        <v>0</v>
      </c>
      <c r="EY125" s="28">
        <v>0</v>
      </c>
      <c r="EZ125" s="28">
        <v>10667.530937611249</v>
      </c>
      <c r="FA125" s="28">
        <f t="shared" si="3"/>
        <v>78755.760026554955</v>
      </c>
      <c r="FB125" s="33">
        <f>+FA125-Cuadro_Oferta_2015!EX125</f>
        <v>0</v>
      </c>
      <c r="AMC125"/>
      <c r="AMD125"/>
      <c r="AME125"/>
      <c r="AMF125"/>
      <c r="AMG125"/>
      <c r="AMH125"/>
      <c r="AMI125"/>
      <c r="AMJ125"/>
    </row>
    <row r="126" spans="1:1024" s="5" customFormat="1" ht="25.5" x14ac:dyDescent="0.25">
      <c r="A126" s="9">
        <v>122</v>
      </c>
      <c r="B126" s="22"/>
      <c r="C126" s="24" t="s">
        <v>528</v>
      </c>
      <c r="D126" s="25" t="s">
        <v>529</v>
      </c>
      <c r="E126" s="28">
        <v>19.208136150756587</v>
      </c>
      <c r="F126" s="28">
        <v>0</v>
      </c>
      <c r="G126" s="28">
        <v>0</v>
      </c>
      <c r="H126" s="28">
        <v>0</v>
      </c>
      <c r="I126" s="28">
        <v>428.64989514189881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9.0012024905412176</v>
      </c>
      <c r="Q126" s="28">
        <v>34.554607102863109</v>
      </c>
      <c r="R126" s="28">
        <v>179.91684312924923</v>
      </c>
      <c r="S126" s="28">
        <v>0</v>
      </c>
      <c r="T126" s="28">
        <v>305.34235840213222</v>
      </c>
      <c r="U126" s="28">
        <v>17.071512806395614</v>
      </c>
      <c r="V126" s="28">
        <v>0</v>
      </c>
      <c r="W126" s="28">
        <v>723.69509872826222</v>
      </c>
      <c r="X126" s="28">
        <v>0</v>
      </c>
      <c r="Y126" s="28">
        <v>62.992281203228885</v>
      </c>
      <c r="Z126" s="28">
        <v>587.54932933319776</v>
      </c>
      <c r="AA126" s="28">
        <v>0</v>
      </c>
      <c r="AB126" s="28">
        <v>0</v>
      </c>
      <c r="AC126" s="28">
        <v>0</v>
      </c>
      <c r="AD126" s="28">
        <v>8.1681565201821318</v>
      </c>
      <c r="AE126" s="28">
        <v>9.026628984099587E-2</v>
      </c>
      <c r="AF126" s="28">
        <v>0</v>
      </c>
      <c r="AG126" s="28">
        <v>292.23091189734606</v>
      </c>
      <c r="AH126" s="28">
        <v>336.52567409399023</v>
      </c>
      <c r="AI126" s="28">
        <v>0</v>
      </c>
      <c r="AJ126" s="28">
        <v>0</v>
      </c>
      <c r="AK126" s="28">
        <v>561.35075652733985</v>
      </c>
      <c r="AL126" s="28">
        <v>1157.3116019521813</v>
      </c>
      <c r="AM126" s="28">
        <v>462.10702313555413</v>
      </c>
      <c r="AN126" s="28">
        <v>720.4423239879095</v>
      </c>
      <c r="AO126" s="28">
        <v>123.58075035161281</v>
      </c>
      <c r="AP126" s="28">
        <v>1632.1991290106348</v>
      </c>
      <c r="AQ126" s="28">
        <v>363.62348939582631</v>
      </c>
      <c r="AR126" s="28">
        <v>221.23066658615298</v>
      </c>
      <c r="AS126" s="28">
        <v>161.72109808648599</v>
      </c>
      <c r="AT126" s="28">
        <v>56.416534387053971</v>
      </c>
      <c r="AU126" s="28">
        <v>0</v>
      </c>
      <c r="AV126" s="28">
        <v>47.841336497649799</v>
      </c>
      <c r="AW126" s="28">
        <v>4.3375659488687637</v>
      </c>
      <c r="AX126" s="28">
        <v>73.685647814967936</v>
      </c>
      <c r="AY126" s="28">
        <v>227.7678908860473</v>
      </c>
      <c r="AZ126" s="28">
        <v>163.25544289383001</v>
      </c>
      <c r="BA126" s="28">
        <v>0</v>
      </c>
      <c r="BB126" s="28">
        <v>198.23969721266675</v>
      </c>
      <c r="BC126" s="28">
        <v>62.602358396929986</v>
      </c>
      <c r="BD126" s="28">
        <v>1.5914136652427316E-2</v>
      </c>
      <c r="BE126" s="28">
        <v>0.89873648532077322</v>
      </c>
      <c r="BF126" s="28">
        <v>1.1554509562219817</v>
      </c>
      <c r="BG126" s="28">
        <v>0</v>
      </c>
      <c r="BH126" s="28">
        <v>94.67161708710978</v>
      </c>
      <c r="BI126" s="28">
        <v>534.90281587856168</v>
      </c>
      <c r="BJ126" s="28">
        <v>62.342134318321968</v>
      </c>
      <c r="BK126" s="28">
        <v>0</v>
      </c>
      <c r="BL126" s="28">
        <v>214.75346012735417</v>
      </c>
      <c r="BM126" s="28">
        <v>0</v>
      </c>
      <c r="BN126" s="28">
        <v>152.88768589231074</v>
      </c>
      <c r="BO126" s="28">
        <v>166.82797428876898</v>
      </c>
      <c r="BP126" s="28">
        <v>0</v>
      </c>
      <c r="BQ126" s="28">
        <v>487.75626868244916</v>
      </c>
      <c r="BR126" s="28">
        <v>223.11306556221876</v>
      </c>
      <c r="BS126" s="28">
        <v>518.05921591869196</v>
      </c>
      <c r="BT126" s="28">
        <v>598.7145548063462</v>
      </c>
      <c r="BU126" s="28">
        <v>14.639179406468287</v>
      </c>
      <c r="BV126" s="28">
        <v>2484.5825775001281</v>
      </c>
      <c r="BW126" s="28">
        <v>98.211754165016359</v>
      </c>
      <c r="BX126" s="28">
        <v>7.3439893113398149</v>
      </c>
      <c r="BY126" s="28">
        <v>1.7931222773686977</v>
      </c>
      <c r="BZ126" s="28">
        <v>381.66702612227226</v>
      </c>
      <c r="CA126" s="28">
        <v>35.797314131489969</v>
      </c>
      <c r="CB126" s="28">
        <v>0</v>
      </c>
      <c r="CC126" s="28">
        <v>0</v>
      </c>
      <c r="CD126" s="28">
        <v>55.61212917873312</v>
      </c>
      <c r="CE126" s="28">
        <v>822.65992438550677</v>
      </c>
      <c r="CF126" s="28">
        <v>9.5439409605643171</v>
      </c>
      <c r="CG126" s="28">
        <v>7.6414755632213192</v>
      </c>
      <c r="CH126" s="28">
        <v>3935.9306305549362</v>
      </c>
      <c r="CI126" s="28">
        <v>3249.3156637356296</v>
      </c>
      <c r="CJ126" s="28">
        <v>6.5562096305126083</v>
      </c>
      <c r="CK126" s="28">
        <v>33.807662820775604</v>
      </c>
      <c r="CL126" s="28">
        <v>6150.1524826077402</v>
      </c>
      <c r="CM126" s="28">
        <v>11031.353385591856</v>
      </c>
      <c r="CN126" s="28">
        <v>27119.065371864934</v>
      </c>
      <c r="CO126" s="28">
        <v>34274.928435961774</v>
      </c>
      <c r="CP126" s="28">
        <v>5266.641706250517</v>
      </c>
      <c r="CQ126" s="28">
        <v>14116.805056985851</v>
      </c>
      <c r="CR126" s="28">
        <v>0</v>
      </c>
      <c r="CS126" s="28">
        <v>0</v>
      </c>
      <c r="CT126" s="28">
        <v>0</v>
      </c>
      <c r="CU126" s="28">
        <v>0</v>
      </c>
      <c r="CV126" s="28">
        <v>37.09891279795972</v>
      </c>
      <c r="CW126" s="28">
        <v>20719.834734353928</v>
      </c>
      <c r="CX126" s="28">
        <v>578.66306109364189</v>
      </c>
      <c r="CY126" s="28">
        <v>4446.0320522414413</v>
      </c>
      <c r="CZ126" s="28">
        <v>3631.5619083980791</v>
      </c>
      <c r="DA126" s="28">
        <v>882.76130455012662</v>
      </c>
      <c r="DB126" s="28">
        <v>916.78509667834089</v>
      </c>
      <c r="DC126" s="28">
        <v>608.43222352081625</v>
      </c>
      <c r="DD126" s="28">
        <v>43403.691995428046</v>
      </c>
      <c r="DE126" s="28">
        <v>201.74793241732669</v>
      </c>
      <c r="DF126" s="28">
        <v>30.435320760636543</v>
      </c>
      <c r="DG126" s="28">
        <v>6125.2667950974137</v>
      </c>
      <c r="DH126" s="28">
        <v>1287.2463314999329</v>
      </c>
      <c r="DI126" s="28">
        <v>63.205267189997713</v>
      </c>
      <c r="DJ126" s="28">
        <v>364.01142210415082</v>
      </c>
      <c r="DK126" s="28">
        <v>1719.2631959826199</v>
      </c>
      <c r="DL126" s="28">
        <v>95.903841942299053</v>
      </c>
      <c r="DM126" s="28">
        <v>980.46069694178391</v>
      </c>
      <c r="DN126" s="28">
        <v>1644.358806911192</v>
      </c>
      <c r="DO126" s="28">
        <v>1556.718010322656</v>
      </c>
      <c r="DP126" s="28">
        <v>275.21670600151776</v>
      </c>
      <c r="DQ126" s="28">
        <v>607.1373914941438</v>
      </c>
      <c r="DR126" s="28">
        <v>411.77066999144296</v>
      </c>
      <c r="DS126" s="28">
        <v>0</v>
      </c>
      <c r="DT126" s="28">
        <v>856.01731318456723</v>
      </c>
      <c r="DU126" s="28">
        <v>280.3133582039215</v>
      </c>
      <c r="DV126" s="28">
        <v>1359.9662726108538</v>
      </c>
      <c r="DW126" s="28">
        <v>3.9906028655453176</v>
      </c>
      <c r="DX126" s="28">
        <v>84.967083983685967</v>
      </c>
      <c r="DY126" s="28">
        <v>611.75145528820906</v>
      </c>
      <c r="DZ126" s="28">
        <v>1231.2598021078106</v>
      </c>
      <c r="EA126" s="28">
        <v>792.00313791027372</v>
      </c>
      <c r="EB126" s="28">
        <v>1068.5074019073209</v>
      </c>
      <c r="EC126" s="28">
        <v>14078.922218364743</v>
      </c>
      <c r="ED126" s="28">
        <v>3464.4875092384054</v>
      </c>
      <c r="EE126" s="28">
        <v>15.418775087214472</v>
      </c>
      <c r="EF126" s="28">
        <v>1947.8279961670037</v>
      </c>
      <c r="EG126" s="28">
        <v>1420.7161681352845</v>
      </c>
      <c r="EH126" s="28">
        <v>0</v>
      </c>
      <c r="EI126" s="28">
        <v>0</v>
      </c>
      <c r="EJ126" s="28">
        <v>120.61740229908</v>
      </c>
      <c r="EK126" s="28">
        <v>293.70141684800711</v>
      </c>
      <c r="EL126" s="28">
        <v>323.79800243440411</v>
      </c>
      <c r="EM126" s="28">
        <v>3.0034098325614105</v>
      </c>
      <c r="EN126" s="28">
        <v>304.15587968298934</v>
      </c>
      <c r="EO126" s="28">
        <v>1357.8707114884558</v>
      </c>
      <c r="EP126" s="28">
        <v>54.328682523928713</v>
      </c>
      <c r="EQ126" s="28">
        <v>38.978338402014501</v>
      </c>
      <c r="ER126" s="28">
        <v>0</v>
      </c>
      <c r="ES126" s="28">
        <f t="shared" si="2"/>
        <v>241703.06413579429</v>
      </c>
      <c r="ET126" s="28">
        <v>28.109591610702594</v>
      </c>
      <c r="EU126" s="28">
        <v>0</v>
      </c>
      <c r="EV126" s="28">
        <v>0</v>
      </c>
      <c r="EW126" s="28">
        <v>0</v>
      </c>
      <c r="EX126" s="28">
        <v>0</v>
      </c>
      <c r="EY126" s="28">
        <v>0</v>
      </c>
      <c r="EZ126" s="28">
        <v>45497.708785183153</v>
      </c>
      <c r="FA126" s="28">
        <f t="shared" si="3"/>
        <v>287228.88251258817</v>
      </c>
      <c r="FB126" s="33">
        <f>+FA126-Cuadro_Oferta_2015!EX126</f>
        <v>0</v>
      </c>
      <c r="AMC126"/>
      <c r="AMD126"/>
      <c r="AME126"/>
      <c r="AMF126"/>
      <c r="AMG126"/>
      <c r="AMH126"/>
      <c r="AMI126"/>
      <c r="AMJ126"/>
    </row>
    <row r="127" spans="1:1024" s="5" customFormat="1" ht="38.25" x14ac:dyDescent="0.25">
      <c r="A127" s="9">
        <v>123</v>
      </c>
      <c r="B127" s="22"/>
      <c r="C127" s="24" t="s">
        <v>530</v>
      </c>
      <c r="D127" s="25" t="s">
        <v>531</v>
      </c>
      <c r="E127" s="28">
        <v>0</v>
      </c>
      <c r="F127" s="28">
        <v>0</v>
      </c>
      <c r="G127" s="28">
        <v>0</v>
      </c>
      <c r="H127" s="28">
        <v>0</v>
      </c>
      <c r="I127" s="28">
        <v>26.797031477311872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0.6586647764102338</v>
      </c>
      <c r="X127" s="28">
        <v>0</v>
      </c>
      <c r="Y127" s="28">
        <v>18.711832417307939</v>
      </c>
      <c r="Z127" s="28">
        <v>10.905219606533178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3003.8138436472364</v>
      </c>
      <c r="AL127" s="28">
        <v>26.851860130974121</v>
      </c>
      <c r="AM127" s="28">
        <v>136.78619192064602</v>
      </c>
      <c r="AN127" s="28">
        <v>518.98035295290867</v>
      </c>
      <c r="AO127" s="28">
        <v>0</v>
      </c>
      <c r="AP127" s="28">
        <v>394.27291034701557</v>
      </c>
      <c r="AQ127" s="28">
        <v>1033.3947716188554</v>
      </c>
      <c r="AR127" s="28">
        <v>765.40670662520859</v>
      </c>
      <c r="AS127" s="28">
        <v>261.93955979139758</v>
      </c>
      <c r="AT127" s="28">
        <v>0</v>
      </c>
      <c r="AU127" s="28">
        <v>7.4919205236456783</v>
      </c>
      <c r="AV127" s="28">
        <v>548.26331879072416</v>
      </c>
      <c r="AW127" s="28">
        <v>36.733909368152879</v>
      </c>
      <c r="AX127" s="28">
        <v>11.203043559954791</v>
      </c>
      <c r="AY127" s="28">
        <v>2282.2131889223265</v>
      </c>
      <c r="AZ127" s="28">
        <v>3.6506511616854564</v>
      </c>
      <c r="BA127" s="28">
        <v>0</v>
      </c>
      <c r="BB127" s="28">
        <v>2.0518548528504219</v>
      </c>
      <c r="BC127" s="28">
        <v>0</v>
      </c>
      <c r="BD127" s="28">
        <v>33.511701546272313</v>
      </c>
      <c r="BE127" s="28">
        <v>6.9392580715638541</v>
      </c>
      <c r="BF127" s="28">
        <v>0</v>
      </c>
      <c r="BG127" s="28">
        <v>0</v>
      </c>
      <c r="BH127" s="28">
        <v>0</v>
      </c>
      <c r="BI127" s="28">
        <v>1981.5298420927218</v>
      </c>
      <c r="BJ127" s="28">
        <v>0</v>
      </c>
      <c r="BK127" s="28">
        <v>0</v>
      </c>
      <c r="BL127" s="28">
        <v>972.72739723110215</v>
      </c>
      <c r="BM127" s="28">
        <v>0</v>
      </c>
      <c r="BN127" s="28">
        <v>6988.0118301645643</v>
      </c>
      <c r="BO127" s="28">
        <v>5.3697441498491587</v>
      </c>
      <c r="BP127" s="28">
        <v>0</v>
      </c>
      <c r="BQ127" s="28">
        <v>724.41643958941552</v>
      </c>
      <c r="BR127" s="28">
        <v>1220.1552972942693</v>
      </c>
      <c r="BS127" s="28">
        <v>1938.5248097737824</v>
      </c>
      <c r="BT127" s="28">
        <v>0</v>
      </c>
      <c r="BU127" s="28">
        <v>0</v>
      </c>
      <c r="BV127" s="28">
        <v>5958.8631180188495</v>
      </c>
      <c r="BW127" s="28">
        <v>105.51385076143285</v>
      </c>
      <c r="BX127" s="28">
        <v>842.08505425100134</v>
      </c>
      <c r="BY127" s="28">
        <v>115.83046387352455</v>
      </c>
      <c r="BZ127" s="28">
        <v>1.9211156317567136E-2</v>
      </c>
      <c r="CA127" s="28">
        <v>2173.4050557107207</v>
      </c>
      <c r="CB127" s="28">
        <v>0</v>
      </c>
      <c r="CC127" s="28">
        <v>0</v>
      </c>
      <c r="CD127" s="28">
        <v>0</v>
      </c>
      <c r="CE127" s="28">
        <v>118510.72807613167</v>
      </c>
      <c r="CF127" s="28">
        <v>47.20882289200803</v>
      </c>
      <c r="CG127" s="28">
        <v>54.672049173919469</v>
      </c>
      <c r="CH127" s="28">
        <v>387.94696405977749</v>
      </c>
      <c r="CI127" s="28">
        <v>13.155044010930546</v>
      </c>
      <c r="CJ127" s="28">
        <v>0</v>
      </c>
      <c r="CK127" s="28">
        <v>1.0608228226894316</v>
      </c>
      <c r="CL127" s="28">
        <v>0</v>
      </c>
      <c r="CM127" s="28">
        <v>0</v>
      </c>
      <c r="CN127" s="28">
        <v>0</v>
      </c>
      <c r="CO127" s="28">
        <v>1094.894589266479</v>
      </c>
      <c r="CP127" s="28">
        <v>629.65569455724062</v>
      </c>
      <c r="CQ127" s="28">
        <v>17973.973837423579</v>
      </c>
      <c r="CR127" s="28">
        <v>2.2263080787677318</v>
      </c>
      <c r="CS127" s="28">
        <v>0</v>
      </c>
      <c r="CT127" s="28">
        <v>257.06747690022848</v>
      </c>
      <c r="CU127" s="28">
        <v>13.205295805539258</v>
      </c>
      <c r="CV127" s="28">
        <v>0</v>
      </c>
      <c r="CW127" s="28">
        <v>0</v>
      </c>
      <c r="CX127" s="28">
        <v>10.495496055063857</v>
      </c>
      <c r="CY127" s="28">
        <v>1.7009167730163384</v>
      </c>
      <c r="CZ127" s="28">
        <v>33.637672669095409</v>
      </c>
      <c r="DA127" s="28">
        <v>5685.8264869989907</v>
      </c>
      <c r="DB127" s="28">
        <v>8866.5898976621793</v>
      </c>
      <c r="DC127" s="28">
        <v>3973.682094582251</v>
      </c>
      <c r="DD127" s="28">
        <v>2632.5812942809825</v>
      </c>
      <c r="DE127" s="28">
        <v>1239.7528563570272</v>
      </c>
      <c r="DF127" s="28">
        <v>0</v>
      </c>
      <c r="DG127" s="28">
        <v>0</v>
      </c>
      <c r="DH127" s="28">
        <v>0.29337222312186911</v>
      </c>
      <c r="DI127" s="28">
        <v>0</v>
      </c>
      <c r="DJ127" s="28">
        <v>138.89672489105303</v>
      </c>
      <c r="DK127" s="28">
        <v>76.792188323046602</v>
      </c>
      <c r="DL127" s="28">
        <v>2836.8130961507368</v>
      </c>
      <c r="DM127" s="28">
        <v>1435.2803166951455</v>
      </c>
      <c r="DN127" s="28">
        <v>8218.4808910465581</v>
      </c>
      <c r="DO127" s="28">
        <v>52.593368222603317</v>
      </c>
      <c r="DP127" s="28">
        <v>72.183141603539966</v>
      </c>
      <c r="DQ127" s="28">
        <v>52.918179764845689</v>
      </c>
      <c r="DR127" s="28">
        <v>110.4903757827002</v>
      </c>
      <c r="DS127" s="28">
        <v>0</v>
      </c>
      <c r="DT127" s="28">
        <v>300.45097229376717</v>
      </c>
      <c r="DU127" s="28">
        <v>96.317546009058105</v>
      </c>
      <c r="DV127" s="28">
        <v>430.16070369246518</v>
      </c>
      <c r="DW127" s="28">
        <v>1.3745317922520279</v>
      </c>
      <c r="DX127" s="28">
        <v>200.34285795679705</v>
      </c>
      <c r="DY127" s="28">
        <v>466.2660113666372</v>
      </c>
      <c r="DZ127" s="28">
        <v>26.253294039477545</v>
      </c>
      <c r="EA127" s="28">
        <v>76.772412186703249</v>
      </c>
      <c r="EB127" s="28">
        <v>497.75604529795834</v>
      </c>
      <c r="EC127" s="28">
        <v>0</v>
      </c>
      <c r="ED127" s="28">
        <v>3.6826314868686798</v>
      </c>
      <c r="EE127" s="28">
        <v>0</v>
      </c>
      <c r="EF127" s="28">
        <v>4429.0375845510171</v>
      </c>
      <c r="EG127" s="28">
        <v>825.78123991249038</v>
      </c>
      <c r="EH127" s="28">
        <v>235.08792581922577</v>
      </c>
      <c r="EI127" s="28">
        <v>0</v>
      </c>
      <c r="EJ127" s="28">
        <v>0</v>
      </c>
      <c r="EK127" s="28">
        <v>0</v>
      </c>
      <c r="EL127" s="28">
        <v>127.85783663321503</v>
      </c>
      <c r="EM127" s="28">
        <v>0</v>
      </c>
      <c r="EN127" s="28">
        <v>0</v>
      </c>
      <c r="EO127" s="28">
        <v>0</v>
      </c>
      <c r="EP127" s="28">
        <v>0</v>
      </c>
      <c r="EQ127" s="28">
        <v>34.835202377115181</v>
      </c>
      <c r="ER127" s="28">
        <v>0</v>
      </c>
      <c r="ES127" s="28">
        <f t="shared" si="2"/>
        <v>214333.81005279635</v>
      </c>
      <c r="ET127" s="28">
        <v>0</v>
      </c>
      <c r="EU127" s="28">
        <v>0</v>
      </c>
      <c r="EV127" s="28">
        <v>0</v>
      </c>
      <c r="EW127" s="28">
        <v>0</v>
      </c>
      <c r="EX127" s="28">
        <v>0</v>
      </c>
      <c r="EY127" s="28">
        <v>0</v>
      </c>
      <c r="EZ127" s="28">
        <v>229.83733959964587</v>
      </c>
      <c r="FA127" s="28">
        <f t="shared" si="3"/>
        <v>214563.647392396</v>
      </c>
      <c r="FB127" s="33">
        <f>+FA127-Cuadro_Oferta_2015!EX127</f>
        <v>0</v>
      </c>
      <c r="AMC127"/>
      <c r="AMD127"/>
      <c r="AME127"/>
      <c r="AMF127"/>
      <c r="AMG127"/>
      <c r="AMH127"/>
      <c r="AMI127"/>
      <c r="AMJ127"/>
    </row>
    <row r="128" spans="1:1024" s="5" customFormat="1" x14ac:dyDescent="0.25">
      <c r="A128" s="9">
        <v>124</v>
      </c>
      <c r="B128" s="22"/>
      <c r="C128" s="24" t="s">
        <v>532</v>
      </c>
      <c r="D128" s="25" t="s">
        <v>533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3.7733956165043403</v>
      </c>
      <c r="Q128" s="28">
        <v>0</v>
      </c>
      <c r="R128" s="28">
        <v>1695.3386214481468</v>
      </c>
      <c r="S128" s="28">
        <v>0</v>
      </c>
      <c r="T128" s="28">
        <v>2776.2239015765272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0.14458701058419007</v>
      </c>
      <c r="AH128" s="28">
        <v>0</v>
      </c>
      <c r="AI128" s="28">
        <v>0</v>
      </c>
      <c r="AJ128" s="28">
        <v>0</v>
      </c>
      <c r="AK128" s="28">
        <v>23.819865241757878</v>
      </c>
      <c r="AL128" s="28">
        <v>5.03868604563971</v>
      </c>
      <c r="AM128" s="28">
        <v>298.84380210735992</v>
      </c>
      <c r="AN128" s="28">
        <v>232.49912673661987</v>
      </c>
      <c r="AO128" s="28">
        <v>281.19600653210091</v>
      </c>
      <c r="AP128" s="28">
        <v>23.724060506355826</v>
      </c>
      <c r="AQ128" s="28">
        <v>999.6191417720355</v>
      </c>
      <c r="AR128" s="28">
        <v>22.55499520850524</v>
      </c>
      <c r="AS128" s="28">
        <v>1399.204414709882</v>
      </c>
      <c r="AT128" s="28">
        <v>0.49491524420528543</v>
      </c>
      <c r="AU128" s="28">
        <v>29.9991926761559</v>
      </c>
      <c r="AV128" s="28">
        <v>0</v>
      </c>
      <c r="AW128" s="28">
        <v>0</v>
      </c>
      <c r="AX128" s="28">
        <v>0</v>
      </c>
      <c r="AY128" s="28">
        <v>4090.0516637698856</v>
      </c>
      <c r="AZ128" s="28">
        <v>485.24205894377883</v>
      </c>
      <c r="BA128" s="28">
        <v>8.0204522618562848</v>
      </c>
      <c r="BB128" s="28">
        <v>311.84049345487568</v>
      </c>
      <c r="BC128" s="28">
        <v>491.28901576361397</v>
      </c>
      <c r="BD128" s="28">
        <v>2.9393677482847904</v>
      </c>
      <c r="BE128" s="28">
        <v>378.52225702934277</v>
      </c>
      <c r="BF128" s="28">
        <v>7.9287952857441644</v>
      </c>
      <c r="BG128" s="28">
        <v>109.70929343665885</v>
      </c>
      <c r="BH128" s="28">
        <v>0</v>
      </c>
      <c r="BI128" s="28">
        <v>1469.7762157657669</v>
      </c>
      <c r="BJ128" s="28">
        <v>0</v>
      </c>
      <c r="BK128" s="28">
        <v>0</v>
      </c>
      <c r="BL128" s="28">
        <v>387.4628331732639</v>
      </c>
      <c r="BM128" s="28">
        <v>0</v>
      </c>
      <c r="BN128" s="28">
        <v>8.8169604251353793</v>
      </c>
      <c r="BO128" s="28">
        <v>0</v>
      </c>
      <c r="BP128" s="28">
        <v>0</v>
      </c>
      <c r="BQ128" s="28">
        <v>2168.6014164919288</v>
      </c>
      <c r="BR128" s="28">
        <v>0</v>
      </c>
      <c r="BS128" s="28">
        <v>12.447783397713522</v>
      </c>
      <c r="BT128" s="28">
        <v>0</v>
      </c>
      <c r="BU128" s="28">
        <v>11.058284784448459</v>
      </c>
      <c r="BV128" s="28">
        <v>9.0908541225440604</v>
      </c>
      <c r="BW128" s="28">
        <v>0</v>
      </c>
      <c r="BX128" s="28">
        <v>121.75484394274173</v>
      </c>
      <c r="BY128" s="28">
        <v>0</v>
      </c>
      <c r="BZ128" s="28">
        <v>3.9797893325285907</v>
      </c>
      <c r="CA128" s="28">
        <v>63.101158608677423</v>
      </c>
      <c r="CB128" s="28">
        <v>0</v>
      </c>
      <c r="CC128" s="28">
        <v>0</v>
      </c>
      <c r="CD128" s="28">
        <v>1.9068583321366714</v>
      </c>
      <c r="CE128" s="28">
        <v>1016.9679258891053</v>
      </c>
      <c r="CF128" s="28">
        <v>0</v>
      </c>
      <c r="CG128" s="28">
        <v>2120.9024932780421</v>
      </c>
      <c r="CH128" s="28">
        <v>2791.7999473231325</v>
      </c>
      <c r="CI128" s="28">
        <v>0</v>
      </c>
      <c r="CJ128" s="28">
        <v>0</v>
      </c>
      <c r="CK128" s="28">
        <v>0.33603285080469286</v>
      </c>
      <c r="CL128" s="28">
        <v>0</v>
      </c>
      <c r="CM128" s="28">
        <v>0</v>
      </c>
      <c r="CN128" s="28">
        <v>0</v>
      </c>
      <c r="CO128" s="28">
        <v>2747.7575471930336</v>
      </c>
      <c r="CP128" s="28">
        <v>852.15519442203311</v>
      </c>
      <c r="CQ128" s="28">
        <v>25189.730988399275</v>
      </c>
      <c r="CR128" s="28">
        <v>588.41794899212857</v>
      </c>
      <c r="CS128" s="28">
        <v>0</v>
      </c>
      <c r="CT128" s="28">
        <v>226.52044874333433</v>
      </c>
      <c r="CU128" s="28">
        <v>0</v>
      </c>
      <c r="CV128" s="28">
        <v>6.6520580390035491</v>
      </c>
      <c r="CW128" s="28">
        <v>9903.2504733548667</v>
      </c>
      <c r="CX128" s="28">
        <v>490.82796609926993</v>
      </c>
      <c r="CY128" s="28">
        <v>5346.6468852511462</v>
      </c>
      <c r="CZ128" s="28">
        <v>96.633925298420905</v>
      </c>
      <c r="DA128" s="28">
        <v>2278.6963647772645</v>
      </c>
      <c r="DB128" s="28">
        <v>16563.234601334421</v>
      </c>
      <c r="DC128" s="28">
        <v>620.82651790685782</v>
      </c>
      <c r="DD128" s="28">
        <v>10835.696686109648</v>
      </c>
      <c r="DE128" s="28">
        <v>1615.6716701098624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4423.9729741520114</v>
      </c>
      <c r="DL128" s="28">
        <v>33.095726095798952</v>
      </c>
      <c r="DM128" s="28">
        <v>5.281293424548867</v>
      </c>
      <c r="DN128" s="28">
        <v>6401.3652530409563</v>
      </c>
      <c r="DO128" s="28">
        <v>69.865543932354285</v>
      </c>
      <c r="DP128" s="28">
        <v>0</v>
      </c>
      <c r="DQ128" s="28">
        <v>648.43610085568253</v>
      </c>
      <c r="DR128" s="28">
        <v>326.40175695373557</v>
      </c>
      <c r="DS128" s="28">
        <v>126.07208885552987</v>
      </c>
      <c r="DT128" s="28">
        <v>4582.6107495886899</v>
      </c>
      <c r="DU128" s="28">
        <v>0</v>
      </c>
      <c r="DV128" s="28">
        <v>447.9775783912076</v>
      </c>
      <c r="DW128" s="28">
        <v>13.626027284343294</v>
      </c>
      <c r="DX128" s="28">
        <v>1973.2000844969007</v>
      </c>
      <c r="DY128" s="28">
        <v>142.36666413538424</v>
      </c>
      <c r="DZ128" s="28">
        <v>8037.8951559706002</v>
      </c>
      <c r="EA128" s="28">
        <v>1117.7257931101105</v>
      </c>
      <c r="EB128" s="28">
        <v>6147.2547085029219</v>
      </c>
      <c r="EC128" s="28">
        <v>0</v>
      </c>
      <c r="ED128" s="28">
        <v>0</v>
      </c>
      <c r="EE128" s="28">
        <v>0</v>
      </c>
      <c r="EF128" s="28">
        <v>8052.9714891178101</v>
      </c>
      <c r="EG128" s="28">
        <v>35.851601392995086</v>
      </c>
      <c r="EH128" s="28">
        <v>0</v>
      </c>
      <c r="EI128" s="28">
        <v>0</v>
      </c>
      <c r="EJ128" s="28">
        <v>0</v>
      </c>
      <c r="EK128" s="28">
        <v>12.745065194578366</v>
      </c>
      <c r="EL128" s="28">
        <v>66.981750731440144</v>
      </c>
      <c r="EM128" s="28">
        <v>0</v>
      </c>
      <c r="EN128" s="28">
        <v>6.5540624823752491</v>
      </c>
      <c r="EO128" s="28">
        <v>0</v>
      </c>
      <c r="EP128" s="28">
        <v>0.2881169713171215</v>
      </c>
      <c r="EQ128" s="28">
        <v>181.01188661333157</v>
      </c>
      <c r="ER128" s="28">
        <v>0</v>
      </c>
      <c r="ES128" s="28">
        <f t="shared" si="2"/>
        <v>144082.2922551696</v>
      </c>
      <c r="ET128" s="28">
        <v>0</v>
      </c>
      <c r="EU128" s="28">
        <v>0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f t="shared" si="3"/>
        <v>144082.2922551696</v>
      </c>
      <c r="FB128" s="33">
        <f>+FA128-Cuadro_Oferta_2015!EX128</f>
        <v>0</v>
      </c>
      <c r="AMC128"/>
      <c r="AMD128"/>
      <c r="AME128"/>
      <c r="AMF128"/>
      <c r="AMG128"/>
      <c r="AMH128"/>
      <c r="AMI128"/>
      <c r="AMJ128"/>
    </row>
    <row r="129" spans="1:1024" s="5" customFormat="1" ht="38.25" x14ac:dyDescent="0.25">
      <c r="A129" s="9">
        <v>125</v>
      </c>
      <c r="B129" s="22"/>
      <c r="C129" s="24" t="s">
        <v>534</v>
      </c>
      <c r="D129" s="25" t="s">
        <v>535</v>
      </c>
      <c r="E129" s="28">
        <v>0</v>
      </c>
      <c r="F129" s="28">
        <v>0</v>
      </c>
      <c r="G129" s="28">
        <v>0</v>
      </c>
      <c r="H129" s="28">
        <v>0</v>
      </c>
      <c r="I129" s="28">
        <v>37.284123141004187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95.101865751323146</v>
      </c>
      <c r="AO129" s="28">
        <v>0</v>
      </c>
      <c r="AP129" s="28">
        <v>0</v>
      </c>
      <c r="AQ129" s="28">
        <v>0</v>
      </c>
      <c r="AR129" s="28">
        <v>25.40226662754274</v>
      </c>
      <c r="AS129" s="28">
        <v>0</v>
      </c>
      <c r="AT129" s="28">
        <v>0</v>
      </c>
      <c r="AU129" s="28">
        <v>0</v>
      </c>
      <c r="AV129" s="28">
        <v>0</v>
      </c>
      <c r="AW129" s="28">
        <v>1.1221031290423316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4.6805687675025749E-2</v>
      </c>
      <c r="BF129" s="28">
        <v>0</v>
      </c>
      <c r="BG129" s="28">
        <v>0</v>
      </c>
      <c r="BH129" s="28">
        <v>0</v>
      </c>
      <c r="BI129" s="28">
        <v>95.366466283404577</v>
      </c>
      <c r="BJ129" s="28">
        <v>24.901117647266744</v>
      </c>
      <c r="BK129" s="28">
        <v>0</v>
      </c>
      <c r="BL129" s="28">
        <v>0</v>
      </c>
      <c r="BM129" s="28">
        <v>3.3803829665867307</v>
      </c>
      <c r="BN129" s="28">
        <v>24.705336947280351</v>
      </c>
      <c r="BO129" s="28">
        <v>0</v>
      </c>
      <c r="BP129" s="28">
        <v>0</v>
      </c>
      <c r="BQ129" s="28">
        <v>81.680013751658237</v>
      </c>
      <c r="BR129" s="28">
        <v>6.3636683030779597</v>
      </c>
      <c r="BS129" s="28">
        <v>14.529949947107774</v>
      </c>
      <c r="BT129" s="28">
        <v>0</v>
      </c>
      <c r="BU129" s="28">
        <v>0</v>
      </c>
      <c r="BV129" s="28">
        <v>45.123821436807951</v>
      </c>
      <c r="BW129" s="28">
        <v>0</v>
      </c>
      <c r="BX129" s="28">
        <v>42.915747683301461</v>
      </c>
      <c r="BY129" s="28">
        <v>0</v>
      </c>
      <c r="BZ129" s="28">
        <v>0</v>
      </c>
      <c r="CA129" s="28">
        <v>0</v>
      </c>
      <c r="CB129" s="28">
        <v>10.961098898096756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0.4247432483710073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27.992012330699623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28.719341763201587</v>
      </c>
      <c r="CZ129" s="28">
        <v>0</v>
      </c>
      <c r="DA129" s="28">
        <v>1354.311880628715</v>
      </c>
      <c r="DB129" s="28">
        <v>88.746661371772817</v>
      </c>
      <c r="DC129" s="28">
        <v>0</v>
      </c>
      <c r="DD129" s="28">
        <v>213.40835976621341</v>
      </c>
      <c r="DE129" s="28">
        <v>0.22834544710131222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409.02175313892519</v>
      </c>
      <c r="DL129" s="28">
        <v>61.97996020014709</v>
      </c>
      <c r="DM129" s="28">
        <v>0</v>
      </c>
      <c r="DN129" s="28">
        <v>47.533032035178906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70.796563657573415</v>
      </c>
      <c r="DU129" s="28">
        <v>23.268628073335705</v>
      </c>
      <c r="DV129" s="28">
        <v>103.22909322130887</v>
      </c>
      <c r="DW129" s="28">
        <v>0</v>
      </c>
      <c r="DX129" s="28">
        <v>0</v>
      </c>
      <c r="DY129" s="28">
        <v>5432.4986609921471</v>
      </c>
      <c r="DZ129" s="28">
        <v>0</v>
      </c>
      <c r="EA129" s="28">
        <v>0.19225836537065477</v>
      </c>
      <c r="EB129" s="28">
        <v>6.656602097558487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65.662866788873274</v>
      </c>
      <c r="EI129" s="28">
        <v>0</v>
      </c>
      <c r="EJ129" s="28">
        <v>0</v>
      </c>
      <c r="EK129" s="28">
        <v>782.66864175652768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f t="shared" si="2"/>
        <v>9226.2241730841961</v>
      </c>
      <c r="ET129" s="28">
        <v>117381.60525929194</v>
      </c>
      <c r="EU129" s="28">
        <v>0</v>
      </c>
      <c r="EV129" s="28">
        <v>0</v>
      </c>
      <c r="EW129" s="28">
        <v>0</v>
      </c>
      <c r="EX129" s="28">
        <v>0</v>
      </c>
      <c r="EY129" s="28">
        <v>0</v>
      </c>
      <c r="EZ129" s="28">
        <v>57971.232581757904</v>
      </c>
      <c r="FA129" s="28">
        <f t="shared" si="3"/>
        <v>184579.06201413405</v>
      </c>
      <c r="FB129" s="33">
        <f>+FA129-Cuadro_Oferta_2015!EX129</f>
        <v>0</v>
      </c>
      <c r="AMC129"/>
      <c r="AMD129"/>
      <c r="AME129"/>
      <c r="AMF129"/>
      <c r="AMG129"/>
      <c r="AMH129"/>
      <c r="AMI129"/>
      <c r="AMJ129"/>
    </row>
    <row r="130" spans="1:1024" s="5" customFormat="1" ht="25.5" x14ac:dyDescent="0.25">
      <c r="A130" s="9">
        <v>126</v>
      </c>
      <c r="B130" s="22"/>
      <c r="C130" s="24" t="s">
        <v>536</v>
      </c>
      <c r="D130" s="25" t="s">
        <v>537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85.193941227360114</v>
      </c>
      <c r="Q130" s="28">
        <v>248.5608442552934</v>
      </c>
      <c r="R130" s="28">
        <v>4427.0910033767759</v>
      </c>
      <c r="S130" s="28">
        <v>0</v>
      </c>
      <c r="T130" s="28">
        <v>2948.3170570322113</v>
      </c>
      <c r="U130" s="28">
        <v>81.965886727645469</v>
      </c>
      <c r="V130" s="28">
        <v>0</v>
      </c>
      <c r="W130" s="28">
        <v>522.2468204459102</v>
      </c>
      <c r="X130" s="28">
        <v>0</v>
      </c>
      <c r="Y130" s="28">
        <v>1725.583041794815</v>
      </c>
      <c r="Z130" s="28">
        <v>0</v>
      </c>
      <c r="AA130" s="28">
        <v>0</v>
      </c>
      <c r="AB130" s="28">
        <v>41.155482146835425</v>
      </c>
      <c r="AC130" s="28">
        <v>0</v>
      </c>
      <c r="AD130" s="28">
        <v>706.33554067698265</v>
      </c>
      <c r="AE130" s="28">
        <v>0.32723565565166035</v>
      </c>
      <c r="AF130" s="28">
        <v>31.836161915054134</v>
      </c>
      <c r="AG130" s="28">
        <v>150.54774659944559</v>
      </c>
      <c r="AH130" s="28">
        <v>729.45023689432753</v>
      </c>
      <c r="AI130" s="28">
        <v>0</v>
      </c>
      <c r="AJ130" s="28">
        <v>0</v>
      </c>
      <c r="AK130" s="28">
        <v>1089.6775141056735</v>
      </c>
      <c r="AL130" s="28">
        <v>1374.5094932070442</v>
      </c>
      <c r="AM130" s="28">
        <v>196.60920587193863</v>
      </c>
      <c r="AN130" s="28">
        <v>980.2636588509647</v>
      </c>
      <c r="AO130" s="28">
        <v>505.01473960226957</v>
      </c>
      <c r="AP130" s="28">
        <v>1857.8661185785734</v>
      </c>
      <c r="AQ130" s="28">
        <v>145.84669371753654</v>
      </c>
      <c r="AR130" s="28">
        <v>543.63335122528417</v>
      </c>
      <c r="AS130" s="28">
        <v>951.84995045602307</v>
      </c>
      <c r="AT130" s="28">
        <v>435.32475774750924</v>
      </c>
      <c r="AU130" s="28">
        <v>239.93757870173189</v>
      </c>
      <c r="AV130" s="28">
        <v>239.18169896583419</v>
      </c>
      <c r="AW130" s="28">
        <v>53.117501254257405</v>
      </c>
      <c r="AX130" s="28">
        <v>120.99070924837642</v>
      </c>
      <c r="AY130" s="28">
        <v>1219.2675459763377</v>
      </c>
      <c r="AZ130" s="28">
        <v>384.66121490161794</v>
      </c>
      <c r="BA130" s="28">
        <v>47.763662680163904</v>
      </c>
      <c r="BB130" s="28">
        <v>1768.7151575053126</v>
      </c>
      <c r="BC130" s="28">
        <v>139.90924206298735</v>
      </c>
      <c r="BD130" s="28">
        <v>22.887662952402973</v>
      </c>
      <c r="BE130" s="28">
        <v>173.45182321260111</v>
      </c>
      <c r="BF130" s="28">
        <v>5.7826006407765211</v>
      </c>
      <c r="BG130" s="28">
        <v>9.4440792855878524</v>
      </c>
      <c r="BH130" s="28">
        <v>793.6266077120024</v>
      </c>
      <c r="BI130" s="28">
        <v>1105.3953831478455</v>
      </c>
      <c r="BJ130" s="28">
        <v>457.51508570732852</v>
      </c>
      <c r="BK130" s="28">
        <v>0</v>
      </c>
      <c r="BL130" s="28">
        <v>762.59948797286881</v>
      </c>
      <c r="BM130" s="28">
        <v>4.4866024656060217</v>
      </c>
      <c r="BN130" s="28">
        <v>426.94418418112258</v>
      </c>
      <c r="BO130" s="28">
        <v>479.54564228361119</v>
      </c>
      <c r="BP130" s="28">
        <v>92.602896615120756</v>
      </c>
      <c r="BQ130" s="28">
        <v>372.50112345619596</v>
      </c>
      <c r="BR130" s="28">
        <v>465.37604558430405</v>
      </c>
      <c r="BS130" s="28">
        <v>1428.1862401323885</v>
      </c>
      <c r="BT130" s="28">
        <v>119.40122664145785</v>
      </c>
      <c r="BU130" s="28">
        <v>99.355162924676847</v>
      </c>
      <c r="BV130" s="28">
        <v>1317.9809337132288</v>
      </c>
      <c r="BW130" s="28">
        <v>375.48155840058138</v>
      </c>
      <c r="BX130" s="28">
        <v>1162.680884363044</v>
      </c>
      <c r="BY130" s="28">
        <v>0</v>
      </c>
      <c r="BZ130" s="28">
        <v>54.799158949129563</v>
      </c>
      <c r="CA130" s="28">
        <v>837.81030385727126</v>
      </c>
      <c r="CB130" s="28">
        <v>194.19541146601802</v>
      </c>
      <c r="CC130" s="28">
        <v>0</v>
      </c>
      <c r="CD130" s="28">
        <v>165.93308441081766</v>
      </c>
      <c r="CE130" s="28">
        <v>1080.7296503130317</v>
      </c>
      <c r="CF130" s="28">
        <v>675.02040706649052</v>
      </c>
      <c r="CG130" s="28">
        <v>546.74972836355334</v>
      </c>
      <c r="CH130" s="28">
        <v>13921.25495086004</v>
      </c>
      <c r="CI130" s="28">
        <v>5671.4795519406607</v>
      </c>
      <c r="CJ130" s="28">
        <v>173.13449209551169</v>
      </c>
      <c r="CK130" s="28">
        <v>310.86326824061854</v>
      </c>
      <c r="CL130" s="28">
        <v>11.274909071947175</v>
      </c>
      <c r="CM130" s="28">
        <v>0</v>
      </c>
      <c r="CN130" s="28">
        <v>261.01349663266188</v>
      </c>
      <c r="CO130" s="28">
        <v>577.76257032290914</v>
      </c>
      <c r="CP130" s="28">
        <v>4099.0177659953806</v>
      </c>
      <c r="CQ130" s="28">
        <v>32333.825668327288</v>
      </c>
      <c r="CR130" s="28">
        <v>581.06783686101176</v>
      </c>
      <c r="CS130" s="28">
        <v>260.88136189420834</v>
      </c>
      <c r="CT130" s="28">
        <v>2089.6407914837609</v>
      </c>
      <c r="CU130" s="28">
        <v>5.881226381469757</v>
      </c>
      <c r="CV130" s="28">
        <v>2476.061135385808</v>
      </c>
      <c r="CW130" s="28">
        <v>1087.7098985449518</v>
      </c>
      <c r="CX130" s="28">
        <v>1440.9733367666829</v>
      </c>
      <c r="CY130" s="28">
        <v>4979.7215554485183</v>
      </c>
      <c r="CZ130" s="28">
        <v>699.06779307549482</v>
      </c>
      <c r="DA130" s="28">
        <v>4273.8032289649964</v>
      </c>
      <c r="DB130" s="28">
        <v>3560.3051185458517</v>
      </c>
      <c r="DC130" s="28">
        <v>255.1629021747404</v>
      </c>
      <c r="DD130" s="28">
        <v>6812.9156403029128</v>
      </c>
      <c r="DE130" s="28">
        <v>2606.9524235797235</v>
      </c>
      <c r="DF130" s="28">
        <v>396.87922270349793</v>
      </c>
      <c r="DG130" s="28">
        <v>22647.233773316435</v>
      </c>
      <c r="DH130" s="28">
        <v>1477.1037740690281</v>
      </c>
      <c r="DI130" s="28">
        <v>1640.0344397978208</v>
      </c>
      <c r="DJ130" s="28">
        <v>316.39921090715632</v>
      </c>
      <c r="DK130" s="28">
        <v>38343.010291879684</v>
      </c>
      <c r="DL130" s="28">
        <v>128.59947866454465</v>
      </c>
      <c r="DM130" s="28">
        <v>294.24535533596821</v>
      </c>
      <c r="DN130" s="28">
        <v>4070.8885678374154</v>
      </c>
      <c r="DO130" s="28">
        <v>814.62042137082835</v>
      </c>
      <c r="DP130" s="28">
        <v>392.15236303947955</v>
      </c>
      <c r="DQ130" s="28">
        <v>838.99403547530471</v>
      </c>
      <c r="DR130" s="28">
        <v>393.20182253586199</v>
      </c>
      <c r="DS130" s="28">
        <v>128.30057391581224</v>
      </c>
      <c r="DT130" s="28">
        <v>1046.7013992807315</v>
      </c>
      <c r="DU130" s="28">
        <v>290.49916561971935</v>
      </c>
      <c r="DV130" s="28">
        <v>1308.8404792969905</v>
      </c>
      <c r="DW130" s="28">
        <v>4.1238206096446302</v>
      </c>
      <c r="DX130" s="28">
        <v>17.696750375802605</v>
      </c>
      <c r="DY130" s="28">
        <v>531.78864613040219</v>
      </c>
      <c r="DZ130" s="28">
        <v>12859.160233865279</v>
      </c>
      <c r="EA130" s="28">
        <v>471.5272240425013</v>
      </c>
      <c r="EB130" s="28">
        <v>2369.4167736927893</v>
      </c>
      <c r="EC130" s="28">
        <v>18655.835518045649</v>
      </c>
      <c r="ED130" s="28">
        <v>3510.6537724465961</v>
      </c>
      <c r="EE130" s="28">
        <v>330.20154489198154</v>
      </c>
      <c r="EF130" s="28">
        <v>17329.311343408324</v>
      </c>
      <c r="EG130" s="28">
        <v>11506.393819978666</v>
      </c>
      <c r="EH130" s="28">
        <v>64.343603188521328</v>
      </c>
      <c r="EI130" s="28">
        <v>2004.0606818545018</v>
      </c>
      <c r="EJ130" s="28">
        <v>487.30967562994891</v>
      </c>
      <c r="EK130" s="28">
        <v>397.00741500819589</v>
      </c>
      <c r="EL130" s="28">
        <v>3820.8836262621335</v>
      </c>
      <c r="EM130" s="28">
        <v>743.05721857998049</v>
      </c>
      <c r="EN130" s="28">
        <v>95.809872154540216</v>
      </c>
      <c r="EO130" s="28">
        <v>63.051215020279209</v>
      </c>
      <c r="EP130" s="28">
        <v>235.15297204494863</v>
      </c>
      <c r="EQ130" s="28">
        <v>165.50289138057744</v>
      </c>
      <c r="ER130" s="28">
        <v>0</v>
      </c>
      <c r="ES130" s="28">
        <f t="shared" si="2"/>
        <v>275902.99768578162</v>
      </c>
      <c r="ET130" s="28">
        <v>34207.046253057997</v>
      </c>
      <c r="EU130" s="28">
        <v>0</v>
      </c>
      <c r="EV130" s="28">
        <v>0</v>
      </c>
      <c r="EW130" s="28">
        <v>0</v>
      </c>
      <c r="EX130" s="28">
        <v>0</v>
      </c>
      <c r="EY130" s="28">
        <v>0</v>
      </c>
      <c r="EZ130" s="28">
        <v>2495.6079227812884</v>
      </c>
      <c r="FA130" s="28">
        <f t="shared" si="3"/>
        <v>312605.65186162095</v>
      </c>
      <c r="FB130" s="33">
        <f>+FA130-Cuadro_Oferta_2015!EX130</f>
        <v>0</v>
      </c>
      <c r="AMC130"/>
      <c r="AMD130"/>
      <c r="AME130"/>
      <c r="AMF130"/>
      <c r="AMG130"/>
      <c r="AMH130"/>
      <c r="AMI130"/>
      <c r="AMJ130"/>
    </row>
    <row r="131" spans="1:1024" s="5" customFormat="1" ht="25.5" x14ac:dyDescent="0.25">
      <c r="A131" s="9">
        <v>127</v>
      </c>
      <c r="B131" s="22"/>
      <c r="C131" s="24" t="s">
        <v>538</v>
      </c>
      <c r="D131" s="25" t="s">
        <v>539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0.5710902868874479</v>
      </c>
      <c r="Q131" s="28">
        <v>12.345375887290562</v>
      </c>
      <c r="R131" s="28">
        <v>12360.165372094534</v>
      </c>
      <c r="S131" s="28">
        <v>0</v>
      </c>
      <c r="T131" s="28">
        <v>116.24533025982228</v>
      </c>
      <c r="U131" s="28">
        <v>20.420329193601365</v>
      </c>
      <c r="V131" s="28">
        <v>0</v>
      </c>
      <c r="W131" s="28">
        <v>411.83634584698086</v>
      </c>
      <c r="X131" s="28">
        <v>0</v>
      </c>
      <c r="Y131" s="28">
        <v>50.791025822443089</v>
      </c>
      <c r="Z131" s="28">
        <v>0</v>
      </c>
      <c r="AA131" s="28">
        <v>0</v>
      </c>
      <c r="AB131" s="28">
        <v>1409.3939552629804</v>
      </c>
      <c r="AC131" s="28">
        <v>0</v>
      </c>
      <c r="AD131" s="28">
        <v>6.389501624316611</v>
      </c>
      <c r="AE131" s="28">
        <v>0.95344212876314205</v>
      </c>
      <c r="AF131" s="28">
        <v>9.5278688422716851</v>
      </c>
      <c r="AG131" s="28">
        <v>42.629964425937224</v>
      </c>
      <c r="AH131" s="28">
        <v>116.74766208603461</v>
      </c>
      <c r="AI131" s="28">
        <v>3.3743298770352896</v>
      </c>
      <c r="AJ131" s="28">
        <v>0.28077686406748165</v>
      </c>
      <c r="AK131" s="28">
        <v>1073.7276201765012</v>
      </c>
      <c r="AL131" s="28">
        <v>1086.6291593371577</v>
      </c>
      <c r="AM131" s="28">
        <v>300.7659960872968</v>
      </c>
      <c r="AN131" s="28">
        <v>772.12824020752191</v>
      </c>
      <c r="AO131" s="28">
        <v>37.034770780166248</v>
      </c>
      <c r="AP131" s="28">
        <v>2324.9086237793299</v>
      </c>
      <c r="AQ131" s="28">
        <v>42.727710005955657</v>
      </c>
      <c r="AR131" s="28">
        <v>396.93272632459326</v>
      </c>
      <c r="AS131" s="28">
        <v>1534.9239747500637</v>
      </c>
      <c r="AT131" s="28">
        <v>88.78097567091136</v>
      </c>
      <c r="AU131" s="28">
        <v>173.03760781035731</v>
      </c>
      <c r="AV131" s="28">
        <v>110.7765531088244</v>
      </c>
      <c r="AW131" s="28">
        <v>46.561824680880214</v>
      </c>
      <c r="AX131" s="28">
        <v>16.353213941953243</v>
      </c>
      <c r="AY131" s="28">
        <v>454.29694616988019</v>
      </c>
      <c r="AZ131" s="28">
        <v>274.82101923004899</v>
      </c>
      <c r="BA131" s="28">
        <v>34.334114163934913</v>
      </c>
      <c r="BB131" s="28">
        <v>596.28993922956965</v>
      </c>
      <c r="BC131" s="28">
        <v>124.92500111750194</v>
      </c>
      <c r="BD131" s="28">
        <v>236.3479729290988</v>
      </c>
      <c r="BE131" s="28">
        <v>44.768626169131338</v>
      </c>
      <c r="BF131" s="28">
        <v>37.783941992594833</v>
      </c>
      <c r="BG131" s="28">
        <v>0.89981012574255481</v>
      </c>
      <c r="BH131" s="28">
        <v>57.159032491747091</v>
      </c>
      <c r="BI131" s="28">
        <v>262.79062075452072</v>
      </c>
      <c r="BJ131" s="28">
        <v>688.78940169791156</v>
      </c>
      <c r="BK131" s="28">
        <v>0</v>
      </c>
      <c r="BL131" s="28">
        <v>75.473148355995178</v>
      </c>
      <c r="BM131" s="28">
        <v>0.67304435598468659</v>
      </c>
      <c r="BN131" s="28">
        <v>57.46071506438205</v>
      </c>
      <c r="BO131" s="28">
        <v>1076.3042667199647</v>
      </c>
      <c r="BP131" s="28">
        <v>0</v>
      </c>
      <c r="BQ131" s="28">
        <v>489.4005710272416</v>
      </c>
      <c r="BR131" s="28">
        <v>477.71407754971335</v>
      </c>
      <c r="BS131" s="28">
        <v>478.78719866558561</v>
      </c>
      <c r="BT131" s="28">
        <v>21.746273392390833</v>
      </c>
      <c r="BU131" s="28">
        <v>182.58299210749976</v>
      </c>
      <c r="BV131" s="28">
        <v>632.65619096705541</v>
      </c>
      <c r="BW131" s="28">
        <v>40.677710676907218</v>
      </c>
      <c r="BX131" s="28">
        <v>578.20757319487211</v>
      </c>
      <c r="BY131" s="28">
        <v>17.631696303456987</v>
      </c>
      <c r="BZ131" s="28">
        <v>11.47119812902606</v>
      </c>
      <c r="CA131" s="28">
        <v>226.56446549879354</v>
      </c>
      <c r="CB131" s="28">
        <v>7.1523206241598052</v>
      </c>
      <c r="CC131" s="28">
        <v>0</v>
      </c>
      <c r="CD131" s="28">
        <v>478.84903830373344</v>
      </c>
      <c r="CE131" s="28">
        <v>3898.2579841225374</v>
      </c>
      <c r="CF131" s="28">
        <v>44.446542423820155</v>
      </c>
      <c r="CG131" s="28">
        <v>1252.3373099321784</v>
      </c>
      <c r="CH131" s="28">
        <v>6880.2379478893899</v>
      </c>
      <c r="CI131" s="28">
        <v>1696.4578542424797</v>
      </c>
      <c r="CJ131" s="28">
        <v>52.8331724243262</v>
      </c>
      <c r="CK131" s="28">
        <v>116.68785775786031</v>
      </c>
      <c r="CL131" s="28">
        <v>2.6834739407214503</v>
      </c>
      <c r="CM131" s="28">
        <v>44.586090933690016</v>
      </c>
      <c r="CN131" s="28">
        <v>145.9140591011394</v>
      </c>
      <c r="CO131" s="28">
        <v>188.12273282634945</v>
      </c>
      <c r="CP131" s="28">
        <v>519.64240440406581</v>
      </c>
      <c r="CQ131" s="28">
        <v>10435.694771808068</v>
      </c>
      <c r="CR131" s="28">
        <v>450.67138634711745</v>
      </c>
      <c r="CS131" s="28">
        <v>0</v>
      </c>
      <c r="CT131" s="28">
        <v>2082.1497004634425</v>
      </c>
      <c r="CU131" s="28">
        <v>0</v>
      </c>
      <c r="CV131" s="28">
        <v>1762.2745305144078</v>
      </c>
      <c r="CW131" s="28">
        <v>145.58669781450857</v>
      </c>
      <c r="CX131" s="28">
        <v>197.67579865766547</v>
      </c>
      <c r="CY131" s="28">
        <v>1317.2225958462536</v>
      </c>
      <c r="CZ131" s="28">
        <v>161.29007146258817</v>
      </c>
      <c r="DA131" s="28">
        <v>3116.9860602626745</v>
      </c>
      <c r="DB131" s="28">
        <v>1625.5544569379624</v>
      </c>
      <c r="DC131" s="28">
        <v>816.79499304023955</v>
      </c>
      <c r="DD131" s="28">
        <v>5259.9540184649741</v>
      </c>
      <c r="DE131" s="28">
        <v>426.199871792951</v>
      </c>
      <c r="DF131" s="28">
        <v>230.82469445743885</v>
      </c>
      <c r="DG131" s="28">
        <v>9370.8714302672543</v>
      </c>
      <c r="DH131" s="28">
        <v>1129.6867230322873</v>
      </c>
      <c r="DI131" s="28">
        <v>1744.7789910455786</v>
      </c>
      <c r="DJ131" s="28">
        <v>262.02377664393174</v>
      </c>
      <c r="DK131" s="28">
        <v>6238.2388091198482</v>
      </c>
      <c r="DL131" s="28">
        <v>1394.2829692749635</v>
      </c>
      <c r="DM131" s="28">
        <v>746.26584726820101</v>
      </c>
      <c r="DN131" s="28">
        <v>1804.0837491524851</v>
      </c>
      <c r="DO131" s="28">
        <v>406.60361641331843</v>
      </c>
      <c r="DP131" s="28">
        <v>73.771915737690264</v>
      </c>
      <c r="DQ131" s="28">
        <v>440.49764543213865</v>
      </c>
      <c r="DR131" s="28">
        <v>1002.7973045886766</v>
      </c>
      <c r="DS131" s="28">
        <v>87.990198077915295</v>
      </c>
      <c r="DT131" s="28">
        <v>570.77408104596225</v>
      </c>
      <c r="DU131" s="28">
        <v>2.6418607050382183</v>
      </c>
      <c r="DV131" s="28">
        <v>14.611649151328267</v>
      </c>
      <c r="DW131" s="28">
        <v>3.7415391878110632E-2</v>
      </c>
      <c r="DX131" s="28">
        <v>102.54776811486609</v>
      </c>
      <c r="DY131" s="28">
        <v>207.68477034523647</v>
      </c>
      <c r="DZ131" s="28">
        <v>530.1804639313807</v>
      </c>
      <c r="EA131" s="28">
        <v>2064.5786818456404</v>
      </c>
      <c r="EB131" s="28">
        <v>2724.4854666562114</v>
      </c>
      <c r="EC131" s="28">
        <v>9624.2366975394652</v>
      </c>
      <c r="ED131" s="28">
        <v>1912.1393408827985</v>
      </c>
      <c r="EE131" s="28">
        <v>24.655743466160157</v>
      </c>
      <c r="EF131" s="28">
        <v>6403.431193531279</v>
      </c>
      <c r="EG131" s="28">
        <v>11749.041142305978</v>
      </c>
      <c r="EH131" s="28">
        <v>376.11468831640707</v>
      </c>
      <c r="EI131" s="28">
        <v>2593.6987865806327</v>
      </c>
      <c r="EJ131" s="28">
        <v>395.50874140064502</v>
      </c>
      <c r="EK131" s="28">
        <v>1825.8753341400861</v>
      </c>
      <c r="EL131" s="28">
        <v>4336.8955276966262</v>
      </c>
      <c r="EM131" s="28">
        <v>14.981668594986058</v>
      </c>
      <c r="EN131" s="28">
        <v>65.617681523400108</v>
      </c>
      <c r="EO131" s="28">
        <v>1612.1641665473774</v>
      </c>
      <c r="EP131" s="28">
        <v>343.33879884456223</v>
      </c>
      <c r="EQ131" s="28">
        <v>27.345744539090155</v>
      </c>
      <c r="ER131" s="28">
        <v>0</v>
      </c>
      <c r="ES131" s="28">
        <f t="shared" si="2"/>
        <v>145329.08774119316</v>
      </c>
      <c r="ET131" s="28">
        <v>25554.685354972698</v>
      </c>
      <c r="EU131" s="28">
        <v>0</v>
      </c>
      <c r="EV131" s="28">
        <v>0</v>
      </c>
      <c r="EW131" s="28">
        <v>0</v>
      </c>
      <c r="EX131" s="28">
        <v>0</v>
      </c>
      <c r="EY131" s="28">
        <v>0</v>
      </c>
      <c r="EZ131" s="28">
        <v>75.739292230253682</v>
      </c>
      <c r="FA131" s="28">
        <f t="shared" si="3"/>
        <v>170959.51238839611</v>
      </c>
      <c r="FB131" s="33">
        <f>+FA131-Cuadro_Oferta_2015!EX131</f>
        <v>0</v>
      </c>
      <c r="AMC131"/>
      <c r="AMD131"/>
      <c r="AME131"/>
      <c r="AMF131"/>
      <c r="AMG131"/>
      <c r="AMH131"/>
      <c r="AMI131"/>
      <c r="AMJ131"/>
    </row>
    <row r="132" spans="1:1024" s="5" customFormat="1" ht="51" x14ac:dyDescent="0.25">
      <c r="A132" s="9">
        <v>128</v>
      </c>
      <c r="B132" s="22"/>
      <c r="C132" s="24" t="s">
        <v>540</v>
      </c>
      <c r="D132" s="25" t="s">
        <v>541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307.04904639466054</v>
      </c>
      <c r="Q132" s="28">
        <v>92.47884958524692</v>
      </c>
      <c r="R132" s="28">
        <v>0</v>
      </c>
      <c r="S132" s="28">
        <v>0</v>
      </c>
      <c r="T132" s="28">
        <v>0</v>
      </c>
      <c r="U132" s="28">
        <v>4.6699988163145036</v>
      </c>
      <c r="V132" s="28">
        <v>0</v>
      </c>
      <c r="W132" s="28">
        <v>296.34483011716077</v>
      </c>
      <c r="X132" s="28">
        <v>0</v>
      </c>
      <c r="Y132" s="28">
        <v>6.2721783276742453</v>
      </c>
      <c r="Z132" s="28">
        <v>12.70909869968219</v>
      </c>
      <c r="AA132" s="28">
        <v>0</v>
      </c>
      <c r="AB132" s="28">
        <v>0</v>
      </c>
      <c r="AC132" s="28">
        <v>0</v>
      </c>
      <c r="AD132" s="28">
        <v>373.87923232416779</v>
      </c>
      <c r="AE132" s="28">
        <v>0</v>
      </c>
      <c r="AF132" s="28">
        <v>0</v>
      </c>
      <c r="AG132" s="28">
        <v>15.301400991225226</v>
      </c>
      <c r="AH132" s="28">
        <v>62.553996356096803</v>
      </c>
      <c r="AI132" s="28">
        <v>9.4727567896802753</v>
      </c>
      <c r="AJ132" s="28">
        <v>0</v>
      </c>
      <c r="AK132" s="28">
        <v>271.98736048465298</v>
      </c>
      <c r="AL132" s="28">
        <v>3067.4822471092948</v>
      </c>
      <c r="AM132" s="28">
        <v>83.62062763562146</v>
      </c>
      <c r="AN132" s="28">
        <v>1484.9928618224394</v>
      </c>
      <c r="AO132" s="28">
        <v>53.662085811195482</v>
      </c>
      <c r="AP132" s="28">
        <v>2621.1041273429482</v>
      </c>
      <c r="AQ132" s="28">
        <v>981.30160670219186</v>
      </c>
      <c r="AR132" s="28">
        <v>468.71377529322865</v>
      </c>
      <c r="AS132" s="28">
        <v>1898.3958754142641</v>
      </c>
      <c r="AT132" s="28">
        <v>185.27923224544818</v>
      </c>
      <c r="AU132" s="28">
        <v>579.87964531682871</v>
      </c>
      <c r="AV132" s="28">
        <v>51.972127308868167</v>
      </c>
      <c r="AW132" s="28">
        <v>14.531836042040306</v>
      </c>
      <c r="AX132" s="28">
        <v>703.85132346365117</v>
      </c>
      <c r="AY132" s="28">
        <v>2028.240578415453</v>
      </c>
      <c r="AZ132" s="28">
        <v>287.57390859849511</v>
      </c>
      <c r="BA132" s="28">
        <v>10.870754396854718</v>
      </c>
      <c r="BB132" s="28">
        <v>10856.96840427327</v>
      </c>
      <c r="BC132" s="28">
        <v>74.21463635950272</v>
      </c>
      <c r="BD132" s="28">
        <v>73.48019973451089</v>
      </c>
      <c r="BE132" s="28">
        <v>43.492250229362298</v>
      </c>
      <c r="BF132" s="28">
        <v>13.932504147013104</v>
      </c>
      <c r="BG132" s="28">
        <v>1.2080550892386741</v>
      </c>
      <c r="BH132" s="28">
        <v>401.02550533198979</v>
      </c>
      <c r="BI132" s="28">
        <v>511.25450517823469</v>
      </c>
      <c r="BJ132" s="28">
        <v>130.91639480968746</v>
      </c>
      <c r="BK132" s="28">
        <v>0</v>
      </c>
      <c r="BL132" s="28">
        <v>2233.0932806328292</v>
      </c>
      <c r="BM132" s="28">
        <v>29.964929155204523</v>
      </c>
      <c r="BN132" s="28">
        <v>30.819746416961657</v>
      </c>
      <c r="BO132" s="28">
        <v>689.4042778218095</v>
      </c>
      <c r="BP132" s="28">
        <v>6.5045736628992277</v>
      </c>
      <c r="BQ132" s="28">
        <v>681.21446390378151</v>
      </c>
      <c r="BR132" s="28">
        <v>471.21456571397994</v>
      </c>
      <c r="BS132" s="28">
        <v>3221.7897083323969</v>
      </c>
      <c r="BT132" s="28">
        <v>1054.1926524860887</v>
      </c>
      <c r="BU132" s="28">
        <v>619.24025216807604</v>
      </c>
      <c r="BV132" s="28">
        <v>1824.5558028545715</v>
      </c>
      <c r="BW132" s="28">
        <v>622.46586887789681</v>
      </c>
      <c r="BX132" s="28">
        <v>560.19429859870729</v>
      </c>
      <c r="BY132" s="28">
        <v>404.90019736841276</v>
      </c>
      <c r="BZ132" s="28">
        <v>1292.6961600077771</v>
      </c>
      <c r="CA132" s="28">
        <v>2114.7015169957094</v>
      </c>
      <c r="CB132" s="28">
        <v>141.29666739806629</v>
      </c>
      <c r="CC132" s="28">
        <v>50.460816939012055</v>
      </c>
      <c r="CD132" s="28">
        <v>73.380615837729238</v>
      </c>
      <c r="CE132" s="28">
        <v>453.69485609991636</v>
      </c>
      <c r="CF132" s="28">
        <v>4485.0498135605239</v>
      </c>
      <c r="CG132" s="28">
        <v>1245.2690203680409</v>
      </c>
      <c r="CH132" s="28">
        <v>16347.491356259885</v>
      </c>
      <c r="CI132" s="28">
        <v>4907.6744247053448</v>
      </c>
      <c r="CJ132" s="28">
        <v>124.17564918944691</v>
      </c>
      <c r="CK132" s="28">
        <v>2280.8574907478687</v>
      </c>
      <c r="CL132" s="28">
        <v>11.301198045331004</v>
      </c>
      <c r="CM132" s="28">
        <v>6.1439800995790831E-3</v>
      </c>
      <c r="CN132" s="28">
        <v>28.610288597965535</v>
      </c>
      <c r="CO132" s="28">
        <v>403.21615564024899</v>
      </c>
      <c r="CP132" s="28">
        <v>2780.2188726111954</v>
      </c>
      <c r="CQ132" s="28">
        <v>60288.762342113376</v>
      </c>
      <c r="CR132" s="28">
        <v>670.4911707329594</v>
      </c>
      <c r="CS132" s="28">
        <v>390.79828200256497</v>
      </c>
      <c r="CT132" s="28">
        <v>1428.8192778263274</v>
      </c>
      <c r="CU132" s="28">
        <v>0</v>
      </c>
      <c r="CV132" s="28">
        <v>3163.9994525057809</v>
      </c>
      <c r="CW132" s="28">
        <v>7263.194010184221</v>
      </c>
      <c r="CX132" s="28">
        <v>4251.5317710778481</v>
      </c>
      <c r="CY132" s="28">
        <v>7321.8815286614772</v>
      </c>
      <c r="CZ132" s="28">
        <v>983.16616592359833</v>
      </c>
      <c r="DA132" s="28">
        <v>12141.67399164935</v>
      </c>
      <c r="DB132" s="28">
        <v>11798.188138973848</v>
      </c>
      <c r="DC132" s="28">
        <v>3016.5173582770385</v>
      </c>
      <c r="DD132" s="28">
        <v>64885.854407579973</v>
      </c>
      <c r="DE132" s="28">
        <v>3064.6774769416843</v>
      </c>
      <c r="DF132" s="28">
        <v>559.22433588532408</v>
      </c>
      <c r="DG132" s="28">
        <v>99350.741752992297</v>
      </c>
      <c r="DH132" s="28">
        <v>50569.731145563623</v>
      </c>
      <c r="DI132" s="28">
        <v>22016.207461703281</v>
      </c>
      <c r="DJ132" s="28">
        <v>12448.050436183377</v>
      </c>
      <c r="DK132" s="28">
        <v>22247.026044064398</v>
      </c>
      <c r="DL132" s="28">
        <v>2919.0262921219369</v>
      </c>
      <c r="DM132" s="28">
        <v>1232.3234116729675</v>
      </c>
      <c r="DN132" s="28">
        <v>713.7039162111123</v>
      </c>
      <c r="DO132" s="28">
        <v>8331.1881303786577</v>
      </c>
      <c r="DP132" s="28">
        <v>3897.943186599141</v>
      </c>
      <c r="DQ132" s="28">
        <v>8907.7126583081081</v>
      </c>
      <c r="DR132" s="28">
        <v>1266.8960199698204</v>
      </c>
      <c r="DS132" s="28">
        <v>0</v>
      </c>
      <c r="DT132" s="28">
        <v>3542.6180825084748</v>
      </c>
      <c r="DU132" s="28">
        <v>1060.1875861326462</v>
      </c>
      <c r="DV132" s="28">
        <v>5303.5217744597467</v>
      </c>
      <c r="DW132" s="28">
        <v>15.012138591714445</v>
      </c>
      <c r="DX132" s="28">
        <v>12.979724895556583</v>
      </c>
      <c r="DY132" s="28">
        <v>11924.453235550664</v>
      </c>
      <c r="DZ132" s="28">
        <v>4554.5431691179474</v>
      </c>
      <c r="EA132" s="28">
        <v>2253.424802374072</v>
      </c>
      <c r="EB132" s="28">
        <v>6014.6122905424163</v>
      </c>
      <c r="EC132" s="28">
        <v>31426.927378751698</v>
      </c>
      <c r="ED132" s="28">
        <v>451.28178654061946</v>
      </c>
      <c r="EE132" s="28">
        <v>528.07037180840689</v>
      </c>
      <c r="EF132" s="28">
        <v>18649.642561188273</v>
      </c>
      <c r="EG132" s="28">
        <v>8488.477245327369</v>
      </c>
      <c r="EH132" s="28">
        <v>2321.6950322045427</v>
      </c>
      <c r="EI132" s="28">
        <v>144.87097363799586</v>
      </c>
      <c r="EJ132" s="28">
        <v>248.42613915221779</v>
      </c>
      <c r="EK132" s="28">
        <v>3430.278691765051</v>
      </c>
      <c r="EL132" s="28">
        <v>3507.7485417302755</v>
      </c>
      <c r="EM132" s="28">
        <v>4908.5543027218901</v>
      </c>
      <c r="EN132" s="28">
        <v>169.3725758469995</v>
      </c>
      <c r="EO132" s="28">
        <v>0</v>
      </c>
      <c r="EP132" s="28">
        <v>42.553446617340839</v>
      </c>
      <c r="EQ132" s="28">
        <v>720.11954241451372</v>
      </c>
      <c r="ER132" s="28">
        <v>0</v>
      </c>
      <c r="ES132" s="28">
        <f t="shared" si="2"/>
        <v>602119.04104192043</v>
      </c>
      <c r="ET132" s="28">
        <v>243.46701772081724</v>
      </c>
      <c r="EU132" s="28">
        <v>0</v>
      </c>
      <c r="EV132" s="28">
        <v>0</v>
      </c>
      <c r="EW132" s="28">
        <v>0</v>
      </c>
      <c r="EX132" s="28">
        <v>0</v>
      </c>
      <c r="EY132" s="28">
        <v>0</v>
      </c>
      <c r="EZ132" s="28">
        <v>458751.05187291774</v>
      </c>
      <c r="FA132" s="28">
        <f t="shared" si="3"/>
        <v>1061113.559932559</v>
      </c>
      <c r="FB132" s="33">
        <f>+FA132-Cuadro_Oferta_2015!EX132</f>
        <v>0</v>
      </c>
      <c r="AMC132"/>
      <c r="AMD132"/>
      <c r="AME132"/>
      <c r="AMF132"/>
      <c r="AMG132"/>
      <c r="AMH132"/>
      <c r="AMI132"/>
      <c r="AMJ132"/>
    </row>
    <row r="133" spans="1:1024" s="5" customFormat="1" ht="25.5" x14ac:dyDescent="0.25">
      <c r="A133" s="9">
        <v>129</v>
      </c>
      <c r="B133" s="22"/>
      <c r="C133" s="24" t="s">
        <v>542</v>
      </c>
      <c r="D133" s="25" t="s">
        <v>543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f t="shared" ref="ES133:ES147" si="4">SUM(E133:ER133)</f>
        <v>0</v>
      </c>
      <c r="ET133" s="28">
        <v>1869.1938257200982</v>
      </c>
      <c r="EU133" s="28">
        <v>0</v>
      </c>
      <c r="EV133" s="28">
        <v>894513.71426567528</v>
      </c>
      <c r="EW133" s="28">
        <v>0</v>
      </c>
      <c r="EX133" s="28">
        <v>0</v>
      </c>
      <c r="EY133" s="28">
        <v>0</v>
      </c>
      <c r="EZ133" s="28">
        <v>0</v>
      </c>
      <c r="FA133" s="28">
        <f t="shared" si="3"/>
        <v>896382.90809139539</v>
      </c>
      <c r="FB133" s="33">
        <f>+FA133-Cuadro_Oferta_2015!EX133</f>
        <v>0</v>
      </c>
      <c r="AMC133"/>
      <c r="AMD133"/>
      <c r="AME133"/>
      <c r="AMF133"/>
      <c r="AMG133"/>
      <c r="AMH133"/>
      <c r="AMI133"/>
      <c r="AMJ133"/>
    </row>
    <row r="134" spans="1:1024" s="5" customFormat="1" x14ac:dyDescent="0.25">
      <c r="A134" s="9">
        <v>130</v>
      </c>
      <c r="B134" s="22"/>
      <c r="C134" s="24" t="s">
        <v>544</v>
      </c>
      <c r="D134" s="25" t="s">
        <v>545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f t="shared" si="4"/>
        <v>0</v>
      </c>
      <c r="ET134" s="28">
        <v>11706.814053764921</v>
      </c>
      <c r="EU134" s="28">
        <v>0</v>
      </c>
      <c r="EV134" s="28">
        <v>712644.01330034004</v>
      </c>
      <c r="EW134" s="28">
        <v>0</v>
      </c>
      <c r="EX134" s="28">
        <v>0</v>
      </c>
      <c r="EY134" s="28">
        <v>0</v>
      </c>
      <c r="EZ134" s="28">
        <v>8997.9251190724644</v>
      </c>
      <c r="FA134" s="28">
        <f t="shared" ref="FA134:FA148" si="5">SUM(ES134:EZ134)</f>
        <v>733348.75247317739</v>
      </c>
      <c r="FB134" s="33">
        <f>+FA134-Cuadro_Oferta_2015!EX134</f>
        <v>0</v>
      </c>
      <c r="AMC134"/>
      <c r="AMD134"/>
      <c r="AME134"/>
      <c r="AMF134"/>
      <c r="AMG134"/>
      <c r="AMH134"/>
      <c r="AMI134"/>
      <c r="AMJ134"/>
    </row>
    <row r="135" spans="1:1024" s="5" customFormat="1" ht="38.25" x14ac:dyDescent="0.25">
      <c r="A135" s="9">
        <v>131</v>
      </c>
      <c r="B135" s="22"/>
      <c r="C135" s="24" t="s">
        <v>546</v>
      </c>
      <c r="D135" s="25" t="s">
        <v>547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f t="shared" si="4"/>
        <v>0</v>
      </c>
      <c r="ET135" s="28">
        <v>0</v>
      </c>
      <c r="EU135" s="28">
        <v>0</v>
      </c>
      <c r="EV135" s="28">
        <v>27067.899664995024</v>
      </c>
      <c r="EW135" s="28">
        <v>0</v>
      </c>
      <c r="EX135" s="28">
        <v>0</v>
      </c>
      <c r="EY135" s="28">
        <v>0</v>
      </c>
      <c r="EZ135" s="28">
        <v>0</v>
      </c>
      <c r="FA135" s="28">
        <f t="shared" si="5"/>
        <v>27067.899664995024</v>
      </c>
      <c r="FB135" s="33">
        <f>+FA135-Cuadro_Oferta_2015!EX135</f>
        <v>0</v>
      </c>
      <c r="AMC135"/>
      <c r="AMD135"/>
      <c r="AME135"/>
      <c r="AMF135"/>
      <c r="AMG135"/>
      <c r="AMH135"/>
      <c r="AMI135"/>
      <c r="AMJ135"/>
    </row>
    <row r="136" spans="1:1024" s="5" customFormat="1" x14ac:dyDescent="0.25">
      <c r="A136" s="9">
        <v>132</v>
      </c>
      <c r="B136" s="22"/>
      <c r="C136" s="24" t="s">
        <v>548</v>
      </c>
      <c r="D136" s="25" t="s">
        <v>549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15.535335905918044</v>
      </c>
      <c r="Q136" s="28">
        <v>0.67118713194884028</v>
      </c>
      <c r="R136" s="28">
        <v>362.89472621487863</v>
      </c>
      <c r="S136" s="28">
        <v>0</v>
      </c>
      <c r="T136" s="28">
        <v>343.52922074849232</v>
      </c>
      <c r="U136" s="28">
        <v>0.88976474368807235</v>
      </c>
      <c r="V136" s="28">
        <v>0</v>
      </c>
      <c r="W136" s="28">
        <v>5.7840487662942568</v>
      </c>
      <c r="X136" s="28">
        <v>0</v>
      </c>
      <c r="Y136" s="28">
        <v>46.819450143941616</v>
      </c>
      <c r="Z136" s="28">
        <v>3.3023232579242872</v>
      </c>
      <c r="AA136" s="28">
        <v>0</v>
      </c>
      <c r="AB136" s="28">
        <v>22.724976910573815</v>
      </c>
      <c r="AC136" s="28">
        <v>0</v>
      </c>
      <c r="AD136" s="28">
        <v>528.53390618428875</v>
      </c>
      <c r="AE136" s="28">
        <v>2.6423876615330633E-2</v>
      </c>
      <c r="AF136" s="28">
        <v>0</v>
      </c>
      <c r="AG136" s="28">
        <v>0.49069545849001645</v>
      </c>
      <c r="AH136" s="28">
        <v>31.580528602471823</v>
      </c>
      <c r="AI136" s="28">
        <v>0</v>
      </c>
      <c r="AJ136" s="28">
        <v>0</v>
      </c>
      <c r="AK136" s="28">
        <v>411.33560187717472</v>
      </c>
      <c r="AL136" s="28">
        <v>113.91519957870085</v>
      </c>
      <c r="AM136" s="28">
        <v>52.173118530211568</v>
      </c>
      <c r="AN136" s="28">
        <v>414.70148766437694</v>
      </c>
      <c r="AO136" s="28">
        <v>43.685056833425136</v>
      </c>
      <c r="AP136" s="28">
        <v>158.10952011297275</v>
      </c>
      <c r="AQ136" s="28">
        <v>7.9008889295670386</v>
      </c>
      <c r="AR136" s="28">
        <v>74.269805377056386</v>
      </c>
      <c r="AS136" s="28">
        <v>329.92556258856115</v>
      </c>
      <c r="AT136" s="28">
        <v>198.60351048321644</v>
      </c>
      <c r="AU136" s="28">
        <v>12.74128925917582</v>
      </c>
      <c r="AV136" s="28">
        <v>44.175045542479126</v>
      </c>
      <c r="AW136" s="28">
        <v>21.680567365214763</v>
      </c>
      <c r="AX136" s="28">
        <v>37.244950266679282</v>
      </c>
      <c r="AY136" s="28">
        <v>322.24434279063632</v>
      </c>
      <c r="AZ136" s="28">
        <v>25.4482307576951</v>
      </c>
      <c r="BA136" s="28">
        <v>4.9109414675828233</v>
      </c>
      <c r="BB136" s="28">
        <v>3.8533312368942121</v>
      </c>
      <c r="BC136" s="28">
        <v>79.749794299287856</v>
      </c>
      <c r="BD136" s="28">
        <v>33.304358047705847</v>
      </c>
      <c r="BE136" s="28">
        <v>94.642717625926934</v>
      </c>
      <c r="BF136" s="28">
        <v>0</v>
      </c>
      <c r="BG136" s="28">
        <v>1.2405904010009319</v>
      </c>
      <c r="BH136" s="28">
        <v>37.90374369606063</v>
      </c>
      <c r="BI136" s="28">
        <v>207.34111866881079</v>
      </c>
      <c r="BJ136" s="28">
        <v>409.67696831503014</v>
      </c>
      <c r="BK136" s="28">
        <v>0</v>
      </c>
      <c r="BL136" s="28">
        <v>115.69505599767542</v>
      </c>
      <c r="BM136" s="28">
        <v>2.317487695716792</v>
      </c>
      <c r="BN136" s="28">
        <v>11.792924646139198</v>
      </c>
      <c r="BO136" s="28">
        <v>511.7472956746152</v>
      </c>
      <c r="BP136" s="28">
        <v>4.312725265773822</v>
      </c>
      <c r="BQ136" s="28">
        <v>331.79800921306565</v>
      </c>
      <c r="BR136" s="28">
        <v>157.31886294010542</v>
      </c>
      <c r="BS136" s="28">
        <v>274.3369809041036</v>
      </c>
      <c r="BT136" s="28">
        <v>41.882244486986167</v>
      </c>
      <c r="BU136" s="28">
        <v>25.022160678271408</v>
      </c>
      <c r="BV136" s="28">
        <v>633.88323360984214</v>
      </c>
      <c r="BW136" s="28">
        <v>79.282481796657677</v>
      </c>
      <c r="BX136" s="28">
        <v>223.42396548065298</v>
      </c>
      <c r="BY136" s="28">
        <v>43.352553875575957</v>
      </c>
      <c r="BZ136" s="28">
        <v>12.532070689833194</v>
      </c>
      <c r="CA136" s="28">
        <v>495.65155152353691</v>
      </c>
      <c r="CB136" s="28">
        <v>1.6365236164098267</v>
      </c>
      <c r="CC136" s="28">
        <v>21.234251031347721</v>
      </c>
      <c r="CD136" s="28">
        <v>71.239809449752769</v>
      </c>
      <c r="CE136" s="28">
        <v>1213.5509887189664</v>
      </c>
      <c r="CF136" s="28">
        <v>472.82437536006859</v>
      </c>
      <c r="CG136" s="28">
        <v>1069.8583077464657</v>
      </c>
      <c r="CH136" s="28">
        <v>708.908473698443</v>
      </c>
      <c r="CI136" s="28">
        <v>201.87983654852857</v>
      </c>
      <c r="CJ136" s="28">
        <v>4.7673155401011164E-2</v>
      </c>
      <c r="CK136" s="28">
        <v>107.92380133210017</v>
      </c>
      <c r="CL136" s="28">
        <v>2.1760695057082682</v>
      </c>
      <c r="CM136" s="28">
        <v>0</v>
      </c>
      <c r="CN136" s="28">
        <v>2.1533817707029366</v>
      </c>
      <c r="CO136" s="28">
        <v>62.179365162066397</v>
      </c>
      <c r="CP136" s="28">
        <v>922.82360592125985</v>
      </c>
      <c r="CQ136" s="28">
        <v>5946.9044690765195</v>
      </c>
      <c r="CR136" s="28">
        <v>812.43255713658277</v>
      </c>
      <c r="CS136" s="28">
        <v>0</v>
      </c>
      <c r="CT136" s="28">
        <v>115.19427442181178</v>
      </c>
      <c r="CU136" s="28">
        <v>0</v>
      </c>
      <c r="CV136" s="28">
        <v>42.716652780745292</v>
      </c>
      <c r="CW136" s="28">
        <v>669.55494239921291</v>
      </c>
      <c r="CX136" s="28">
        <v>34.484141820619577</v>
      </c>
      <c r="CY136" s="28">
        <v>422.35698538994393</v>
      </c>
      <c r="CZ136" s="28">
        <v>184.33517996783698</v>
      </c>
      <c r="DA136" s="28">
        <v>826.10435874055759</v>
      </c>
      <c r="DB136" s="28">
        <v>541.06596930927958</v>
      </c>
      <c r="DC136" s="28">
        <v>163.72156511185634</v>
      </c>
      <c r="DD136" s="28">
        <v>1147.7349474406415</v>
      </c>
      <c r="DE136" s="28">
        <v>4228.8097974808461</v>
      </c>
      <c r="DF136" s="28">
        <v>0</v>
      </c>
      <c r="DG136" s="28">
        <v>4420.0040003233298</v>
      </c>
      <c r="DH136" s="28">
        <v>793.67109825495186</v>
      </c>
      <c r="DI136" s="28">
        <v>793.06198291741725</v>
      </c>
      <c r="DJ136" s="28">
        <v>522.11589655231637</v>
      </c>
      <c r="DK136" s="28">
        <v>1313.7508570226214</v>
      </c>
      <c r="DL136" s="28">
        <v>1175.1467276359874</v>
      </c>
      <c r="DM136" s="28">
        <v>713.07813920975343</v>
      </c>
      <c r="DN136" s="28">
        <v>2563.6876576306486</v>
      </c>
      <c r="DO136" s="28">
        <v>1259.2786800293891</v>
      </c>
      <c r="DP136" s="28">
        <v>510.45268474284563</v>
      </c>
      <c r="DQ136" s="28">
        <v>494.14649033365527</v>
      </c>
      <c r="DR136" s="28">
        <v>929.57697718250813</v>
      </c>
      <c r="DS136" s="28">
        <v>0</v>
      </c>
      <c r="DT136" s="28">
        <v>124.68064861996774</v>
      </c>
      <c r="DU136" s="28">
        <v>37.967375076259941</v>
      </c>
      <c r="DV136" s="28">
        <v>175.68399891249661</v>
      </c>
      <c r="DW136" s="28">
        <v>0.53845767027147162</v>
      </c>
      <c r="DX136" s="28">
        <v>211.50622689011286</v>
      </c>
      <c r="DY136" s="28">
        <v>272.26988483246765</v>
      </c>
      <c r="DZ136" s="28">
        <v>3200.9208319461791</v>
      </c>
      <c r="EA136" s="28">
        <v>150.62579435652984</v>
      </c>
      <c r="EB136" s="28">
        <v>599.00700467374986</v>
      </c>
      <c r="EC136" s="28">
        <v>8542.9864658171991</v>
      </c>
      <c r="ED136" s="28">
        <v>672.98321296002939</v>
      </c>
      <c r="EE136" s="28">
        <v>120.26700725152254</v>
      </c>
      <c r="EF136" s="28">
        <v>38250.308824239029</v>
      </c>
      <c r="EG136" s="28">
        <v>6895.3305866280953</v>
      </c>
      <c r="EH136" s="28">
        <v>139.92839281696442</v>
      </c>
      <c r="EI136" s="28">
        <v>30.475695963216175</v>
      </c>
      <c r="EJ136" s="28">
        <v>48.776304880356697</v>
      </c>
      <c r="EK136" s="28">
        <v>2346.9620687681836</v>
      </c>
      <c r="EL136" s="28">
        <v>4767.9219809776077</v>
      </c>
      <c r="EM136" s="28">
        <v>286.21772023177556</v>
      </c>
      <c r="EN136" s="28">
        <v>10.068079273909769</v>
      </c>
      <c r="EO136" s="28">
        <v>1288.8347255027979</v>
      </c>
      <c r="EP136" s="28">
        <v>19.367176858134169</v>
      </c>
      <c r="EQ136" s="28">
        <v>6.5996700001682367</v>
      </c>
      <c r="ER136" s="28">
        <v>0</v>
      </c>
      <c r="ES136" s="28">
        <f t="shared" si="4"/>
        <v>111149.96156521566</v>
      </c>
      <c r="ET136" s="28">
        <v>768760.16252496291</v>
      </c>
      <c r="EU136" s="28">
        <v>29083.639482028728</v>
      </c>
      <c r="EV136" s="28">
        <v>1734070.925145417</v>
      </c>
      <c r="EW136" s="28">
        <v>0</v>
      </c>
      <c r="EX136" s="28">
        <v>0</v>
      </c>
      <c r="EY136" s="28">
        <v>0</v>
      </c>
      <c r="EZ136" s="28">
        <v>40385.543169340504</v>
      </c>
      <c r="FA136" s="28">
        <f t="shared" si="5"/>
        <v>2683450.2318869648</v>
      </c>
      <c r="FB136" s="33">
        <f>+FA136-Cuadro_Oferta_2015!EX136</f>
        <v>0</v>
      </c>
      <c r="AMC136"/>
      <c r="AMD136"/>
      <c r="AME136"/>
      <c r="AMF136"/>
      <c r="AMG136"/>
      <c r="AMH136"/>
      <c r="AMI136"/>
      <c r="AMJ136"/>
    </row>
    <row r="137" spans="1:1024" s="5" customFormat="1" ht="25.5" x14ac:dyDescent="0.25">
      <c r="A137" s="9">
        <v>133</v>
      </c>
      <c r="B137" s="22"/>
      <c r="C137" s="24" t="s">
        <v>550</v>
      </c>
      <c r="D137" s="25" t="s">
        <v>551</v>
      </c>
      <c r="E137" s="28">
        <v>0</v>
      </c>
      <c r="F137" s="28">
        <v>0</v>
      </c>
      <c r="G137" s="28">
        <v>0</v>
      </c>
      <c r="H137" s="28">
        <v>0</v>
      </c>
      <c r="I137" s="28">
        <v>13.466789078578859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0.40591700793355107</v>
      </c>
      <c r="Q137" s="28">
        <v>0</v>
      </c>
      <c r="R137" s="28">
        <v>55.146311007605064</v>
      </c>
      <c r="S137" s="28">
        <v>0</v>
      </c>
      <c r="T137" s="28">
        <v>173.1182355755175</v>
      </c>
      <c r="U137" s="28">
        <v>27.079663478186912</v>
      </c>
      <c r="V137" s="28">
        <v>0</v>
      </c>
      <c r="W137" s="28">
        <v>0</v>
      </c>
      <c r="X137" s="28">
        <v>0</v>
      </c>
      <c r="Y137" s="28">
        <v>2.8102562900647849</v>
      </c>
      <c r="Z137" s="28">
        <v>0</v>
      </c>
      <c r="AA137" s="28">
        <v>0</v>
      </c>
      <c r="AB137" s="28">
        <v>54.95090021039001</v>
      </c>
      <c r="AC137" s="28">
        <v>0</v>
      </c>
      <c r="AD137" s="28">
        <v>0</v>
      </c>
      <c r="AE137" s="28">
        <v>0.49540936354799786</v>
      </c>
      <c r="AF137" s="28">
        <v>0</v>
      </c>
      <c r="AG137" s="28">
        <v>55.920570314095883</v>
      </c>
      <c r="AH137" s="28">
        <v>0</v>
      </c>
      <c r="AI137" s="28">
        <v>0</v>
      </c>
      <c r="AJ137" s="28">
        <v>0</v>
      </c>
      <c r="AK137" s="28">
        <v>13.335471700526572</v>
      </c>
      <c r="AL137" s="28">
        <v>0.56646937089450722</v>
      </c>
      <c r="AM137" s="28">
        <v>0</v>
      </c>
      <c r="AN137" s="28">
        <v>24.830198236286201</v>
      </c>
      <c r="AO137" s="28">
        <v>0</v>
      </c>
      <c r="AP137" s="28">
        <v>0</v>
      </c>
      <c r="AQ137" s="28">
        <v>4.1155793180706777</v>
      </c>
      <c r="AR137" s="28">
        <v>0</v>
      </c>
      <c r="AS137" s="28">
        <v>17.182594293145893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26.255826011793879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69.03847860360365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0.23708050375654713</v>
      </c>
      <c r="BU137" s="28">
        <v>0</v>
      </c>
      <c r="BV137" s="28">
        <v>0</v>
      </c>
      <c r="BW137" s="28">
        <v>0</v>
      </c>
      <c r="BX137" s="28">
        <v>5.1677253816246447</v>
      </c>
      <c r="BY137" s="28">
        <v>0</v>
      </c>
      <c r="BZ137" s="28">
        <v>0</v>
      </c>
      <c r="CA137" s="28">
        <v>62.599485861905002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8.2596492083950181</v>
      </c>
      <c r="CI137" s="28">
        <v>10.32361112244026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0.51849262345019365</v>
      </c>
      <c r="CP137" s="28">
        <v>67.832239533297027</v>
      </c>
      <c r="CQ137" s="28">
        <v>2978.9018345901104</v>
      </c>
      <c r="CR137" s="28">
        <v>0</v>
      </c>
      <c r="CS137" s="28">
        <v>0</v>
      </c>
      <c r="CT137" s="28">
        <v>135.89752215472447</v>
      </c>
      <c r="CU137" s="28">
        <v>0</v>
      </c>
      <c r="CV137" s="28">
        <v>112.2412502126091</v>
      </c>
      <c r="CW137" s="28">
        <v>3.0291752341683083</v>
      </c>
      <c r="CX137" s="28">
        <v>0.43111184806870195</v>
      </c>
      <c r="CY137" s="28">
        <v>279.70117932132973</v>
      </c>
      <c r="CZ137" s="28">
        <v>7.7004232415738096</v>
      </c>
      <c r="DA137" s="28">
        <v>371.28115357482477</v>
      </c>
      <c r="DB137" s="28">
        <v>138.97435460416688</v>
      </c>
      <c r="DC137" s="28">
        <v>10.955586935520314</v>
      </c>
      <c r="DD137" s="28">
        <v>11.724759205802973</v>
      </c>
      <c r="DE137" s="28">
        <v>159.27056667679921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103.24219599728099</v>
      </c>
      <c r="DL137" s="28">
        <v>4.8099763247624914</v>
      </c>
      <c r="DM137" s="28">
        <v>0</v>
      </c>
      <c r="DN137" s="28">
        <v>318.74258961977944</v>
      </c>
      <c r="DO137" s="28">
        <v>339.5151338734135</v>
      </c>
      <c r="DP137" s="28">
        <v>139.60139223369379</v>
      </c>
      <c r="DQ137" s="28">
        <v>91.714618201288587</v>
      </c>
      <c r="DR137" s="28">
        <v>0.56844491345628645</v>
      </c>
      <c r="DS137" s="28">
        <v>342.54537423921346</v>
      </c>
      <c r="DT137" s="28">
        <v>7.2536409103286585</v>
      </c>
      <c r="DU137" s="28">
        <v>2.3932064069713315</v>
      </c>
      <c r="DV137" s="28">
        <v>10.582463848186499</v>
      </c>
      <c r="DW137" s="28">
        <v>3.3916390698822678E-2</v>
      </c>
      <c r="DX137" s="28">
        <v>0</v>
      </c>
      <c r="DY137" s="28">
        <v>115.03407028887642</v>
      </c>
      <c r="DZ137" s="28">
        <v>166.24190551553048</v>
      </c>
      <c r="EA137" s="28">
        <v>1.5406386210894047</v>
      </c>
      <c r="EB137" s="28">
        <v>9.5042893547890781</v>
      </c>
      <c r="EC137" s="28">
        <v>0</v>
      </c>
      <c r="ED137" s="28">
        <v>0</v>
      </c>
      <c r="EE137" s="28">
        <v>0</v>
      </c>
      <c r="EF137" s="28">
        <v>311.60018146055546</v>
      </c>
      <c r="EG137" s="28">
        <v>36807.662620930227</v>
      </c>
      <c r="EH137" s="28">
        <v>89.638795755856989</v>
      </c>
      <c r="EI137" s="28">
        <v>0</v>
      </c>
      <c r="EJ137" s="28">
        <v>9.1498611288015574</v>
      </c>
      <c r="EK137" s="28">
        <v>40.640478311591039</v>
      </c>
      <c r="EL137" s="28">
        <v>3512.1526030085333</v>
      </c>
      <c r="EM137" s="28">
        <v>0</v>
      </c>
      <c r="EN137" s="28">
        <v>3.6655753777553692</v>
      </c>
      <c r="EO137" s="28">
        <v>0</v>
      </c>
      <c r="EP137" s="28">
        <v>25.710352453535343</v>
      </c>
      <c r="EQ137" s="28">
        <v>722.4151833395124</v>
      </c>
      <c r="ER137" s="28">
        <v>0</v>
      </c>
      <c r="ES137" s="28">
        <f t="shared" si="4"/>
        <v>48079.725380200536</v>
      </c>
      <c r="ET137" s="28">
        <v>778583.04659205268</v>
      </c>
      <c r="EU137" s="28">
        <v>69424.306917486421</v>
      </c>
      <c r="EV137" s="28">
        <v>1482428.2355018735</v>
      </c>
      <c r="EW137" s="28">
        <v>0</v>
      </c>
      <c r="EX137" s="28">
        <v>0</v>
      </c>
      <c r="EY137" s="28">
        <v>0</v>
      </c>
      <c r="EZ137" s="28">
        <v>181812.523751801</v>
      </c>
      <c r="FA137" s="28">
        <f t="shared" si="5"/>
        <v>2560327.8381434139</v>
      </c>
      <c r="FB137" s="33">
        <f>+FA137-Cuadro_Oferta_2015!EX137</f>
        <v>0</v>
      </c>
      <c r="AMC137"/>
      <c r="AMD137"/>
      <c r="AME137"/>
      <c r="AMF137"/>
      <c r="AMG137"/>
      <c r="AMH137"/>
      <c r="AMI137"/>
      <c r="AMJ137"/>
    </row>
    <row r="138" spans="1:1024" s="5" customFormat="1" ht="25.5" x14ac:dyDescent="0.25">
      <c r="A138" s="9">
        <v>134</v>
      </c>
      <c r="B138" s="22"/>
      <c r="C138" s="24" t="s">
        <v>552</v>
      </c>
      <c r="D138" s="25" t="s">
        <v>553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3.77911779257466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15.851201743486392</v>
      </c>
      <c r="CF138" s="28">
        <v>0</v>
      </c>
      <c r="CG138" s="28">
        <v>0</v>
      </c>
      <c r="CH138" s="28">
        <v>0</v>
      </c>
      <c r="CI138" s="28">
        <v>170.6667253171963</v>
      </c>
      <c r="CJ138" s="28">
        <v>0.34582387454939856</v>
      </c>
      <c r="CK138" s="28">
        <v>0</v>
      </c>
      <c r="CL138" s="28">
        <v>0</v>
      </c>
      <c r="CM138" s="28">
        <v>0</v>
      </c>
      <c r="CN138" s="28">
        <v>0</v>
      </c>
      <c r="CO138" s="28">
        <v>9.2713974474568257</v>
      </c>
      <c r="CP138" s="28">
        <v>0</v>
      </c>
      <c r="CQ138" s="28">
        <v>4434.1833979689709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6.6918449154993427</v>
      </c>
      <c r="CZ138" s="28">
        <v>0</v>
      </c>
      <c r="DA138" s="28">
        <v>352.68693074076396</v>
      </c>
      <c r="DB138" s="28">
        <v>81.169884428973674</v>
      </c>
      <c r="DC138" s="28">
        <v>1890.8890272127055</v>
      </c>
      <c r="DD138" s="28">
        <v>1319.4997984338847</v>
      </c>
      <c r="DE138" s="28">
        <v>15.590587631482856</v>
      </c>
      <c r="DF138" s="28">
        <v>0.10725734335008068</v>
      </c>
      <c r="DG138" s="28">
        <v>380.57734952262939</v>
      </c>
      <c r="DH138" s="28">
        <v>43.467402466691439</v>
      </c>
      <c r="DI138" s="28">
        <v>0</v>
      </c>
      <c r="DJ138" s="28">
        <v>0</v>
      </c>
      <c r="DK138" s="28">
        <v>103.39127222651156</v>
      </c>
      <c r="DL138" s="28">
        <v>0</v>
      </c>
      <c r="DM138" s="28">
        <v>0</v>
      </c>
      <c r="DN138" s="28">
        <v>3.0462536964302047</v>
      </c>
      <c r="DO138" s="28">
        <v>0.26891060607942935</v>
      </c>
      <c r="DP138" s="28">
        <v>2.0870627142397964E-2</v>
      </c>
      <c r="DQ138" s="28">
        <v>0.6986683285392421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96.640571349745244</v>
      </c>
      <c r="DZ138" s="28">
        <v>0</v>
      </c>
      <c r="EA138" s="28">
        <v>0</v>
      </c>
      <c r="EB138" s="28">
        <v>0.22408225712942564</v>
      </c>
      <c r="EC138" s="28">
        <v>23.755179377857651</v>
      </c>
      <c r="ED138" s="28">
        <v>0</v>
      </c>
      <c r="EE138" s="28">
        <v>0</v>
      </c>
      <c r="EF138" s="28">
        <v>102.61199003170788</v>
      </c>
      <c r="EG138" s="28">
        <v>17.400000160809029</v>
      </c>
      <c r="EH138" s="28">
        <v>2921.5209936332885</v>
      </c>
      <c r="EI138" s="28">
        <v>0</v>
      </c>
      <c r="EJ138" s="28">
        <v>5.0570954657005966</v>
      </c>
      <c r="EK138" s="28">
        <v>194.2211906114473</v>
      </c>
      <c r="EL138" s="28">
        <v>306.63820497463098</v>
      </c>
      <c r="EM138" s="28">
        <v>0</v>
      </c>
      <c r="EN138" s="28">
        <v>0</v>
      </c>
      <c r="EO138" s="28">
        <v>0</v>
      </c>
      <c r="EP138" s="28">
        <v>0.53026199650079142</v>
      </c>
      <c r="EQ138" s="28">
        <v>0</v>
      </c>
      <c r="ER138" s="28">
        <v>0</v>
      </c>
      <c r="ES138" s="28">
        <f t="shared" si="4"/>
        <v>12500.80329218374</v>
      </c>
      <c r="ET138" s="28">
        <v>61615.086217117438</v>
      </c>
      <c r="EU138" s="28">
        <v>0</v>
      </c>
      <c r="EV138" s="28">
        <v>0</v>
      </c>
      <c r="EW138" s="28">
        <v>0</v>
      </c>
      <c r="EX138" s="28">
        <v>0</v>
      </c>
      <c r="EY138" s="28">
        <v>3999.9999927197782</v>
      </c>
      <c r="EZ138" s="28">
        <v>15848.444806664604</v>
      </c>
      <c r="FA138" s="28">
        <f t="shared" si="5"/>
        <v>93964.33430868556</v>
      </c>
      <c r="FB138" s="33">
        <f>+FA138-Cuadro_Oferta_2015!EX138</f>
        <v>0</v>
      </c>
      <c r="AMC138"/>
      <c r="AMD138"/>
      <c r="AME138"/>
      <c r="AMF138"/>
      <c r="AMG138"/>
      <c r="AMH138"/>
      <c r="AMI138"/>
      <c r="AMJ138"/>
    </row>
    <row r="139" spans="1:1024" s="5" customFormat="1" ht="25.5" x14ac:dyDescent="0.25">
      <c r="A139" s="9">
        <v>135</v>
      </c>
      <c r="B139" s="22"/>
      <c r="C139" s="24" t="s">
        <v>554</v>
      </c>
      <c r="D139" s="25" t="s">
        <v>555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0.28598729396054318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79.011680279521542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79.490664303349661</v>
      </c>
      <c r="DB139" s="28">
        <v>60.91454114128036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1.0702765487430657E-4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169.35327526517401</v>
      </c>
      <c r="DZ139" s="28">
        <v>0</v>
      </c>
      <c r="EA139" s="28">
        <v>0.45043794428202322</v>
      </c>
      <c r="EB139" s="28">
        <v>0.1688810137557373</v>
      </c>
      <c r="EC139" s="28">
        <v>0</v>
      </c>
      <c r="ED139" s="28">
        <v>0</v>
      </c>
      <c r="EE139" s="28">
        <v>0</v>
      </c>
      <c r="EF139" s="28">
        <v>36.799126338833176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0.39924385715673028</v>
      </c>
      <c r="EQ139" s="28">
        <v>0</v>
      </c>
      <c r="ER139" s="28">
        <v>0</v>
      </c>
      <c r="ES139" s="28">
        <f t="shared" si="4"/>
        <v>426.87394446496864</v>
      </c>
      <c r="ET139" s="28">
        <v>10774.368954842561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33849.59145299442</v>
      </c>
      <c r="FA139" s="28">
        <f t="shared" si="5"/>
        <v>45050.83435230195</v>
      </c>
      <c r="FB139" s="33">
        <f>+FA139-Cuadro_Oferta_2015!EX139</f>
        <v>0</v>
      </c>
      <c r="AMC139"/>
      <c r="AMD139"/>
      <c r="AME139"/>
      <c r="AMF139"/>
      <c r="AMG139"/>
      <c r="AMH139"/>
      <c r="AMI139"/>
      <c r="AMJ139"/>
    </row>
    <row r="140" spans="1:1024" s="5" customFormat="1" ht="25.5" x14ac:dyDescent="0.25">
      <c r="A140" s="9">
        <v>136</v>
      </c>
      <c r="B140" s="22"/>
      <c r="C140" s="24" t="s">
        <v>556</v>
      </c>
      <c r="D140" s="25" t="s">
        <v>557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3.8332112077005425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2.0688877518660882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586.42477829520919</v>
      </c>
      <c r="DB140" s="28">
        <v>449.01437126865858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8.0128349360071745E-4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1.2466356097626392</v>
      </c>
      <c r="EC140" s="28">
        <v>0</v>
      </c>
      <c r="ED140" s="28">
        <v>0</v>
      </c>
      <c r="EE140" s="28">
        <v>0</v>
      </c>
      <c r="EF140" s="28">
        <v>271.22120055063658</v>
      </c>
      <c r="EG140" s="28">
        <v>102.30327056067247</v>
      </c>
      <c r="EH140" s="28">
        <v>0</v>
      </c>
      <c r="EI140" s="28">
        <v>0</v>
      </c>
      <c r="EJ140" s="28">
        <v>1986.8386811344151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2.9536630699220949</v>
      </c>
      <c r="EQ140" s="28">
        <v>0</v>
      </c>
      <c r="ER140" s="28">
        <v>0</v>
      </c>
      <c r="ES140" s="28">
        <f t="shared" si="4"/>
        <v>3405.9055007323368</v>
      </c>
      <c r="ET140" s="28">
        <v>147214.30223341563</v>
      </c>
      <c r="EU140" s="28">
        <v>0</v>
      </c>
      <c r="EV140" s="28">
        <v>0</v>
      </c>
      <c r="EW140" s="28">
        <v>0</v>
      </c>
      <c r="EX140" s="28">
        <v>0</v>
      </c>
      <c r="EY140" s="28">
        <v>0</v>
      </c>
      <c r="EZ140" s="28">
        <v>24472.121894160373</v>
      </c>
      <c r="FA140" s="28">
        <f t="shared" si="5"/>
        <v>175092.32962830833</v>
      </c>
      <c r="FB140" s="33">
        <f>+FA140-Cuadro_Oferta_2015!EX140</f>
        <v>0</v>
      </c>
      <c r="AMC140"/>
      <c r="AMD140"/>
      <c r="AME140"/>
      <c r="AMF140"/>
      <c r="AMG140"/>
      <c r="AMH140"/>
      <c r="AMI140"/>
      <c r="AMJ140"/>
    </row>
    <row r="141" spans="1:1024" s="5" customFormat="1" ht="25.5" x14ac:dyDescent="0.25">
      <c r="A141" s="9">
        <v>137</v>
      </c>
      <c r="B141" s="22"/>
      <c r="C141" s="24" t="s">
        <v>558</v>
      </c>
      <c r="D141" s="25" t="s">
        <v>559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0.42672366346753771</v>
      </c>
      <c r="Q141" s="28">
        <v>0</v>
      </c>
      <c r="R141" s="28">
        <v>256.79351156368745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9.5308934741330376</v>
      </c>
      <c r="AO141" s="28">
        <v>0</v>
      </c>
      <c r="AP141" s="28">
        <v>0</v>
      </c>
      <c r="AQ141" s="28">
        <v>23.368805637774155</v>
      </c>
      <c r="AR141" s="28">
        <v>0</v>
      </c>
      <c r="AS141" s="28">
        <v>48.924721488093134</v>
      </c>
      <c r="AT141" s="28">
        <v>0</v>
      </c>
      <c r="AU141" s="28">
        <v>0</v>
      </c>
      <c r="AV141" s="28">
        <v>0</v>
      </c>
      <c r="AW141" s="28">
        <v>0</v>
      </c>
      <c r="AX141" s="28">
        <v>7.5063981102818138</v>
      </c>
      <c r="AY141" s="28">
        <v>4.4391244544703584E-2</v>
      </c>
      <c r="AZ141" s="28">
        <v>4.1986450300398568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3.3832832931725121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5.1233713606211086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6178.6395156252838</v>
      </c>
      <c r="CR141" s="28">
        <v>13.614694060504634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5.8180680253920611</v>
      </c>
      <c r="CZ141" s="28">
        <v>0</v>
      </c>
      <c r="DA141" s="28">
        <v>1313.0483637022739</v>
      </c>
      <c r="DB141" s="28">
        <v>1025.5854393251809</v>
      </c>
      <c r="DC141" s="28">
        <v>1026.9338965549009</v>
      </c>
      <c r="DD141" s="28">
        <v>0</v>
      </c>
      <c r="DE141" s="28">
        <v>6.5815792329068923E-2</v>
      </c>
      <c r="DF141" s="28">
        <v>23.318187469596065</v>
      </c>
      <c r="DG141" s="28">
        <v>106.2845455582692</v>
      </c>
      <c r="DH141" s="28">
        <v>33.266637844348885</v>
      </c>
      <c r="DI141" s="28">
        <v>0</v>
      </c>
      <c r="DJ141" s="28">
        <v>7.6408163132230804</v>
      </c>
      <c r="DK141" s="28">
        <v>3.0427174851810084</v>
      </c>
      <c r="DL141" s="28">
        <v>0</v>
      </c>
      <c r="DM141" s="28">
        <v>0</v>
      </c>
      <c r="DN141" s="28">
        <v>0</v>
      </c>
      <c r="DO141" s="28">
        <v>0</v>
      </c>
      <c r="DP141" s="28">
        <v>0.15307335842097078</v>
      </c>
      <c r="DQ141" s="28">
        <v>4359.7578037788217</v>
      </c>
      <c r="DR141" s="28">
        <v>0</v>
      </c>
      <c r="DS141" s="28">
        <v>0</v>
      </c>
      <c r="DT141" s="28">
        <v>0</v>
      </c>
      <c r="DU141" s="28">
        <v>0.63630219253347509</v>
      </c>
      <c r="DV141" s="28">
        <v>2.8199501829421902</v>
      </c>
      <c r="DW141" s="28">
        <v>9.0310101889739276E-3</v>
      </c>
      <c r="DX141" s="28">
        <v>0</v>
      </c>
      <c r="DY141" s="28">
        <v>813.80675730083635</v>
      </c>
      <c r="DZ141" s="28">
        <v>0</v>
      </c>
      <c r="EA141" s="28">
        <v>89.686426897519922</v>
      </c>
      <c r="EB141" s="28">
        <v>2.7892900788632646</v>
      </c>
      <c r="EC141" s="28">
        <v>0</v>
      </c>
      <c r="ED141" s="28">
        <v>0</v>
      </c>
      <c r="EE141" s="28">
        <v>0</v>
      </c>
      <c r="EF141" s="28">
        <v>607.57587682928079</v>
      </c>
      <c r="EG141" s="28">
        <v>0</v>
      </c>
      <c r="EH141" s="28">
        <v>0</v>
      </c>
      <c r="EI141" s="28">
        <v>0</v>
      </c>
      <c r="EJ141" s="28">
        <v>15.498176378647047</v>
      </c>
      <c r="EK141" s="28">
        <v>872.83822771723555</v>
      </c>
      <c r="EL141" s="28">
        <v>3059.9164197137802</v>
      </c>
      <c r="EM141" s="28">
        <v>0</v>
      </c>
      <c r="EN141" s="28">
        <v>0</v>
      </c>
      <c r="EO141" s="28">
        <v>0</v>
      </c>
      <c r="EP141" s="28">
        <v>6.6046833525643933</v>
      </c>
      <c r="EQ141" s="28">
        <v>0</v>
      </c>
      <c r="ER141" s="28">
        <v>0</v>
      </c>
      <c r="ES141" s="28">
        <f t="shared" si="4"/>
        <v>19928.651461413938</v>
      </c>
      <c r="ET141" s="28">
        <v>143609.4550004458</v>
      </c>
      <c r="EU141" s="28">
        <v>0</v>
      </c>
      <c r="EV141" s="28">
        <v>0</v>
      </c>
      <c r="EW141" s="28">
        <v>0</v>
      </c>
      <c r="EX141" s="28">
        <v>0</v>
      </c>
      <c r="EY141" s="28">
        <v>0</v>
      </c>
      <c r="EZ141" s="28">
        <v>36968.55316409142</v>
      </c>
      <c r="FA141" s="28">
        <f t="shared" si="5"/>
        <v>200506.65962595117</v>
      </c>
      <c r="FB141" s="33">
        <f>+FA141-Cuadro_Oferta_2015!EX141</f>
        <v>0</v>
      </c>
      <c r="AMC141"/>
      <c r="AMD141"/>
      <c r="AME141"/>
      <c r="AMF141"/>
      <c r="AMG141"/>
      <c r="AMH141"/>
      <c r="AMI141"/>
      <c r="AMJ141"/>
    </row>
    <row r="142" spans="1:1024" s="5" customFormat="1" ht="38.25" x14ac:dyDescent="0.25">
      <c r="A142" s="9">
        <v>138</v>
      </c>
      <c r="B142" s="22"/>
      <c r="C142" s="24" t="s">
        <v>560</v>
      </c>
      <c r="D142" s="25" t="s">
        <v>561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9.8434368566211159</v>
      </c>
      <c r="Q142" s="28">
        <v>8.0793375323762078</v>
      </c>
      <c r="R142" s="28">
        <v>65.728515682653068</v>
      </c>
      <c r="S142" s="28">
        <v>0</v>
      </c>
      <c r="T142" s="28">
        <v>247.46836109795493</v>
      </c>
      <c r="U142" s="28">
        <v>80.405481835919701</v>
      </c>
      <c r="V142" s="28">
        <v>0</v>
      </c>
      <c r="W142" s="28">
        <v>11.320190352536821</v>
      </c>
      <c r="X142" s="28">
        <v>0</v>
      </c>
      <c r="Y142" s="28">
        <v>23.288597698724406</v>
      </c>
      <c r="Z142" s="28">
        <v>71.260723160400318</v>
      </c>
      <c r="AA142" s="28">
        <v>0</v>
      </c>
      <c r="AB142" s="28">
        <v>0</v>
      </c>
      <c r="AC142" s="28">
        <v>0</v>
      </c>
      <c r="AD142" s="28">
        <v>3.0998594177019521</v>
      </c>
      <c r="AE142" s="28">
        <v>0</v>
      </c>
      <c r="AF142" s="28">
        <v>0</v>
      </c>
      <c r="AG142" s="28">
        <v>0</v>
      </c>
      <c r="AH142" s="28">
        <v>25.659928718644075</v>
      </c>
      <c r="AI142" s="28">
        <v>0</v>
      </c>
      <c r="AJ142" s="28">
        <v>0</v>
      </c>
      <c r="AK142" s="28">
        <v>51.56246129512742</v>
      </c>
      <c r="AL142" s="28">
        <v>99.669957477919553</v>
      </c>
      <c r="AM142" s="28">
        <v>48.395308530828899</v>
      </c>
      <c r="AN142" s="28">
        <v>281.77903624143073</v>
      </c>
      <c r="AO142" s="28">
        <v>11.395592115013955</v>
      </c>
      <c r="AP142" s="28">
        <v>15.469928961828195</v>
      </c>
      <c r="AQ142" s="28">
        <v>14.325585389511854</v>
      </c>
      <c r="AR142" s="28">
        <v>61.129456809556913</v>
      </c>
      <c r="AS142" s="28">
        <v>247.55754372042185</v>
      </c>
      <c r="AT142" s="28">
        <v>34.052026376645635</v>
      </c>
      <c r="AU142" s="28">
        <v>44.932156129830467</v>
      </c>
      <c r="AV142" s="28">
        <v>8.7385566631353484</v>
      </c>
      <c r="AW142" s="28">
        <v>73.317586674403458</v>
      </c>
      <c r="AX142" s="28">
        <v>11.981000604820446</v>
      </c>
      <c r="AY142" s="28">
        <v>92.281021937019943</v>
      </c>
      <c r="AZ142" s="28">
        <v>51.225028624486214</v>
      </c>
      <c r="BA142" s="28">
        <v>9.1716441392662986</v>
      </c>
      <c r="BB142" s="28">
        <v>26.596631059017977</v>
      </c>
      <c r="BC142" s="28">
        <v>0.20146832439316351</v>
      </c>
      <c r="BD142" s="28">
        <v>31.011592582716261</v>
      </c>
      <c r="BE142" s="28">
        <v>19.386916572774417</v>
      </c>
      <c r="BF142" s="28">
        <v>9.0398810110877772</v>
      </c>
      <c r="BG142" s="28">
        <v>1.1618670950575152</v>
      </c>
      <c r="BH142" s="28">
        <v>11.840281443670298</v>
      </c>
      <c r="BI142" s="28">
        <v>31.103763206252779</v>
      </c>
      <c r="BJ142" s="28">
        <v>43.951212849571952</v>
      </c>
      <c r="BK142" s="28">
        <v>0</v>
      </c>
      <c r="BL142" s="28">
        <v>167.12295025305727</v>
      </c>
      <c r="BM142" s="28">
        <v>2.2711164620204385</v>
      </c>
      <c r="BN142" s="28">
        <v>22.86991346116978</v>
      </c>
      <c r="BO142" s="28">
        <v>282.73290212185282</v>
      </c>
      <c r="BP142" s="28">
        <v>0.18550618822969506</v>
      </c>
      <c r="BQ142" s="28">
        <v>273.9542931169259</v>
      </c>
      <c r="BR142" s="28">
        <v>37.770711776907305</v>
      </c>
      <c r="BS142" s="28">
        <v>265.35964273989686</v>
      </c>
      <c r="BT142" s="28">
        <v>8.6237825680753311</v>
      </c>
      <c r="BU142" s="28">
        <v>8.1821089401053761</v>
      </c>
      <c r="BV142" s="28">
        <v>352.58753029868723</v>
      </c>
      <c r="BW142" s="28">
        <v>71.515227998168442</v>
      </c>
      <c r="BX142" s="28">
        <v>86.044422051008553</v>
      </c>
      <c r="BY142" s="28">
        <v>2.4905784821990378</v>
      </c>
      <c r="BZ142" s="28">
        <v>12.391043986344936</v>
      </c>
      <c r="CA142" s="28">
        <v>57.413886223330806</v>
      </c>
      <c r="CB142" s="28">
        <v>24.077995188767048</v>
      </c>
      <c r="CC142" s="28">
        <v>2.5903098449688784</v>
      </c>
      <c r="CD142" s="28">
        <v>33.879441103695072</v>
      </c>
      <c r="CE142" s="28">
        <v>517.32510395298459</v>
      </c>
      <c r="CF142" s="28">
        <v>21.01441233078765</v>
      </c>
      <c r="CG142" s="28">
        <v>550.16277825156953</v>
      </c>
      <c r="CH142" s="28">
        <v>68.816694808275287</v>
      </c>
      <c r="CI142" s="28">
        <v>9.6709453977122593</v>
      </c>
      <c r="CJ142" s="28">
        <v>0</v>
      </c>
      <c r="CK142" s="28">
        <v>19.733320298257237</v>
      </c>
      <c r="CL142" s="28">
        <v>5.6735267432907097</v>
      </c>
      <c r="CM142" s="28">
        <v>0</v>
      </c>
      <c r="CN142" s="28">
        <v>0</v>
      </c>
      <c r="CO142" s="28">
        <v>1.7105174133669896</v>
      </c>
      <c r="CP142" s="28">
        <v>579.2488928913865</v>
      </c>
      <c r="CQ142" s="28">
        <v>4370.2996053736315</v>
      </c>
      <c r="CR142" s="28">
        <v>977.17441750469629</v>
      </c>
      <c r="CS142" s="28">
        <v>0</v>
      </c>
      <c r="CT142" s="28">
        <v>898.24715708991528</v>
      </c>
      <c r="CU142" s="28">
        <v>33.521017690508288</v>
      </c>
      <c r="CV142" s="28">
        <v>166.45443033115154</v>
      </c>
      <c r="CW142" s="28">
        <v>12.267898400866439</v>
      </c>
      <c r="CX142" s="28">
        <v>55.491033331308387</v>
      </c>
      <c r="CY142" s="28">
        <v>172.36082144857346</v>
      </c>
      <c r="CZ142" s="28">
        <v>25.038505952740294</v>
      </c>
      <c r="DA142" s="28">
        <v>2967.4611460880542</v>
      </c>
      <c r="DB142" s="28">
        <v>229.26164788055766</v>
      </c>
      <c r="DC142" s="28">
        <v>290.79494674812736</v>
      </c>
      <c r="DD142" s="28">
        <v>261.13778429078286</v>
      </c>
      <c r="DE142" s="28">
        <v>202.11608745022133</v>
      </c>
      <c r="DF142" s="28">
        <v>0</v>
      </c>
      <c r="DG142" s="28">
        <v>3993.4276705090838</v>
      </c>
      <c r="DH142" s="28">
        <v>287.46773436817728</v>
      </c>
      <c r="DI142" s="28">
        <v>1.665656328611258</v>
      </c>
      <c r="DJ142" s="28">
        <v>307.9755725888657</v>
      </c>
      <c r="DK142" s="28">
        <v>1197.739660131489</v>
      </c>
      <c r="DL142" s="28">
        <v>2010.1867722372767</v>
      </c>
      <c r="DM142" s="28">
        <v>686.18709035506004</v>
      </c>
      <c r="DN142" s="28">
        <v>619.68715599298343</v>
      </c>
      <c r="DO142" s="28">
        <v>1114.2284396546918</v>
      </c>
      <c r="DP142" s="28">
        <v>56.118329337373218</v>
      </c>
      <c r="DQ142" s="28">
        <v>805.34971908269131</v>
      </c>
      <c r="DR142" s="28">
        <v>45.380160277257083</v>
      </c>
      <c r="DS142" s="28">
        <v>12.019516221104656</v>
      </c>
      <c r="DT142" s="28">
        <v>124.8160315868725</v>
      </c>
      <c r="DU142" s="28">
        <v>38.552414247936511</v>
      </c>
      <c r="DV142" s="28">
        <v>171.37107504316498</v>
      </c>
      <c r="DW142" s="28">
        <v>0.54835407269037295</v>
      </c>
      <c r="DX142" s="28">
        <v>35.585117989272483</v>
      </c>
      <c r="DY142" s="28">
        <v>324.89630907585638</v>
      </c>
      <c r="DZ142" s="28">
        <v>117.55640300793097</v>
      </c>
      <c r="EA142" s="28">
        <v>17.548663999753526</v>
      </c>
      <c r="EB142" s="28">
        <v>876.73546849957597</v>
      </c>
      <c r="EC142" s="28">
        <v>0</v>
      </c>
      <c r="ED142" s="28">
        <v>0</v>
      </c>
      <c r="EE142" s="28">
        <v>0</v>
      </c>
      <c r="EF142" s="28">
        <v>1100.5946582978841</v>
      </c>
      <c r="EG142" s="28">
        <v>3242.0898938263645</v>
      </c>
      <c r="EH142" s="28">
        <v>0</v>
      </c>
      <c r="EI142" s="28">
        <v>0</v>
      </c>
      <c r="EJ142" s="28">
        <v>3.2909568705266996</v>
      </c>
      <c r="EK142" s="28">
        <v>286.66466564647862</v>
      </c>
      <c r="EL142" s="28">
        <v>4079.5548284156193</v>
      </c>
      <c r="EM142" s="28">
        <v>3.7368593550174207</v>
      </c>
      <c r="EN142" s="28">
        <v>0</v>
      </c>
      <c r="EO142" s="28">
        <v>0</v>
      </c>
      <c r="EP142" s="28">
        <v>42.59546046620089</v>
      </c>
      <c r="EQ142" s="28">
        <v>13.675051147370386</v>
      </c>
      <c r="ER142" s="28">
        <v>0</v>
      </c>
      <c r="ES142" s="28">
        <f t="shared" si="4"/>
        <v>37641.723681296695</v>
      </c>
      <c r="ET142" s="28">
        <v>0</v>
      </c>
      <c r="EU142" s="28">
        <v>170380.17424889677</v>
      </c>
      <c r="EV142" s="28">
        <v>0</v>
      </c>
      <c r="EW142" s="28">
        <v>0</v>
      </c>
      <c r="EX142" s="28">
        <v>0</v>
      </c>
      <c r="EY142" s="28">
        <v>0</v>
      </c>
      <c r="EZ142" s="28">
        <v>16.711791277958735</v>
      </c>
      <c r="FA142" s="28">
        <f t="shared" si="5"/>
        <v>208038.60972147141</v>
      </c>
      <c r="FB142" s="33">
        <f>+FA142-Cuadro_Oferta_2015!EX142</f>
        <v>0</v>
      </c>
      <c r="AMC142"/>
      <c r="AMD142"/>
      <c r="AME142"/>
      <c r="AMF142"/>
      <c r="AMG142"/>
      <c r="AMH142"/>
      <c r="AMI142"/>
      <c r="AMJ142"/>
    </row>
    <row r="143" spans="1:1024" s="5" customFormat="1" ht="38.25" x14ac:dyDescent="0.25">
      <c r="A143" s="9">
        <v>139</v>
      </c>
      <c r="B143" s="22"/>
      <c r="C143" s="24" t="s">
        <v>562</v>
      </c>
      <c r="D143" s="25" t="s">
        <v>563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0.44742703904988163</v>
      </c>
      <c r="Q143" s="28">
        <v>0</v>
      </c>
      <c r="R143" s="28">
        <v>28.99724601569174</v>
      </c>
      <c r="S143" s="28">
        <v>0</v>
      </c>
      <c r="T143" s="28">
        <v>42.292591563712875</v>
      </c>
      <c r="U143" s="28">
        <v>6.0558529375449091</v>
      </c>
      <c r="V143" s="28">
        <v>0</v>
      </c>
      <c r="W143" s="28">
        <v>0</v>
      </c>
      <c r="X143" s="28">
        <v>0</v>
      </c>
      <c r="Y143" s="28">
        <v>0</v>
      </c>
      <c r="Z143" s="28">
        <v>7.1004051146917719</v>
      </c>
      <c r="AA143" s="28">
        <v>0</v>
      </c>
      <c r="AB143" s="28">
        <v>0</v>
      </c>
      <c r="AC143" s="28">
        <v>0</v>
      </c>
      <c r="AD143" s="28">
        <v>159.42556697970866</v>
      </c>
      <c r="AE143" s="28">
        <v>3.5819568461434435E-2</v>
      </c>
      <c r="AF143" s="28">
        <v>2.6088392476277416</v>
      </c>
      <c r="AG143" s="28">
        <v>0</v>
      </c>
      <c r="AH143" s="28">
        <v>8.826225681392275</v>
      </c>
      <c r="AI143" s="28">
        <v>0</v>
      </c>
      <c r="AJ143" s="28">
        <v>3.0298352079747608</v>
      </c>
      <c r="AK143" s="28">
        <v>118.9479500826457</v>
      </c>
      <c r="AL143" s="28">
        <v>272.50589857062607</v>
      </c>
      <c r="AM143" s="28">
        <v>31.983180124794398</v>
      </c>
      <c r="AN143" s="28">
        <v>262.00228950486314</v>
      </c>
      <c r="AO143" s="28">
        <v>1.2384565953722482</v>
      </c>
      <c r="AP143" s="28">
        <v>403.01338034537628</v>
      </c>
      <c r="AQ143" s="28">
        <v>6.3436980262931613</v>
      </c>
      <c r="AR143" s="28">
        <v>48.281672039543849</v>
      </c>
      <c r="AS143" s="28">
        <v>363.54193503099094</v>
      </c>
      <c r="AT143" s="28">
        <v>21.759982594448623</v>
      </c>
      <c r="AU143" s="28">
        <v>26.233982814552455</v>
      </c>
      <c r="AV143" s="28">
        <v>200.42945869716712</v>
      </c>
      <c r="AW143" s="28">
        <v>46.401128369883921</v>
      </c>
      <c r="AX143" s="28">
        <v>19.775787832548158</v>
      </c>
      <c r="AY143" s="28">
        <v>228.40593067964386</v>
      </c>
      <c r="AZ143" s="28">
        <v>60.280606401531557</v>
      </c>
      <c r="BA143" s="28">
        <v>1.1605583582558197</v>
      </c>
      <c r="BB143" s="28">
        <v>434.96007151058865</v>
      </c>
      <c r="BC143" s="28">
        <v>66.300082545141748</v>
      </c>
      <c r="BD143" s="28">
        <v>42.683669245629332</v>
      </c>
      <c r="BE143" s="28">
        <v>124.3667319778274</v>
      </c>
      <c r="BF143" s="28">
        <v>30.018480452232225</v>
      </c>
      <c r="BG143" s="28">
        <v>7.7470943016689393</v>
      </c>
      <c r="BH143" s="28">
        <v>164.4896918768832</v>
      </c>
      <c r="BI143" s="28">
        <v>277.98280948185669</v>
      </c>
      <c r="BJ143" s="28">
        <v>138.01122169938489</v>
      </c>
      <c r="BK143" s="28">
        <v>0</v>
      </c>
      <c r="BL143" s="28">
        <v>84.92833530182142</v>
      </c>
      <c r="BM143" s="28">
        <v>10.512543011576817</v>
      </c>
      <c r="BN143" s="28">
        <v>20.744489488133414</v>
      </c>
      <c r="BO143" s="28">
        <v>259.61118101231375</v>
      </c>
      <c r="BP143" s="28">
        <v>0.84040087688777498</v>
      </c>
      <c r="BQ143" s="28">
        <v>81.960398177173147</v>
      </c>
      <c r="BR143" s="28">
        <v>7.8894809788089555</v>
      </c>
      <c r="BS143" s="28">
        <v>241.21312396916443</v>
      </c>
      <c r="BT143" s="28">
        <v>114.19296317162146</v>
      </c>
      <c r="BU143" s="28">
        <v>46.373797949419703</v>
      </c>
      <c r="BV143" s="28">
        <v>56.289730746522402</v>
      </c>
      <c r="BW143" s="28">
        <v>25.823688651383758</v>
      </c>
      <c r="BX143" s="28">
        <v>40.054120735596136</v>
      </c>
      <c r="BY143" s="28">
        <v>3.4527853902371203E-2</v>
      </c>
      <c r="BZ143" s="28">
        <v>4.0901368481600766</v>
      </c>
      <c r="CA143" s="28">
        <v>379.17656333348566</v>
      </c>
      <c r="CB143" s="28">
        <v>18.334529667614554</v>
      </c>
      <c r="CC143" s="28">
        <v>5.5915572249026466</v>
      </c>
      <c r="CD143" s="28">
        <v>98.262652970153553</v>
      </c>
      <c r="CE143" s="28">
        <v>238.6368476552114</v>
      </c>
      <c r="CF143" s="28">
        <v>85.688440628165807</v>
      </c>
      <c r="CG143" s="28">
        <v>773.80523809519912</v>
      </c>
      <c r="CH143" s="28">
        <v>2081.5678509664181</v>
      </c>
      <c r="CI143" s="28">
        <v>882.46183081304025</v>
      </c>
      <c r="CJ143" s="28">
        <v>13.74900106178802</v>
      </c>
      <c r="CK143" s="28">
        <v>889.46207261108123</v>
      </c>
      <c r="CL143" s="28">
        <v>6.9091486726335605</v>
      </c>
      <c r="CM143" s="28">
        <v>0.28133155501472012</v>
      </c>
      <c r="CN143" s="28">
        <v>8.4610426718428722E-2</v>
      </c>
      <c r="CO143" s="28">
        <v>90.162278388081205</v>
      </c>
      <c r="CP143" s="28">
        <v>997.23627318498325</v>
      </c>
      <c r="CQ143" s="28">
        <v>26876.375381602767</v>
      </c>
      <c r="CR143" s="28">
        <v>315.03880554106672</v>
      </c>
      <c r="CS143" s="28">
        <v>0</v>
      </c>
      <c r="CT143" s="28">
        <v>239.14118910415922</v>
      </c>
      <c r="CU143" s="28">
        <v>0</v>
      </c>
      <c r="CV143" s="28">
        <v>77.758803983602931</v>
      </c>
      <c r="CW143" s="28">
        <v>322.87737921541975</v>
      </c>
      <c r="CX143" s="28">
        <v>330.40504628534876</v>
      </c>
      <c r="CY143" s="28">
        <v>652.61004924759163</v>
      </c>
      <c r="CZ143" s="28">
        <v>116.02061573442231</v>
      </c>
      <c r="DA143" s="28">
        <v>2388.6355536610481</v>
      </c>
      <c r="DB143" s="28">
        <v>1836.7089259974628</v>
      </c>
      <c r="DC143" s="28">
        <v>498.46029734194911</v>
      </c>
      <c r="DD143" s="28">
        <v>1324.6403133789374</v>
      </c>
      <c r="DE143" s="28">
        <v>1090.0839875973356</v>
      </c>
      <c r="DF143" s="28">
        <v>706.98806742770739</v>
      </c>
      <c r="DG143" s="28">
        <v>9673.7397887149382</v>
      </c>
      <c r="DH143" s="28">
        <v>405.62606725371762</v>
      </c>
      <c r="DI143" s="28">
        <v>2411.488114232161</v>
      </c>
      <c r="DJ143" s="28">
        <v>406.89102961654538</v>
      </c>
      <c r="DK143" s="28">
        <v>3055.5710326749154</v>
      </c>
      <c r="DL143" s="28">
        <v>360.33514765286208</v>
      </c>
      <c r="DM143" s="28">
        <v>504.82473221238627</v>
      </c>
      <c r="DN143" s="28">
        <v>1054.0659886453477</v>
      </c>
      <c r="DO143" s="28">
        <v>383.94870519050608</v>
      </c>
      <c r="DP143" s="28">
        <v>443.49400195319703</v>
      </c>
      <c r="DQ143" s="28">
        <v>399.47323828121546</v>
      </c>
      <c r="DR143" s="28">
        <v>862.0650500999667</v>
      </c>
      <c r="DS143" s="28">
        <v>235.002948906694</v>
      </c>
      <c r="DT143" s="28">
        <v>209.64811172609092</v>
      </c>
      <c r="DU143" s="28">
        <v>64.693761798284072</v>
      </c>
      <c r="DV143" s="28">
        <v>285.92856367984734</v>
      </c>
      <c r="DW143" s="28">
        <v>0.91652732727176534</v>
      </c>
      <c r="DX143" s="28">
        <v>71.184770618760567</v>
      </c>
      <c r="DY143" s="28">
        <v>669.48838459018873</v>
      </c>
      <c r="DZ143" s="28">
        <v>313.45511894367536</v>
      </c>
      <c r="EA143" s="28">
        <v>455.04014614587777</v>
      </c>
      <c r="EB143" s="28">
        <v>2852.7902232258571</v>
      </c>
      <c r="EC143" s="28">
        <v>8231.1684857578821</v>
      </c>
      <c r="ED143" s="28">
        <v>741.41592121793462</v>
      </c>
      <c r="EE143" s="28">
        <v>291.99321770117405</v>
      </c>
      <c r="EF143" s="28">
        <v>6093.4361219546008</v>
      </c>
      <c r="EG143" s="28">
        <v>4978.7766841203847</v>
      </c>
      <c r="EH143" s="28">
        <v>68.04391806391925</v>
      </c>
      <c r="EI143" s="28">
        <v>383.13862321063874</v>
      </c>
      <c r="EJ143" s="28">
        <v>363.85224464728333</v>
      </c>
      <c r="EK143" s="28">
        <v>499.11793538475831</v>
      </c>
      <c r="EL143" s="28">
        <v>1992.8660670768347</v>
      </c>
      <c r="EM143" s="28">
        <v>1072.3948075786971</v>
      </c>
      <c r="EN143" s="28">
        <v>203.19831569981639</v>
      </c>
      <c r="EO143" s="28">
        <v>3462.2374079104688</v>
      </c>
      <c r="EP143" s="28">
        <v>56.213736757460261</v>
      </c>
      <c r="EQ143" s="28">
        <v>4.3420014408961531</v>
      </c>
      <c r="ER143" s="28">
        <v>0</v>
      </c>
      <c r="ES143" s="28">
        <f t="shared" si="4"/>
        <v>101551.26606267443</v>
      </c>
      <c r="ET143" s="28">
        <v>16071.822110970406</v>
      </c>
      <c r="EU143" s="28">
        <v>0</v>
      </c>
      <c r="EV143" s="28">
        <v>0</v>
      </c>
      <c r="EW143" s="28">
        <v>0</v>
      </c>
      <c r="EX143" s="28">
        <v>0</v>
      </c>
      <c r="EY143" s="28">
        <v>0</v>
      </c>
      <c r="EZ143" s="28">
        <v>17068.622702058867</v>
      </c>
      <c r="FA143" s="28">
        <f t="shared" si="5"/>
        <v>134691.71087570369</v>
      </c>
      <c r="FB143" s="33">
        <f>+FA143-Cuadro_Oferta_2015!EX143</f>
        <v>0</v>
      </c>
      <c r="AMC143"/>
      <c r="AMD143"/>
      <c r="AME143"/>
      <c r="AMF143"/>
      <c r="AMG143"/>
      <c r="AMH143"/>
      <c r="AMI143"/>
      <c r="AMJ143"/>
    </row>
    <row r="144" spans="1:1024" s="5" customFormat="1" ht="25.5" x14ac:dyDescent="0.25">
      <c r="A144" s="9">
        <v>140</v>
      </c>
      <c r="B144" s="22"/>
      <c r="C144" s="24" t="s">
        <v>564</v>
      </c>
      <c r="D144" s="25" t="s">
        <v>565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1.730568094457674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10.075993493497002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1.5591715193483087</v>
      </c>
      <c r="AM144" s="28">
        <v>16.037161967492153</v>
      </c>
      <c r="AN144" s="28">
        <v>91.660194140834719</v>
      </c>
      <c r="AO144" s="28">
        <v>0.22756984723901383</v>
      </c>
      <c r="AP144" s="28">
        <v>0</v>
      </c>
      <c r="AQ144" s="28">
        <v>0</v>
      </c>
      <c r="AR144" s="28">
        <v>0</v>
      </c>
      <c r="AS144" s="28">
        <v>71.043538467812184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0.27806961339878006</v>
      </c>
      <c r="BJ144" s="28">
        <v>119.76784374643589</v>
      </c>
      <c r="BK144" s="28">
        <v>0</v>
      </c>
      <c r="BL144" s="28">
        <v>0</v>
      </c>
      <c r="BM144" s="28">
        <v>0</v>
      </c>
      <c r="BN144" s="28">
        <v>0</v>
      </c>
      <c r="BO144" s="28">
        <v>0.27768561745165199</v>
      </c>
      <c r="BP144" s="28">
        <v>0</v>
      </c>
      <c r="BQ144" s="28">
        <v>0</v>
      </c>
      <c r="BR144" s="28">
        <v>0.66719534524445923</v>
      </c>
      <c r="BS144" s="28">
        <v>1.5971924107638893E-2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7.9841852174822814E-2</v>
      </c>
      <c r="CF144" s="28">
        <v>0</v>
      </c>
      <c r="CG144" s="28">
        <v>48.029367733163333</v>
      </c>
      <c r="CH144" s="28">
        <v>756.16755871733017</v>
      </c>
      <c r="CI144" s="28">
        <v>19.861576940204039</v>
      </c>
      <c r="CJ144" s="28">
        <v>0.64823301107292086</v>
      </c>
      <c r="CK144" s="28">
        <v>0</v>
      </c>
      <c r="CL144" s="28">
        <v>0</v>
      </c>
      <c r="CM144" s="28">
        <v>0</v>
      </c>
      <c r="CN144" s="28">
        <v>0.98004712842216712</v>
      </c>
      <c r="CO144" s="28">
        <v>39.734800094370847</v>
      </c>
      <c r="CP144" s="28">
        <v>0</v>
      </c>
      <c r="CQ144" s="28">
        <v>39.528396223720371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6.515892317469004</v>
      </c>
      <c r="CZ144" s="28">
        <v>0</v>
      </c>
      <c r="DA144" s="28">
        <v>1052.7196403701121</v>
      </c>
      <c r="DB144" s="28">
        <v>800.03336578202141</v>
      </c>
      <c r="DC144" s="28">
        <v>0</v>
      </c>
      <c r="DD144" s="28">
        <v>1370.4918201386138</v>
      </c>
      <c r="DE144" s="28">
        <v>0</v>
      </c>
      <c r="DF144" s="28">
        <v>1.8980202331233058</v>
      </c>
      <c r="DG144" s="28">
        <v>49.944597243308685</v>
      </c>
      <c r="DH144" s="28">
        <v>0</v>
      </c>
      <c r="DI144" s="28">
        <v>0</v>
      </c>
      <c r="DJ144" s="28">
        <v>0.10045347781601646</v>
      </c>
      <c r="DK144" s="28">
        <v>4.4804429245870194</v>
      </c>
      <c r="DL144" s="28">
        <v>0</v>
      </c>
      <c r="DM144" s="28">
        <v>0</v>
      </c>
      <c r="DN144" s="28">
        <v>1.7726717378377799</v>
      </c>
      <c r="DO144" s="28">
        <v>0</v>
      </c>
      <c r="DP144" s="28">
        <v>9.2828161006203214</v>
      </c>
      <c r="DQ144" s="28">
        <v>0</v>
      </c>
      <c r="DR144" s="28">
        <v>0</v>
      </c>
      <c r="DS144" s="28">
        <v>0</v>
      </c>
      <c r="DT144" s="28">
        <v>3.3504699512954629E-2</v>
      </c>
      <c r="DU144" s="28">
        <v>189.50426298059978</v>
      </c>
      <c r="DV144" s="28">
        <v>4.8825432581468362E-2</v>
      </c>
      <c r="DW144" s="28">
        <v>0</v>
      </c>
      <c r="DX144" s="28">
        <v>0</v>
      </c>
      <c r="DY144" s="28">
        <v>7.5265219900539915</v>
      </c>
      <c r="DZ144" s="28">
        <v>4.6253862428179726</v>
      </c>
      <c r="EA144" s="28">
        <v>1.18377064970446</v>
      </c>
      <c r="EB144" s="28">
        <v>0</v>
      </c>
      <c r="EC144" s="28">
        <v>87.392139724942368</v>
      </c>
      <c r="ED144" s="28">
        <v>10.214536989546787</v>
      </c>
      <c r="EE144" s="28">
        <v>73.146278458607313</v>
      </c>
      <c r="EF144" s="28">
        <v>40.372991266809329</v>
      </c>
      <c r="EG144" s="28">
        <v>1777.4048652251711</v>
      </c>
      <c r="EH144" s="28">
        <v>0</v>
      </c>
      <c r="EI144" s="28">
        <v>871.63519997999663</v>
      </c>
      <c r="EJ144" s="28">
        <v>0.56524379725635954</v>
      </c>
      <c r="EK144" s="28">
        <v>0</v>
      </c>
      <c r="EL144" s="28">
        <v>8.2066637801424172</v>
      </c>
      <c r="EM144" s="28">
        <v>0</v>
      </c>
      <c r="EN144" s="28">
        <v>11.569069366503861</v>
      </c>
      <c r="EO144" s="28">
        <v>0</v>
      </c>
      <c r="EP144" s="28">
        <v>0</v>
      </c>
      <c r="EQ144" s="28">
        <v>0</v>
      </c>
      <c r="ER144" s="28">
        <v>0</v>
      </c>
      <c r="ES144" s="28">
        <f t="shared" si="4"/>
        <v>7599.0397663875356</v>
      </c>
      <c r="ET144" s="28">
        <v>5166.3315399615294</v>
      </c>
      <c r="EU144" s="28">
        <v>0</v>
      </c>
      <c r="EV144" s="28">
        <v>0</v>
      </c>
      <c r="EW144" s="28">
        <v>0</v>
      </c>
      <c r="EX144" s="28">
        <v>0</v>
      </c>
      <c r="EY144" s="28">
        <v>0</v>
      </c>
      <c r="EZ144" s="28">
        <v>0</v>
      </c>
      <c r="FA144" s="28">
        <f t="shared" si="5"/>
        <v>12765.371306349065</v>
      </c>
      <c r="FB144" s="33">
        <f>+FA144-Cuadro_Oferta_2015!EX144</f>
        <v>0</v>
      </c>
      <c r="AMC144"/>
      <c r="AMD144"/>
      <c r="AME144"/>
      <c r="AMF144"/>
      <c r="AMG144"/>
      <c r="AMH144"/>
      <c r="AMI144"/>
      <c r="AMJ144"/>
    </row>
    <row r="145" spans="1:1024" s="5" customFormat="1" ht="25.5" x14ac:dyDescent="0.25">
      <c r="A145" s="9">
        <v>141</v>
      </c>
      <c r="B145" s="22"/>
      <c r="C145" s="24" t="s">
        <v>566</v>
      </c>
      <c r="D145" s="25" t="s">
        <v>567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7.9515574007117689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2.8532471349233894</v>
      </c>
      <c r="DB145" s="28">
        <v>0</v>
      </c>
      <c r="DC145" s="28">
        <v>760.27590437741924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8441.4022473912737</v>
      </c>
      <c r="DR145" s="28">
        <v>0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988.60480474896872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13140.754896247161</v>
      </c>
      <c r="EP145" s="28">
        <v>0</v>
      </c>
      <c r="EQ145" s="28">
        <v>390.38536022915525</v>
      </c>
      <c r="ER145" s="28">
        <v>0</v>
      </c>
      <c r="ES145" s="28">
        <f t="shared" si="4"/>
        <v>23732.228017529615</v>
      </c>
      <c r="ET145" s="28">
        <v>176466.34325595008</v>
      </c>
      <c r="EU145" s="28">
        <v>0</v>
      </c>
      <c r="EV145" s="28">
        <v>0</v>
      </c>
      <c r="EW145" s="28">
        <v>0</v>
      </c>
      <c r="EX145" s="28">
        <v>0</v>
      </c>
      <c r="EY145" s="28">
        <v>0</v>
      </c>
      <c r="EZ145" s="28">
        <v>3028.3011511152995</v>
      </c>
      <c r="FA145" s="28">
        <f t="shared" si="5"/>
        <v>203226.872424595</v>
      </c>
      <c r="FB145" s="33">
        <f>+FA145-Cuadro_Oferta_2015!EX145</f>
        <v>0</v>
      </c>
      <c r="AMC145"/>
      <c r="AMD145"/>
      <c r="AME145"/>
      <c r="AMF145"/>
      <c r="AMG145"/>
      <c r="AMH145"/>
      <c r="AMI145"/>
      <c r="AMJ145"/>
    </row>
    <row r="146" spans="1:1024" s="5" customFormat="1" x14ac:dyDescent="0.25">
      <c r="A146" s="9">
        <v>142</v>
      </c>
      <c r="B146" s="22"/>
      <c r="C146" s="24" t="s">
        <v>568</v>
      </c>
      <c r="D146" s="25" t="s">
        <v>569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0.11386451010209866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8.3167213399918449E-13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0</v>
      </c>
      <c r="ED146" s="28">
        <v>0</v>
      </c>
      <c r="EE146" s="28">
        <v>0</v>
      </c>
      <c r="EF146" s="28">
        <v>0</v>
      </c>
      <c r="EG146" s="28">
        <v>0</v>
      </c>
      <c r="EH146" s="28">
        <v>0</v>
      </c>
      <c r="EI146" s="28">
        <v>0</v>
      </c>
      <c r="EJ146" s="28">
        <v>0</v>
      </c>
      <c r="EK146" s="28">
        <v>0</v>
      </c>
      <c r="EL146" s="28">
        <v>160.63974685555382</v>
      </c>
      <c r="EM146" s="28">
        <v>0</v>
      </c>
      <c r="EN146" s="28">
        <v>0</v>
      </c>
      <c r="EO146" s="28">
        <v>0</v>
      </c>
      <c r="EP146" s="28">
        <v>191.73465636224816</v>
      </c>
      <c r="EQ146" s="28">
        <v>0</v>
      </c>
      <c r="ER146" s="28">
        <v>0</v>
      </c>
      <c r="ES146" s="28">
        <f t="shared" si="4"/>
        <v>352.48826772790494</v>
      </c>
      <c r="ET146" s="28">
        <v>12618.20973701848</v>
      </c>
      <c r="EU146" s="28">
        <v>0</v>
      </c>
      <c r="EV146" s="28">
        <v>0</v>
      </c>
      <c r="EW146" s="28">
        <v>0</v>
      </c>
      <c r="EX146" s="28">
        <v>0</v>
      </c>
      <c r="EY146" s="28">
        <v>0</v>
      </c>
      <c r="EZ146" s="28">
        <v>14.965183451126972</v>
      </c>
      <c r="FA146" s="28">
        <f t="shared" si="5"/>
        <v>12985.663188197514</v>
      </c>
      <c r="FB146" s="33">
        <f>+FA146-Cuadro_Oferta_2015!EX146</f>
        <v>0</v>
      </c>
      <c r="AMC146"/>
      <c r="AMD146"/>
      <c r="AME146"/>
      <c r="AMF146"/>
      <c r="AMG146"/>
      <c r="AMH146"/>
      <c r="AMI146"/>
      <c r="AMJ146"/>
    </row>
    <row r="147" spans="1:1024" s="5" customFormat="1" x14ac:dyDescent="0.25">
      <c r="A147" s="9">
        <v>143</v>
      </c>
      <c r="B147" s="22"/>
      <c r="C147" s="24" t="s">
        <v>570</v>
      </c>
      <c r="D147" s="25" t="s">
        <v>571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0.67814358723303936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3.9588522639065135E-2</v>
      </c>
      <c r="CP147" s="28">
        <v>0</v>
      </c>
      <c r="CQ147" s="28">
        <v>0.49841885844502232</v>
      </c>
      <c r="CR147" s="28">
        <v>5.2541613223408765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425.59783017743416</v>
      </c>
      <c r="DB147" s="28">
        <v>23.258556853720009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1.4215324543463694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0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5.6969289065074236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0.76263994935877999</v>
      </c>
      <c r="ER147" s="28">
        <v>0</v>
      </c>
      <c r="ES147" s="28">
        <f t="shared" si="4"/>
        <v>463.20780063202477</v>
      </c>
      <c r="ET147" s="28">
        <v>45514.602526858558</v>
      </c>
      <c r="EU147" s="28">
        <v>0</v>
      </c>
      <c r="EV147" s="28">
        <v>0</v>
      </c>
      <c r="EW147" s="28">
        <v>0</v>
      </c>
      <c r="EX147" s="28">
        <v>0</v>
      </c>
      <c r="EY147" s="28">
        <v>0</v>
      </c>
      <c r="EZ147" s="28">
        <v>22.946356903456952</v>
      </c>
      <c r="FA147" s="28">
        <f t="shared" si="5"/>
        <v>46000.756684394037</v>
      </c>
      <c r="FB147" s="33">
        <f>+FA147-Cuadro_Oferta_2015!EX147</f>
        <v>0</v>
      </c>
      <c r="AMC147"/>
      <c r="AMD147"/>
      <c r="AME147"/>
      <c r="AMF147"/>
      <c r="AMG147"/>
      <c r="AMH147"/>
      <c r="AMI147"/>
      <c r="AMJ147"/>
    </row>
    <row r="148" spans="1:1024" s="5" customFormat="1" ht="15.75" thickBot="1" x14ac:dyDescent="0.3">
      <c r="A148" s="10">
        <v>144</v>
      </c>
      <c r="B148" s="22"/>
      <c r="C148" s="24" t="s">
        <v>572</v>
      </c>
      <c r="D148" s="25" t="s">
        <v>573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0</v>
      </c>
      <c r="ES148" s="28">
        <f>SUM(E148:ER148)</f>
        <v>0</v>
      </c>
      <c r="ET148" s="28">
        <v>388044.98079962924</v>
      </c>
      <c r="EU148" s="28">
        <v>0</v>
      </c>
      <c r="EV148" s="28">
        <v>0</v>
      </c>
      <c r="EW148" s="28">
        <v>0</v>
      </c>
      <c r="EX148" s="28">
        <v>0</v>
      </c>
      <c r="EY148" s="28">
        <v>0</v>
      </c>
      <c r="EZ148" s="28">
        <v>0</v>
      </c>
      <c r="FA148" s="28">
        <f t="shared" si="5"/>
        <v>388044.98079962924</v>
      </c>
      <c r="FB148" s="33">
        <f>+FA148-Cuadro_Oferta_2015!EX148</f>
        <v>0</v>
      </c>
      <c r="AMC148"/>
      <c r="AMD148"/>
      <c r="AME148"/>
      <c r="AMF148"/>
      <c r="AMG148"/>
      <c r="AMH148"/>
      <c r="AMI148"/>
      <c r="AMJ148"/>
    </row>
    <row r="149" spans="1:1024" s="5" customFormat="1" ht="15.75" thickBot="1" x14ac:dyDescent="0.3">
      <c r="A149" s="61" t="s">
        <v>625</v>
      </c>
      <c r="B149" s="62"/>
      <c r="C149" s="62"/>
      <c r="D149" s="63"/>
      <c r="E149" s="29">
        <f t="shared" ref="E149:AJ149" si="6">+SUM(E5:E148)</f>
        <v>9933.1677694047503</v>
      </c>
      <c r="F149" s="29">
        <f t="shared" si="6"/>
        <v>2235.4664989902994</v>
      </c>
      <c r="G149" s="29">
        <f t="shared" si="6"/>
        <v>3845.9959551741781</v>
      </c>
      <c r="H149" s="29">
        <f t="shared" si="6"/>
        <v>46658.802172160482</v>
      </c>
      <c r="I149" s="29">
        <f t="shared" si="6"/>
        <v>18154.95821677757</v>
      </c>
      <c r="J149" s="29">
        <f t="shared" si="6"/>
        <v>9088.5450974659234</v>
      </c>
      <c r="K149" s="29">
        <f t="shared" si="6"/>
        <v>4526.2842473519559</v>
      </c>
      <c r="L149" s="29">
        <f t="shared" si="6"/>
        <v>16520.908788992238</v>
      </c>
      <c r="M149" s="29">
        <f t="shared" si="6"/>
        <v>23097.132192213998</v>
      </c>
      <c r="N149" s="29">
        <f t="shared" si="6"/>
        <v>25291.268580297976</v>
      </c>
      <c r="O149" s="29">
        <f t="shared" si="6"/>
        <v>60625.321346047429</v>
      </c>
      <c r="P149" s="29">
        <f t="shared" si="6"/>
        <v>15761.055515478149</v>
      </c>
      <c r="Q149" s="29">
        <f t="shared" si="6"/>
        <v>15226.992515648395</v>
      </c>
      <c r="R149" s="29">
        <f t="shared" si="6"/>
        <v>169700.74632844134</v>
      </c>
      <c r="S149" s="29">
        <f t="shared" si="6"/>
        <v>7830.8021220622786</v>
      </c>
      <c r="T149" s="29">
        <f t="shared" si="6"/>
        <v>257764.61538204175</v>
      </c>
      <c r="U149" s="29">
        <f t="shared" si="6"/>
        <v>35542.510828031023</v>
      </c>
      <c r="V149" s="29">
        <f t="shared" si="6"/>
        <v>89923.41879596049</v>
      </c>
      <c r="W149" s="29">
        <f t="shared" si="6"/>
        <v>39367.668771865705</v>
      </c>
      <c r="X149" s="29">
        <f t="shared" si="6"/>
        <v>4776.2957813801586</v>
      </c>
      <c r="Y149" s="29">
        <f t="shared" si="6"/>
        <v>28941.838985172013</v>
      </c>
      <c r="Z149" s="29">
        <f t="shared" si="6"/>
        <v>199279.49348241708</v>
      </c>
      <c r="AA149" s="29">
        <f t="shared" si="6"/>
        <v>50623.560263486121</v>
      </c>
      <c r="AB149" s="29">
        <f t="shared" si="6"/>
        <v>133370.37107998767</v>
      </c>
      <c r="AC149" s="29">
        <f t="shared" si="6"/>
        <v>11050.596245236618</v>
      </c>
      <c r="AD149" s="29">
        <f t="shared" si="6"/>
        <v>98535.647829231617</v>
      </c>
      <c r="AE149" s="29">
        <f t="shared" si="6"/>
        <v>6233.6887018673815</v>
      </c>
      <c r="AF149" s="29">
        <f t="shared" si="6"/>
        <v>14085.218644318888</v>
      </c>
      <c r="AG149" s="29">
        <f t="shared" si="6"/>
        <v>21652.460222735572</v>
      </c>
      <c r="AH149" s="29">
        <f t="shared" si="6"/>
        <v>113940.53568937338</v>
      </c>
      <c r="AI149" s="29">
        <f t="shared" si="6"/>
        <v>58.281414414096311</v>
      </c>
      <c r="AJ149" s="29">
        <f t="shared" si="6"/>
        <v>3390.3537471473892</v>
      </c>
      <c r="AK149" s="29">
        <f t="shared" ref="AK149:BP149" si="7">+SUM(AK5:AK148)</f>
        <v>291916.92414477404</v>
      </c>
      <c r="AL149" s="29">
        <f t="shared" si="7"/>
        <v>377272.7667620728</v>
      </c>
      <c r="AM149" s="29">
        <f t="shared" si="7"/>
        <v>106464.60054998072</v>
      </c>
      <c r="AN149" s="29">
        <f t="shared" si="7"/>
        <v>247782.61737813082</v>
      </c>
      <c r="AO149" s="29">
        <f t="shared" si="7"/>
        <v>254259.44663360366</v>
      </c>
      <c r="AP149" s="29">
        <f t="shared" si="7"/>
        <v>396231.19831133907</v>
      </c>
      <c r="AQ149" s="29">
        <f t="shared" si="7"/>
        <v>97191.738742450063</v>
      </c>
      <c r="AR149" s="29">
        <f t="shared" si="7"/>
        <v>155869.58901031065</v>
      </c>
      <c r="AS149" s="29">
        <f t="shared" si="7"/>
        <v>251697.85386664912</v>
      </c>
      <c r="AT149" s="29">
        <f t="shared" si="7"/>
        <v>146600.21543036264</v>
      </c>
      <c r="AU149" s="29">
        <f t="shared" si="7"/>
        <v>37294.338108153119</v>
      </c>
      <c r="AV149" s="29">
        <f t="shared" si="7"/>
        <v>31420.862183391189</v>
      </c>
      <c r="AW149" s="29">
        <f t="shared" si="7"/>
        <v>184956.63452037479</v>
      </c>
      <c r="AX149" s="29">
        <f t="shared" si="7"/>
        <v>30349.344425719231</v>
      </c>
      <c r="AY149" s="29">
        <f t="shared" si="7"/>
        <v>263023.19460143393</v>
      </c>
      <c r="AZ149" s="29">
        <f t="shared" si="7"/>
        <v>91781.95750307558</v>
      </c>
      <c r="BA149" s="29">
        <f t="shared" si="7"/>
        <v>10343.560518014765</v>
      </c>
      <c r="BB149" s="29">
        <f t="shared" si="7"/>
        <v>230169.02293972243</v>
      </c>
      <c r="BC149" s="29">
        <f t="shared" si="7"/>
        <v>16039.565292324434</v>
      </c>
      <c r="BD149" s="29">
        <f t="shared" si="7"/>
        <v>58209.038208173239</v>
      </c>
      <c r="BE149" s="29">
        <f t="shared" si="7"/>
        <v>49986.032803254398</v>
      </c>
      <c r="BF149" s="29">
        <f t="shared" si="7"/>
        <v>12119.379301430337</v>
      </c>
      <c r="BG149" s="29">
        <f t="shared" si="7"/>
        <v>6373.2042887819243</v>
      </c>
      <c r="BH149" s="29">
        <f t="shared" si="7"/>
        <v>56628.25727091459</v>
      </c>
      <c r="BI149" s="29">
        <f t="shared" si="7"/>
        <v>240777.76220663093</v>
      </c>
      <c r="BJ149" s="29">
        <f t="shared" si="7"/>
        <v>87497.043512224249</v>
      </c>
      <c r="BK149" s="29">
        <f t="shared" si="7"/>
        <v>0</v>
      </c>
      <c r="BL149" s="29">
        <f t="shared" si="7"/>
        <v>179195.36385679184</v>
      </c>
      <c r="BM149" s="29">
        <f t="shared" si="7"/>
        <v>6246.2248919465701</v>
      </c>
      <c r="BN149" s="29">
        <f t="shared" si="7"/>
        <v>92099.332860063019</v>
      </c>
      <c r="BO149" s="29">
        <f t="shared" si="7"/>
        <v>119151.68261339099</v>
      </c>
      <c r="BP149" s="29">
        <f t="shared" si="7"/>
        <v>9027.9918850707054</v>
      </c>
      <c r="BQ149" s="29">
        <f t="shared" ref="BQ149:EB149" si="8">+SUM(BQ5:BQ148)</f>
        <v>84283.53776476541</v>
      </c>
      <c r="BR149" s="29">
        <f t="shared" si="8"/>
        <v>91079.286670762333</v>
      </c>
      <c r="BS149" s="29">
        <f t="shared" si="8"/>
        <v>272666.70336262131</v>
      </c>
      <c r="BT149" s="29">
        <f t="shared" si="8"/>
        <v>38430.205359289568</v>
      </c>
      <c r="BU149" s="29">
        <f t="shared" si="8"/>
        <v>23727.88671164219</v>
      </c>
      <c r="BV149" s="29">
        <f t="shared" si="8"/>
        <v>190600.57091271362</v>
      </c>
      <c r="BW149" s="29">
        <f t="shared" si="8"/>
        <v>150981.64290219612</v>
      </c>
      <c r="BX149" s="29">
        <f t="shared" si="8"/>
        <v>135140.85542677995</v>
      </c>
      <c r="BY149" s="29">
        <f t="shared" si="8"/>
        <v>7863.3239598995951</v>
      </c>
      <c r="BZ149" s="29">
        <f t="shared" si="8"/>
        <v>31454.993073071582</v>
      </c>
      <c r="CA149" s="29">
        <f t="shared" si="8"/>
        <v>209030.15076564095</v>
      </c>
      <c r="CB149" s="29">
        <f t="shared" si="8"/>
        <v>15058.912189488336</v>
      </c>
      <c r="CC149" s="29">
        <f t="shared" si="8"/>
        <v>2502.2494079649168</v>
      </c>
      <c r="CD149" s="29">
        <f t="shared" si="8"/>
        <v>77142.988838720936</v>
      </c>
      <c r="CE149" s="29">
        <f t="shared" si="8"/>
        <v>733777.87662562286</v>
      </c>
      <c r="CF149" s="29">
        <f t="shared" si="8"/>
        <v>80310.638316393</v>
      </c>
      <c r="CG149" s="29">
        <f t="shared" si="8"/>
        <v>145505.68847495029</v>
      </c>
      <c r="CH149" s="29">
        <f t="shared" si="8"/>
        <v>293955.34824326506</v>
      </c>
      <c r="CI149" s="29">
        <f t="shared" si="8"/>
        <v>82013.752571448116</v>
      </c>
      <c r="CJ149" s="29">
        <f t="shared" si="8"/>
        <v>12157.062333608972</v>
      </c>
      <c r="CK149" s="29">
        <f t="shared" si="8"/>
        <v>70204.233852537262</v>
      </c>
      <c r="CL149" s="29">
        <f t="shared" si="8"/>
        <v>648651.09421048744</v>
      </c>
      <c r="CM149" s="29">
        <f t="shared" si="8"/>
        <v>770912.18133411102</v>
      </c>
      <c r="CN149" s="29">
        <f t="shared" si="8"/>
        <v>213610.44250230907</v>
      </c>
      <c r="CO149" s="29">
        <f t="shared" si="8"/>
        <v>485676.75899387209</v>
      </c>
      <c r="CP149" s="29">
        <f t="shared" si="8"/>
        <v>693875.80217934528</v>
      </c>
      <c r="CQ149" s="29">
        <f t="shared" si="8"/>
        <v>1569463.0992177418</v>
      </c>
      <c r="CR149" s="29">
        <f t="shared" si="8"/>
        <v>170709.87093562383</v>
      </c>
      <c r="CS149" s="29">
        <f t="shared" si="8"/>
        <v>3227.4636954667317</v>
      </c>
      <c r="CT149" s="29">
        <f t="shared" si="8"/>
        <v>194826.80420863762</v>
      </c>
      <c r="CU149" s="29">
        <f t="shared" si="8"/>
        <v>212182.41510959089</v>
      </c>
      <c r="CV149" s="29">
        <f t="shared" si="8"/>
        <v>350302.05094686284</v>
      </c>
      <c r="CW149" s="29">
        <f t="shared" si="8"/>
        <v>152355.13771909082</v>
      </c>
      <c r="CX149" s="29">
        <f t="shared" si="8"/>
        <v>30682.512401449185</v>
      </c>
      <c r="CY149" s="29">
        <f t="shared" si="8"/>
        <v>205357.01409730062</v>
      </c>
      <c r="CZ149" s="29">
        <f t="shared" si="8"/>
        <v>74666.65472489073</v>
      </c>
      <c r="DA149" s="29">
        <f t="shared" si="8"/>
        <v>338076.29936624662</v>
      </c>
      <c r="DB149" s="29">
        <f t="shared" si="8"/>
        <v>811478.67019649886</v>
      </c>
      <c r="DC149" s="29">
        <f t="shared" si="8"/>
        <v>66906.387889398582</v>
      </c>
      <c r="DD149" s="29">
        <f t="shared" si="8"/>
        <v>429138.65735971171</v>
      </c>
      <c r="DE149" s="29">
        <f t="shared" si="8"/>
        <v>158208.8065317157</v>
      </c>
      <c r="DF149" s="29">
        <f t="shared" si="8"/>
        <v>16198.609230289881</v>
      </c>
      <c r="DG149" s="29">
        <f t="shared" si="8"/>
        <v>486646.65809490066</v>
      </c>
      <c r="DH149" s="29">
        <f t="shared" si="8"/>
        <v>246191.36437172486</v>
      </c>
      <c r="DI149" s="29">
        <f t="shared" si="8"/>
        <v>214559.28010058161</v>
      </c>
      <c r="DJ149" s="29">
        <f t="shared" si="8"/>
        <v>82487.337702320729</v>
      </c>
      <c r="DK149" s="29">
        <f t="shared" si="8"/>
        <v>666590.56152953499</v>
      </c>
      <c r="DL149" s="29">
        <f t="shared" si="8"/>
        <v>93567.667973249045</v>
      </c>
      <c r="DM149" s="29">
        <f t="shared" si="8"/>
        <v>64018.719307010542</v>
      </c>
      <c r="DN149" s="29">
        <f t="shared" si="8"/>
        <v>224872.81994943702</v>
      </c>
      <c r="DO149" s="29">
        <f t="shared" si="8"/>
        <v>129721.30339882128</v>
      </c>
      <c r="DP149" s="29">
        <f t="shared" si="8"/>
        <v>55293.268059209309</v>
      </c>
      <c r="DQ149" s="29">
        <f t="shared" si="8"/>
        <v>216298.98455058745</v>
      </c>
      <c r="DR149" s="29">
        <f t="shared" si="8"/>
        <v>67780.133622081834</v>
      </c>
      <c r="DS149" s="29">
        <f t="shared" si="8"/>
        <v>18434.873077143071</v>
      </c>
      <c r="DT149" s="29">
        <f t="shared" si="8"/>
        <v>46468.155179355919</v>
      </c>
      <c r="DU149" s="29">
        <f t="shared" si="8"/>
        <v>15438.414866318057</v>
      </c>
      <c r="DV149" s="29">
        <f t="shared" si="8"/>
        <v>62102.335888111615</v>
      </c>
      <c r="DW149" s="29">
        <f t="shared" si="8"/>
        <v>111.8730310905698</v>
      </c>
      <c r="DX149" s="29">
        <f t="shared" si="8"/>
        <v>12246.77539482162</v>
      </c>
      <c r="DY149" s="29">
        <f t="shared" si="8"/>
        <v>106152.36809047485</v>
      </c>
      <c r="DZ149" s="29">
        <f t="shared" si="8"/>
        <v>88507.765632587965</v>
      </c>
      <c r="EA149" s="29">
        <f t="shared" si="8"/>
        <v>49131.978493593335</v>
      </c>
      <c r="EB149" s="29">
        <f t="shared" si="8"/>
        <v>191629.36979628491</v>
      </c>
      <c r="EC149" s="29">
        <f t="shared" ref="EC149:EU149" si="9">+SUM(EC5:EC148)</f>
        <v>356459.35846645472</v>
      </c>
      <c r="ED149" s="29">
        <f t="shared" si="9"/>
        <v>96538.576542239636</v>
      </c>
      <c r="EE149" s="29">
        <f t="shared" si="9"/>
        <v>17360.063164015301</v>
      </c>
      <c r="EF149" s="29">
        <f t="shared" si="9"/>
        <v>473926.52628972032</v>
      </c>
      <c r="EG149" s="29">
        <f t="shared" si="9"/>
        <v>600526.05795449438</v>
      </c>
      <c r="EH149" s="29">
        <f t="shared" si="9"/>
        <v>35006.642411343179</v>
      </c>
      <c r="EI149" s="29">
        <f t="shared" si="9"/>
        <v>21780.958250590978</v>
      </c>
      <c r="EJ149" s="29">
        <f t="shared" si="9"/>
        <v>35326.421136405734</v>
      </c>
      <c r="EK149" s="29">
        <f t="shared" si="9"/>
        <v>59214.048646060859</v>
      </c>
      <c r="EL149" s="29">
        <f t="shared" si="9"/>
        <v>179626.35574211681</v>
      </c>
      <c r="EM149" s="29">
        <f t="shared" si="9"/>
        <v>35334.948075771827</v>
      </c>
      <c r="EN149" s="29">
        <f t="shared" si="9"/>
        <v>4528.3331956310394</v>
      </c>
      <c r="EO149" s="29">
        <f t="shared" si="9"/>
        <v>89026.168276383949</v>
      </c>
      <c r="EP149" s="29">
        <f t="shared" si="9"/>
        <v>5210.4633493001274</v>
      </c>
      <c r="EQ149" s="29">
        <f t="shared" si="9"/>
        <v>10130.483699106555</v>
      </c>
      <c r="ER149" s="29">
        <f>+SUM(ER5:ER148)</f>
        <v>0</v>
      </c>
      <c r="ES149" s="29">
        <f t="shared" si="9"/>
        <v>21177652.801754635</v>
      </c>
      <c r="ET149" s="29">
        <f t="shared" si="9"/>
        <v>19307766.869316623</v>
      </c>
      <c r="EU149" s="29">
        <f t="shared" si="9"/>
        <v>288374.82805509365</v>
      </c>
      <c r="EV149" s="29">
        <f t="shared" ref="EV149:FB149" si="10">SUM(EV5:EV148)</f>
        <v>5117230.4294316797</v>
      </c>
      <c r="EW149" s="29">
        <f t="shared" si="10"/>
        <v>5729323.4206435839</v>
      </c>
      <c r="EX149" s="29">
        <f t="shared" si="10"/>
        <v>-44792.385344676506</v>
      </c>
      <c r="EY149" s="29">
        <f t="shared" si="10"/>
        <v>3999.9999927197782</v>
      </c>
      <c r="EZ149" s="29">
        <f t="shared" si="10"/>
        <v>9050265.5535899028</v>
      </c>
      <c r="FA149" s="29">
        <f t="shared" si="10"/>
        <v>60629821.517439567</v>
      </c>
      <c r="FB149" s="29">
        <f t="shared" si="10"/>
        <v>0</v>
      </c>
      <c r="AMC149"/>
      <c r="AMD149"/>
      <c r="AME149"/>
      <c r="AMF149"/>
      <c r="AMG149"/>
      <c r="AMH149"/>
      <c r="AMI149"/>
      <c r="AMJ149"/>
    </row>
  </sheetData>
  <autoFilter ref="D1:D149" xr:uid="{00000000-0009-0000-0000-000003000000}"/>
  <mergeCells count="1">
    <mergeCell ref="A149:D149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68A2-8F54-4C31-A49F-3B11A2E54F9F}">
  <dimension ref="A1:AMF28"/>
  <sheetViews>
    <sheetView showGridLines="0"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9" sqref="A29:XFD1048576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49" width="21.7109375" style="5" customWidth="1"/>
    <col min="150" max="1012" width="9.140625" style="5"/>
  </cols>
  <sheetData>
    <row r="1" spans="1:1020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/>
    </row>
    <row r="2" spans="1:1020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ALY2"/>
      <c r="ALZ2"/>
      <c r="AMA2"/>
      <c r="AMB2"/>
      <c r="AMC2"/>
      <c r="AMD2"/>
      <c r="AME2"/>
      <c r="AMF2"/>
    </row>
    <row r="3" spans="1:1020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0" t="s">
        <v>579</v>
      </c>
      <c r="ALY3"/>
      <c r="ALZ3"/>
      <c r="AMA3"/>
      <c r="AMB3"/>
      <c r="AMC3"/>
      <c r="AMD3"/>
      <c r="AME3"/>
      <c r="AMF3"/>
    </row>
    <row r="4" spans="1:1020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ALY4"/>
      <c r="ALZ4"/>
      <c r="AMA4"/>
      <c r="AMB4"/>
      <c r="AMC4"/>
      <c r="AMD4"/>
      <c r="AME4"/>
      <c r="AMF4"/>
    </row>
    <row r="5" spans="1:1020" s="5" customFormat="1" ht="15.75" customHeight="1" thickTop="1" x14ac:dyDescent="0.25">
      <c r="A5" s="8"/>
      <c r="B5" s="26"/>
      <c r="C5" s="73" t="s">
        <v>624</v>
      </c>
      <c r="D5" s="74"/>
      <c r="E5" s="27">
        <f>+Cuadro_Oferta_2015!E149</f>
        <v>22413.402163234754</v>
      </c>
      <c r="F5" s="27">
        <f>+Cuadro_Oferta_2015!F149</f>
        <v>3958.4143888807798</v>
      </c>
      <c r="G5" s="27">
        <f>+Cuadro_Oferta_2015!G149</f>
        <v>9174.4101585571807</v>
      </c>
      <c r="H5" s="27">
        <f>+Cuadro_Oferta_2015!H149</f>
        <v>61259.06830173952</v>
      </c>
      <c r="I5" s="27">
        <f>+Cuadro_Oferta_2015!I149</f>
        <v>39456.154577009816</v>
      </c>
      <c r="J5" s="27">
        <f>+Cuadro_Oferta_2015!J149</f>
        <v>17502.141124590671</v>
      </c>
      <c r="K5" s="27">
        <f>+Cuadro_Oferta_2015!K149</f>
        <v>18158.22543885131</v>
      </c>
      <c r="L5" s="27">
        <f>+Cuadro_Oferta_2015!L149</f>
        <v>36081.91221410971</v>
      </c>
      <c r="M5" s="27">
        <f>+Cuadro_Oferta_2015!M149</f>
        <v>52533.257509256713</v>
      </c>
      <c r="N5" s="27">
        <f>+Cuadro_Oferta_2015!N149</f>
        <v>57523.7096300294</v>
      </c>
      <c r="O5" s="27">
        <f>+Cuadro_Oferta_2015!O149</f>
        <v>82456.519680880476</v>
      </c>
      <c r="P5" s="27">
        <f>+Cuadro_Oferta_2015!P149</f>
        <v>29959.519989295593</v>
      </c>
      <c r="Q5" s="27">
        <f>+Cuadro_Oferta_2015!Q149</f>
        <v>30295.410886072681</v>
      </c>
      <c r="R5" s="27">
        <f>+Cuadro_Oferta_2015!R149</f>
        <v>446335.88843135856</v>
      </c>
      <c r="S5" s="27">
        <f>+Cuadro_Oferta_2015!S149</f>
        <v>23869.852543161996</v>
      </c>
      <c r="T5" s="27">
        <f>+Cuadro_Oferta_2015!T149</f>
        <v>477498.78197058552</v>
      </c>
      <c r="U5" s="27">
        <f>+Cuadro_Oferta_2015!U149</f>
        <v>70950.14154376545</v>
      </c>
      <c r="V5" s="27">
        <f>+Cuadro_Oferta_2015!V149</f>
        <v>193596.63395969477</v>
      </c>
      <c r="W5" s="27">
        <f>+Cuadro_Oferta_2015!W149</f>
        <v>92730.141197892663</v>
      </c>
      <c r="X5" s="27">
        <f>+Cuadro_Oferta_2015!X149</f>
        <v>13728.959295855591</v>
      </c>
      <c r="Y5" s="27">
        <f>+Cuadro_Oferta_2015!Y149</f>
        <v>50475.435577146105</v>
      </c>
      <c r="Z5" s="27">
        <f>+Cuadro_Oferta_2015!Z149</f>
        <v>425159.10124120361</v>
      </c>
      <c r="AA5" s="27">
        <f>+Cuadro_Oferta_2015!AA149</f>
        <v>83168.758947164344</v>
      </c>
      <c r="AB5" s="27">
        <f>+Cuadro_Oferta_2015!AB149</f>
        <v>208631.4039144066</v>
      </c>
      <c r="AC5" s="27">
        <f>+Cuadro_Oferta_2015!AC149</f>
        <v>30160.857238257733</v>
      </c>
      <c r="AD5" s="27">
        <f>+Cuadro_Oferta_2015!AD149</f>
        <v>185876.34131653965</v>
      </c>
      <c r="AE5" s="27">
        <f>+Cuadro_Oferta_2015!AE149</f>
        <v>36352.896838955196</v>
      </c>
      <c r="AF5" s="27">
        <f>+Cuadro_Oferta_2015!AF149</f>
        <v>24769.691877617359</v>
      </c>
      <c r="AG5" s="27">
        <f>+Cuadro_Oferta_2015!AG149</f>
        <v>28465.545811126209</v>
      </c>
      <c r="AH5" s="27">
        <f>+Cuadro_Oferta_2015!AH149</f>
        <v>210497.07804984107</v>
      </c>
      <c r="AI5" s="27">
        <f>+Cuadro_Oferta_2015!AI149</f>
        <v>411.85259031927399</v>
      </c>
      <c r="AJ5" s="27">
        <f>+Cuadro_Oferta_2015!AJ149</f>
        <v>5751.1335669367991</v>
      </c>
      <c r="AK5" s="27">
        <f>+Cuadro_Oferta_2015!AK149</f>
        <v>413734.17754769436</v>
      </c>
      <c r="AL5" s="27">
        <f>+Cuadro_Oferta_2015!AL149</f>
        <v>555065.68440522871</v>
      </c>
      <c r="AM5" s="27">
        <f>+Cuadro_Oferta_2015!AM149</f>
        <v>152740.13722181812</v>
      </c>
      <c r="AN5" s="27">
        <f>+Cuadro_Oferta_2015!AN149</f>
        <v>368751.48525911779</v>
      </c>
      <c r="AO5" s="27">
        <f>+Cuadro_Oferta_2015!AO149</f>
        <v>346024.84436442115</v>
      </c>
      <c r="AP5" s="27">
        <f>+Cuadro_Oferta_2015!AP149</f>
        <v>596280.73353341094</v>
      </c>
      <c r="AQ5" s="27">
        <f>+Cuadro_Oferta_2015!AQ149</f>
        <v>151535.66353776096</v>
      </c>
      <c r="AR5" s="27">
        <f>+Cuadro_Oferta_2015!AR149</f>
        <v>240130.42975738671</v>
      </c>
      <c r="AS5" s="27">
        <f>+Cuadro_Oferta_2015!AS149</f>
        <v>375902.93673437211</v>
      </c>
      <c r="AT5" s="27">
        <f>+Cuadro_Oferta_2015!AT149</f>
        <v>220349.4019087342</v>
      </c>
      <c r="AU5" s="27">
        <f>+Cuadro_Oferta_2015!AU149</f>
        <v>57909.049293924487</v>
      </c>
      <c r="AV5" s="27">
        <f>+Cuadro_Oferta_2015!AV149</f>
        <v>47248.205617881307</v>
      </c>
      <c r="AW5" s="27">
        <f>+Cuadro_Oferta_2015!AW149</f>
        <v>248464.00193388102</v>
      </c>
      <c r="AX5" s="27">
        <f>+Cuadro_Oferta_2015!AX149</f>
        <v>48076.288925826819</v>
      </c>
      <c r="AY5" s="27">
        <f>+Cuadro_Oferta_2015!AY149</f>
        <v>395107.62140256772</v>
      </c>
      <c r="AZ5" s="27">
        <f>+Cuadro_Oferta_2015!AZ149</f>
        <v>143462.38752850218</v>
      </c>
      <c r="BA5" s="27">
        <f>+Cuadro_Oferta_2015!BA149</f>
        <v>18967.730627693818</v>
      </c>
      <c r="BB5" s="27">
        <f>+Cuadro_Oferta_2015!BB149</f>
        <v>332591.46128767391</v>
      </c>
      <c r="BC5" s="27">
        <f>+Cuadro_Oferta_2015!BC149</f>
        <v>24319.176195156608</v>
      </c>
      <c r="BD5" s="27">
        <f>+Cuadro_Oferta_2015!BD149</f>
        <v>87106.423666830058</v>
      </c>
      <c r="BE5" s="27">
        <f>+Cuadro_Oferta_2015!BE149</f>
        <v>119541.09819678953</v>
      </c>
      <c r="BF5" s="27">
        <f>+Cuadro_Oferta_2015!BF149</f>
        <v>18360.92137691304</v>
      </c>
      <c r="BG5" s="27">
        <f>+Cuadro_Oferta_2015!BG149</f>
        <v>10241.117816080003</v>
      </c>
      <c r="BH5" s="27">
        <f>+Cuadro_Oferta_2015!BH149</f>
        <v>111310.32084093256</v>
      </c>
      <c r="BI5" s="27">
        <f>+Cuadro_Oferta_2015!BI149</f>
        <v>336583.41567964479</v>
      </c>
      <c r="BJ5" s="27">
        <f>+Cuadro_Oferta_2015!BJ149</f>
        <v>203948.03739003601</v>
      </c>
      <c r="BK5" s="27">
        <f>+Cuadro_Oferta_2015!BK149</f>
        <v>0</v>
      </c>
      <c r="BL5" s="27">
        <f>+Cuadro_Oferta_2015!BL149</f>
        <v>269507.0230486549</v>
      </c>
      <c r="BM5" s="27">
        <f>+Cuadro_Oferta_2015!BM149</f>
        <v>8544.2344720872443</v>
      </c>
      <c r="BN5" s="27">
        <f>+Cuadro_Oferta_2015!BN149</f>
        <v>135677.75022415712</v>
      </c>
      <c r="BO5" s="27">
        <f>+Cuadro_Oferta_2015!BO149</f>
        <v>188174.43702259968</v>
      </c>
      <c r="BP5" s="27">
        <f>+Cuadro_Oferta_2015!BP149</f>
        <v>13513.079114859216</v>
      </c>
      <c r="BQ5" s="27">
        <f>+Cuadro_Oferta_2015!BQ149</f>
        <v>158553.93619122889</v>
      </c>
      <c r="BR5" s="27">
        <f>+Cuadro_Oferta_2015!BR149</f>
        <v>147741.83952544988</v>
      </c>
      <c r="BS5" s="27">
        <f>+Cuadro_Oferta_2015!BS149</f>
        <v>379984.53015817655</v>
      </c>
      <c r="BT5" s="27">
        <f>+Cuadro_Oferta_2015!BT149</f>
        <v>55925.667119628168</v>
      </c>
      <c r="BU5" s="27">
        <f>+Cuadro_Oferta_2015!BU149</f>
        <v>44981.567219690311</v>
      </c>
      <c r="BV5" s="27">
        <f>+Cuadro_Oferta_2015!BV149</f>
        <v>325803.62444560917</v>
      </c>
      <c r="BW5" s="27">
        <f>+Cuadro_Oferta_2015!BW149</f>
        <v>200402.16268041517</v>
      </c>
      <c r="BX5" s="27">
        <f>+Cuadro_Oferta_2015!BX149</f>
        <v>237580.4082722993</v>
      </c>
      <c r="BY5" s="27">
        <f>+Cuadro_Oferta_2015!BY149</f>
        <v>14798.414708270289</v>
      </c>
      <c r="BZ5" s="27">
        <f>+Cuadro_Oferta_2015!BZ149</f>
        <v>60263.408149946292</v>
      </c>
      <c r="CA5" s="27">
        <f>+Cuadro_Oferta_2015!CA149</f>
        <v>337814.81952947599</v>
      </c>
      <c r="CB5" s="27">
        <f>+Cuadro_Oferta_2015!CB149</f>
        <v>30613.893365881318</v>
      </c>
      <c r="CC5" s="27">
        <f>+Cuadro_Oferta_2015!CC149</f>
        <v>4042.6544915340919</v>
      </c>
      <c r="CD5" s="27">
        <f>+Cuadro_Oferta_2015!CD149</f>
        <v>147103.95586623574</v>
      </c>
      <c r="CE5" s="27">
        <f>+Cuadro_Oferta_2015!CE149</f>
        <v>1120997.6636074826</v>
      </c>
      <c r="CF5" s="27">
        <f>+Cuadro_Oferta_2015!CF149</f>
        <v>162846.45309017721</v>
      </c>
      <c r="CG5" s="27">
        <f>+Cuadro_Oferta_2015!CG149</f>
        <v>260989.25675452375</v>
      </c>
      <c r="CH5" s="27">
        <f>+Cuadro_Oferta_2015!CH149</f>
        <v>887849.01912559534</v>
      </c>
      <c r="CI5" s="27">
        <f>+Cuadro_Oferta_2015!CI149</f>
        <v>216146.25904574388</v>
      </c>
      <c r="CJ5" s="27">
        <f>+Cuadro_Oferta_2015!CJ149</f>
        <v>32039.791648162627</v>
      </c>
      <c r="CK5" s="27">
        <f>+Cuadro_Oferta_2015!CK149</f>
        <v>152856.99660619372</v>
      </c>
      <c r="CL5" s="27">
        <f>+Cuadro_Oferta_2015!CL149</f>
        <v>1185157.5788775161</v>
      </c>
      <c r="CM5" s="27">
        <f>+Cuadro_Oferta_2015!CM149</f>
        <v>1132212.3787233541</v>
      </c>
      <c r="CN5" s="27">
        <f>+Cuadro_Oferta_2015!CN149</f>
        <v>289505.48324746871</v>
      </c>
      <c r="CO5" s="27">
        <f>+Cuadro_Oferta_2015!CO149</f>
        <v>771773.51866671152</v>
      </c>
      <c r="CP5" s="27">
        <f>+Cuadro_Oferta_2015!CP149</f>
        <v>1026857.565788786</v>
      </c>
      <c r="CQ5" s="27">
        <f>+Cuadro_Oferta_2015!CQ149</f>
        <v>4065874.3073078329</v>
      </c>
      <c r="CR5" s="27">
        <f>+Cuadro_Oferta_2015!CR149</f>
        <v>452485.22309641656</v>
      </c>
      <c r="CS5" s="27">
        <f>+Cuadro_Oferta_2015!CS149</f>
        <v>3561.1722683958697</v>
      </c>
      <c r="CT5" s="27">
        <f>+Cuadro_Oferta_2015!CT149</f>
        <v>518344.99340634583</v>
      </c>
      <c r="CU5" s="27">
        <f>+Cuadro_Oferta_2015!CU149</f>
        <v>497114.00641720003</v>
      </c>
      <c r="CV5" s="27">
        <f>+Cuadro_Oferta_2015!CV149</f>
        <v>668413.06733753846</v>
      </c>
      <c r="CW5" s="27">
        <f>+Cuadro_Oferta_2015!CW149</f>
        <v>185448.42102846567</v>
      </c>
      <c r="CX5" s="27">
        <f>+Cuadro_Oferta_2015!CX149</f>
        <v>63350.138283123306</v>
      </c>
      <c r="CY5" s="27">
        <f>+Cuadro_Oferta_2015!CY149</f>
        <v>456961.04014221794</v>
      </c>
      <c r="CZ5" s="27">
        <f>+Cuadro_Oferta_2015!CZ149</f>
        <v>129297.11597841154</v>
      </c>
      <c r="DA5" s="27">
        <f>+Cuadro_Oferta_2015!DA149</f>
        <v>637867.38422018802</v>
      </c>
      <c r="DB5" s="27">
        <f>+Cuadro_Oferta_2015!DB149</f>
        <v>1471924.4494051097</v>
      </c>
      <c r="DC5" s="27">
        <f>+Cuadro_Oferta_2015!DC149</f>
        <v>138546.02772710842</v>
      </c>
      <c r="DD5" s="27">
        <f>+Cuadro_Oferta_2015!DD149</f>
        <v>959819.8851819057</v>
      </c>
      <c r="DE5" s="27">
        <f>+Cuadro_Oferta_2015!DE149</f>
        <v>789330.35579040251</v>
      </c>
      <c r="DF5" s="27">
        <f>+Cuadro_Oferta_2015!DF149</f>
        <v>51696.862474547481</v>
      </c>
      <c r="DG5" s="27">
        <f>+Cuadro_Oferta_2015!DG149</f>
        <v>1523691.6726520152</v>
      </c>
      <c r="DH5" s="27">
        <f>+Cuadro_Oferta_2015!DH149</f>
        <v>408219.57161373034</v>
      </c>
      <c r="DI5" s="27">
        <f>+Cuadro_Oferta_2015!DI149</f>
        <v>423550.69224461797</v>
      </c>
      <c r="DJ5" s="27">
        <f>+Cuadro_Oferta_2015!DJ149</f>
        <v>215513.69746714531</v>
      </c>
      <c r="DK5" s="27">
        <f>+Cuadro_Oferta_2015!DK149</f>
        <v>3194396.0169589766</v>
      </c>
      <c r="DL5" s="27">
        <f>+Cuadro_Oferta_2015!DL149</f>
        <v>241348.63913613185</v>
      </c>
      <c r="DM5" s="27">
        <f>+Cuadro_Oferta_2015!DM149</f>
        <v>192002.17258762289</v>
      </c>
      <c r="DN5" s="27">
        <f>+Cuadro_Oferta_2015!DN149</f>
        <v>824775.7824499011</v>
      </c>
      <c r="DO5" s="27">
        <f>+Cuadro_Oferta_2015!DO149</f>
        <v>357398.91417001479</v>
      </c>
      <c r="DP5" s="27">
        <f>+Cuadro_Oferta_2015!DP149</f>
        <v>223386.56256162815</v>
      </c>
      <c r="DQ5" s="27">
        <f>+Cuadro_Oferta_2015!DQ149</f>
        <v>552708.46718291275</v>
      </c>
      <c r="DR5" s="27">
        <f>+Cuadro_Oferta_2015!DR149</f>
        <v>288098.59733307711</v>
      </c>
      <c r="DS5" s="27">
        <f>+Cuadro_Oferta_2015!DS149</f>
        <v>38452.026810948082</v>
      </c>
      <c r="DT5" s="27">
        <f>+Cuadro_Oferta_2015!DT149</f>
        <v>166346.46774038579</v>
      </c>
      <c r="DU5" s="27">
        <f>+Cuadro_Oferta_2015!DU149</f>
        <v>55266.359780014005</v>
      </c>
      <c r="DV5" s="27">
        <f>+Cuadro_Oferta_2015!DV149</f>
        <v>222313.62919765498</v>
      </c>
      <c r="DW5" s="27">
        <f>+Cuadro_Oferta_2015!DW149</f>
        <v>400.48251381663778</v>
      </c>
      <c r="DX5" s="27">
        <f>+Cuadro_Oferta_2015!DX149</f>
        <v>143760.3910122948</v>
      </c>
      <c r="DY5" s="27">
        <f>+Cuadro_Oferta_2015!DY149</f>
        <v>176747.89436986044</v>
      </c>
      <c r="DZ5" s="27">
        <f>+Cuadro_Oferta_2015!DZ149</f>
        <v>309130.70761315228</v>
      </c>
      <c r="EA5" s="27">
        <f>+Cuadro_Oferta_2015!EA149</f>
        <v>165747.27526504631</v>
      </c>
      <c r="EB5" s="27">
        <f>+Cuadro_Oferta_2015!EB149</f>
        <v>795651.10868206061</v>
      </c>
      <c r="EC5" s="27">
        <f>+Cuadro_Oferta_2015!EC149</f>
        <v>1047833.6905783794</v>
      </c>
      <c r="ED5" s="27">
        <f>+Cuadro_Oferta_2015!ED149</f>
        <v>728146.2024486541</v>
      </c>
      <c r="EE5" s="27">
        <f>+Cuadro_Oferta_2015!EE149</f>
        <v>31718.680646595025</v>
      </c>
      <c r="EF5" s="27">
        <f>+Cuadro_Oferta_2015!EF149</f>
        <v>2791000.7553974506</v>
      </c>
      <c r="EG5" s="27">
        <f>+Cuadro_Oferta_2015!EG149</f>
        <v>2587693.8372036815</v>
      </c>
      <c r="EH5" s="27">
        <f>+Cuadro_Oferta_2015!EH149</f>
        <v>63812.803720537464</v>
      </c>
      <c r="EI5" s="27">
        <f>+Cuadro_Oferta_2015!EI149</f>
        <v>43238.05304401688</v>
      </c>
      <c r="EJ5" s="27">
        <f>+Cuadro_Oferta_2015!EJ149</f>
        <v>123245.07038156543</v>
      </c>
      <c r="EK5" s="27">
        <f>+Cuadro_Oferta_2015!EK149</f>
        <v>170774.0107717505</v>
      </c>
      <c r="EL5" s="27">
        <f>+Cuadro_Oferta_2015!EL149</f>
        <v>280176.19182553096</v>
      </c>
      <c r="EM5" s="27">
        <f>+Cuadro_Oferta_2015!EM149</f>
        <v>123066.09610672605</v>
      </c>
      <c r="EN5" s="27">
        <f>+Cuadro_Oferta_2015!EN149</f>
        <v>11546.7562552006</v>
      </c>
      <c r="EO5" s="27">
        <f>+Cuadro_Oferta_2015!EO149</f>
        <v>206415.44536030633</v>
      </c>
      <c r="EP5" s="27">
        <f>+Cuadro_Oferta_2015!EP149</f>
        <v>12467.355693703248</v>
      </c>
      <c r="EQ5" s="27">
        <f>+Cuadro_Oferta_2015!EQ149</f>
        <v>28991.961748818903</v>
      </c>
      <c r="ER5" s="27">
        <f>+Cuadro_Oferta_2015!ER149</f>
        <v>388044.98079962906</v>
      </c>
      <c r="ES5" s="27">
        <f>SUM(E5:ER5)</f>
        <v>48940328.236203283</v>
      </c>
      <c r="EU5" s="5">
        <f t="shared" ref="EU5:EU28" si="0">COUNTIF(E5:ES5,"&lt;0")</f>
        <v>0</v>
      </c>
      <c r="ALY5"/>
      <c r="ALZ5"/>
      <c r="AMA5"/>
      <c r="AMB5"/>
      <c r="AMC5"/>
      <c r="AMD5"/>
      <c r="AME5"/>
      <c r="AMF5"/>
    </row>
    <row r="6" spans="1:1020" s="5" customFormat="1" ht="15.75" thickBot="1" x14ac:dyDescent="0.3">
      <c r="A6" s="9"/>
      <c r="B6" s="22"/>
      <c r="C6" s="75" t="s">
        <v>581</v>
      </c>
      <c r="D6" s="76"/>
      <c r="E6" s="28">
        <f>+Cuadro_Utilización_2015!E149</f>
        <v>9933.1677694047503</v>
      </c>
      <c r="F6" s="28">
        <f>+Cuadro_Utilización_2015!F149</f>
        <v>2235.4664989902994</v>
      </c>
      <c r="G6" s="28">
        <f>+Cuadro_Utilización_2015!G149</f>
        <v>3845.9959551741781</v>
      </c>
      <c r="H6" s="28">
        <f>+Cuadro_Utilización_2015!H149</f>
        <v>46658.802172160482</v>
      </c>
      <c r="I6" s="28">
        <f>+Cuadro_Utilización_2015!I149</f>
        <v>18154.95821677757</v>
      </c>
      <c r="J6" s="28">
        <f>+Cuadro_Utilización_2015!J149</f>
        <v>9088.5450974659234</v>
      </c>
      <c r="K6" s="28">
        <f>+Cuadro_Utilización_2015!K149</f>
        <v>4526.2842473519559</v>
      </c>
      <c r="L6" s="28">
        <f>+Cuadro_Utilización_2015!L149</f>
        <v>16520.908788992238</v>
      </c>
      <c r="M6" s="28">
        <f>+Cuadro_Utilización_2015!M149</f>
        <v>23097.132192213998</v>
      </c>
      <c r="N6" s="28">
        <f>+Cuadro_Utilización_2015!N149</f>
        <v>25291.268580297976</v>
      </c>
      <c r="O6" s="28">
        <f>+Cuadro_Utilización_2015!O149</f>
        <v>60625.321346047429</v>
      </c>
      <c r="P6" s="28">
        <f>+Cuadro_Utilización_2015!P149</f>
        <v>15761.055515478149</v>
      </c>
      <c r="Q6" s="28">
        <f>+Cuadro_Utilización_2015!Q149</f>
        <v>15226.992515648395</v>
      </c>
      <c r="R6" s="28">
        <f>+Cuadro_Utilización_2015!R149</f>
        <v>169700.74632844134</v>
      </c>
      <c r="S6" s="28">
        <f>+Cuadro_Utilización_2015!S149</f>
        <v>7830.8021220622786</v>
      </c>
      <c r="T6" s="28">
        <f>+Cuadro_Utilización_2015!T149</f>
        <v>257764.61538204175</v>
      </c>
      <c r="U6" s="28">
        <f>+Cuadro_Utilización_2015!U149</f>
        <v>35542.510828031023</v>
      </c>
      <c r="V6" s="28">
        <f>+Cuadro_Utilización_2015!V149</f>
        <v>89923.41879596049</v>
      </c>
      <c r="W6" s="28">
        <f>+Cuadro_Utilización_2015!W149</f>
        <v>39367.668771865705</v>
      </c>
      <c r="X6" s="28">
        <f>+Cuadro_Utilización_2015!X149</f>
        <v>4776.2957813801586</v>
      </c>
      <c r="Y6" s="28">
        <f>+Cuadro_Utilización_2015!Y149</f>
        <v>28941.838985172013</v>
      </c>
      <c r="Z6" s="28">
        <f>+Cuadro_Utilización_2015!Z149</f>
        <v>199279.49348241708</v>
      </c>
      <c r="AA6" s="28">
        <f>+Cuadro_Utilización_2015!AA149</f>
        <v>50623.560263486121</v>
      </c>
      <c r="AB6" s="28">
        <f>+Cuadro_Utilización_2015!AB149</f>
        <v>133370.37107998767</v>
      </c>
      <c r="AC6" s="28">
        <f>+Cuadro_Utilización_2015!AC149</f>
        <v>11050.596245236618</v>
      </c>
      <c r="AD6" s="28">
        <f>+Cuadro_Utilización_2015!AD149</f>
        <v>98535.647829231617</v>
      </c>
      <c r="AE6" s="28">
        <f>+Cuadro_Utilización_2015!AE149</f>
        <v>6233.6887018673815</v>
      </c>
      <c r="AF6" s="28">
        <f>+Cuadro_Utilización_2015!AF149</f>
        <v>14085.218644318888</v>
      </c>
      <c r="AG6" s="28">
        <f>+Cuadro_Utilización_2015!AG149</f>
        <v>21652.460222735572</v>
      </c>
      <c r="AH6" s="28">
        <f>+Cuadro_Utilización_2015!AH149</f>
        <v>113940.53568937338</v>
      </c>
      <c r="AI6" s="28">
        <f>+Cuadro_Utilización_2015!AI149</f>
        <v>58.281414414096311</v>
      </c>
      <c r="AJ6" s="28">
        <f>+Cuadro_Utilización_2015!AJ149</f>
        <v>3390.3537471473892</v>
      </c>
      <c r="AK6" s="28">
        <f>+Cuadro_Utilización_2015!AK149</f>
        <v>291916.92414477404</v>
      </c>
      <c r="AL6" s="28">
        <f>+Cuadro_Utilización_2015!AL149</f>
        <v>377272.7667620728</v>
      </c>
      <c r="AM6" s="28">
        <f>+Cuadro_Utilización_2015!AM149</f>
        <v>106464.60054998072</v>
      </c>
      <c r="AN6" s="28">
        <f>+Cuadro_Utilización_2015!AN149</f>
        <v>247782.61737813082</v>
      </c>
      <c r="AO6" s="28">
        <f>+Cuadro_Utilización_2015!AO149</f>
        <v>254259.44663360366</v>
      </c>
      <c r="AP6" s="28">
        <f>+Cuadro_Utilización_2015!AP149</f>
        <v>396231.19831133907</v>
      </c>
      <c r="AQ6" s="28">
        <f>+Cuadro_Utilización_2015!AQ149</f>
        <v>97191.738742450063</v>
      </c>
      <c r="AR6" s="28">
        <f>+Cuadro_Utilización_2015!AR149</f>
        <v>155869.58901031065</v>
      </c>
      <c r="AS6" s="28">
        <f>+Cuadro_Utilización_2015!AS149</f>
        <v>251697.85386664912</v>
      </c>
      <c r="AT6" s="28">
        <f>+Cuadro_Utilización_2015!AT149</f>
        <v>146600.21543036264</v>
      </c>
      <c r="AU6" s="28">
        <f>+Cuadro_Utilización_2015!AU149</f>
        <v>37294.338108153119</v>
      </c>
      <c r="AV6" s="28">
        <f>+Cuadro_Utilización_2015!AV149</f>
        <v>31420.862183391189</v>
      </c>
      <c r="AW6" s="28">
        <f>+Cuadro_Utilización_2015!AW149</f>
        <v>184956.63452037479</v>
      </c>
      <c r="AX6" s="28">
        <f>+Cuadro_Utilización_2015!AX149</f>
        <v>30349.344425719231</v>
      </c>
      <c r="AY6" s="28">
        <f>+Cuadro_Utilización_2015!AY149</f>
        <v>263023.19460143393</v>
      </c>
      <c r="AZ6" s="28">
        <f>+Cuadro_Utilización_2015!AZ149</f>
        <v>91781.95750307558</v>
      </c>
      <c r="BA6" s="28">
        <f>+Cuadro_Utilización_2015!BA149</f>
        <v>10343.560518014765</v>
      </c>
      <c r="BB6" s="28">
        <f>+Cuadro_Utilización_2015!BB149</f>
        <v>230169.02293972243</v>
      </c>
      <c r="BC6" s="28">
        <f>+Cuadro_Utilización_2015!BC149</f>
        <v>16039.565292324434</v>
      </c>
      <c r="BD6" s="28">
        <f>+Cuadro_Utilización_2015!BD149</f>
        <v>58209.038208173239</v>
      </c>
      <c r="BE6" s="28">
        <f>+Cuadro_Utilización_2015!BE149</f>
        <v>49986.032803254398</v>
      </c>
      <c r="BF6" s="28">
        <f>+Cuadro_Utilización_2015!BF149</f>
        <v>12119.379301430337</v>
      </c>
      <c r="BG6" s="28">
        <f>+Cuadro_Utilización_2015!BG149</f>
        <v>6373.2042887819243</v>
      </c>
      <c r="BH6" s="28">
        <f>+Cuadro_Utilización_2015!BH149</f>
        <v>56628.25727091459</v>
      </c>
      <c r="BI6" s="28">
        <f>+Cuadro_Utilización_2015!BI149</f>
        <v>240777.76220663093</v>
      </c>
      <c r="BJ6" s="28">
        <f>+Cuadro_Utilización_2015!BJ149</f>
        <v>87497.043512224249</v>
      </c>
      <c r="BK6" s="28">
        <f>+Cuadro_Utilización_2015!BK149</f>
        <v>0</v>
      </c>
      <c r="BL6" s="28">
        <f>+Cuadro_Utilización_2015!BL149</f>
        <v>179195.36385679184</v>
      </c>
      <c r="BM6" s="28">
        <f>+Cuadro_Utilización_2015!BM149</f>
        <v>6246.2248919465701</v>
      </c>
      <c r="BN6" s="28">
        <f>+Cuadro_Utilización_2015!BN149</f>
        <v>92099.332860063019</v>
      </c>
      <c r="BO6" s="28">
        <f>+Cuadro_Utilización_2015!BO149</f>
        <v>119151.68261339099</v>
      </c>
      <c r="BP6" s="28">
        <f>+Cuadro_Utilización_2015!BP149</f>
        <v>9027.9918850707054</v>
      </c>
      <c r="BQ6" s="28">
        <f>+Cuadro_Utilización_2015!BQ149</f>
        <v>84283.53776476541</v>
      </c>
      <c r="BR6" s="28">
        <f>+Cuadro_Utilización_2015!BR149</f>
        <v>91079.286670762333</v>
      </c>
      <c r="BS6" s="28">
        <f>+Cuadro_Utilización_2015!BS149</f>
        <v>272666.70336262131</v>
      </c>
      <c r="BT6" s="28">
        <f>+Cuadro_Utilización_2015!BT149</f>
        <v>38430.205359289568</v>
      </c>
      <c r="BU6" s="28">
        <f>+Cuadro_Utilización_2015!BU149</f>
        <v>23727.88671164219</v>
      </c>
      <c r="BV6" s="28">
        <f>+Cuadro_Utilización_2015!BV149</f>
        <v>190600.57091271362</v>
      </c>
      <c r="BW6" s="28">
        <f>+Cuadro_Utilización_2015!BW149</f>
        <v>150981.64290219612</v>
      </c>
      <c r="BX6" s="28">
        <f>+Cuadro_Utilización_2015!BX149</f>
        <v>135140.85542677995</v>
      </c>
      <c r="BY6" s="28">
        <f>+Cuadro_Utilización_2015!BY149</f>
        <v>7863.3239598995951</v>
      </c>
      <c r="BZ6" s="28">
        <f>+Cuadro_Utilización_2015!BZ149</f>
        <v>31454.993073071582</v>
      </c>
      <c r="CA6" s="28">
        <f>+Cuadro_Utilización_2015!CA149</f>
        <v>209030.15076564095</v>
      </c>
      <c r="CB6" s="28">
        <f>+Cuadro_Utilización_2015!CB149</f>
        <v>15058.912189488336</v>
      </c>
      <c r="CC6" s="28">
        <f>+Cuadro_Utilización_2015!CC149</f>
        <v>2502.2494079649168</v>
      </c>
      <c r="CD6" s="28">
        <f>+Cuadro_Utilización_2015!CD149</f>
        <v>77142.988838720936</v>
      </c>
      <c r="CE6" s="28">
        <f>+Cuadro_Utilización_2015!CE149</f>
        <v>733777.87662562286</v>
      </c>
      <c r="CF6" s="28">
        <f>+Cuadro_Utilización_2015!CF149</f>
        <v>80310.638316393</v>
      </c>
      <c r="CG6" s="28">
        <f>+Cuadro_Utilización_2015!CG149</f>
        <v>145505.68847495029</v>
      </c>
      <c r="CH6" s="28">
        <f>+Cuadro_Utilización_2015!CH149</f>
        <v>293955.34824326506</v>
      </c>
      <c r="CI6" s="28">
        <f>+Cuadro_Utilización_2015!CI149</f>
        <v>82013.752571448116</v>
      </c>
      <c r="CJ6" s="28">
        <f>+Cuadro_Utilización_2015!CJ149</f>
        <v>12157.062333608972</v>
      </c>
      <c r="CK6" s="28">
        <f>+Cuadro_Utilización_2015!CK149</f>
        <v>70204.233852537262</v>
      </c>
      <c r="CL6" s="28">
        <f>+Cuadro_Utilización_2015!CL149</f>
        <v>648651.09421048744</v>
      </c>
      <c r="CM6" s="28">
        <f>+Cuadro_Utilización_2015!CM149</f>
        <v>770912.18133411102</v>
      </c>
      <c r="CN6" s="28">
        <f>+Cuadro_Utilización_2015!CN149</f>
        <v>213610.44250230907</v>
      </c>
      <c r="CO6" s="28">
        <f>+Cuadro_Utilización_2015!CO149</f>
        <v>485676.75899387209</v>
      </c>
      <c r="CP6" s="28">
        <f>+Cuadro_Utilización_2015!CP149</f>
        <v>693875.80217934528</v>
      </c>
      <c r="CQ6" s="28">
        <f>+Cuadro_Utilización_2015!CQ149</f>
        <v>1569463.0992177418</v>
      </c>
      <c r="CR6" s="28">
        <f>+Cuadro_Utilización_2015!CR149</f>
        <v>170709.87093562383</v>
      </c>
      <c r="CS6" s="28">
        <f>+Cuadro_Utilización_2015!CS149</f>
        <v>3227.4636954667317</v>
      </c>
      <c r="CT6" s="28">
        <f>+Cuadro_Utilización_2015!CT149</f>
        <v>194826.80420863762</v>
      </c>
      <c r="CU6" s="28">
        <f>+Cuadro_Utilización_2015!CU149</f>
        <v>212182.41510959089</v>
      </c>
      <c r="CV6" s="28">
        <f>+Cuadro_Utilización_2015!CV149</f>
        <v>350302.05094686284</v>
      </c>
      <c r="CW6" s="28">
        <f>+Cuadro_Utilización_2015!CW149</f>
        <v>152355.13771909082</v>
      </c>
      <c r="CX6" s="28">
        <f>+Cuadro_Utilización_2015!CX149</f>
        <v>30682.512401449185</v>
      </c>
      <c r="CY6" s="28">
        <f>+Cuadro_Utilización_2015!CY149</f>
        <v>205357.01409730062</v>
      </c>
      <c r="CZ6" s="28">
        <f>+Cuadro_Utilización_2015!CZ149</f>
        <v>74666.65472489073</v>
      </c>
      <c r="DA6" s="28">
        <f>+Cuadro_Utilización_2015!DA149</f>
        <v>338076.29936624662</v>
      </c>
      <c r="DB6" s="28">
        <f>+Cuadro_Utilización_2015!DB149</f>
        <v>811478.67019649886</v>
      </c>
      <c r="DC6" s="28">
        <f>+Cuadro_Utilización_2015!DC149</f>
        <v>66906.387889398582</v>
      </c>
      <c r="DD6" s="28">
        <f>+Cuadro_Utilización_2015!DD149</f>
        <v>429138.65735971171</v>
      </c>
      <c r="DE6" s="28">
        <f>+Cuadro_Utilización_2015!DE149</f>
        <v>158208.8065317157</v>
      </c>
      <c r="DF6" s="28">
        <f>+Cuadro_Utilización_2015!DF149</f>
        <v>16198.609230289881</v>
      </c>
      <c r="DG6" s="28">
        <f>+Cuadro_Utilización_2015!DG149</f>
        <v>486646.65809490066</v>
      </c>
      <c r="DH6" s="28">
        <f>+Cuadro_Utilización_2015!DH149</f>
        <v>246191.36437172486</v>
      </c>
      <c r="DI6" s="28">
        <f>+Cuadro_Utilización_2015!DI149</f>
        <v>214559.28010058161</v>
      </c>
      <c r="DJ6" s="28">
        <f>+Cuadro_Utilización_2015!DJ149</f>
        <v>82487.337702320729</v>
      </c>
      <c r="DK6" s="28">
        <f>+Cuadro_Utilización_2015!DK149</f>
        <v>666590.56152953499</v>
      </c>
      <c r="DL6" s="28">
        <f>+Cuadro_Utilización_2015!DL149</f>
        <v>93567.667973249045</v>
      </c>
      <c r="DM6" s="28">
        <f>+Cuadro_Utilización_2015!DM149</f>
        <v>64018.719307010542</v>
      </c>
      <c r="DN6" s="28">
        <f>+Cuadro_Utilización_2015!DN149</f>
        <v>224872.81994943702</v>
      </c>
      <c r="DO6" s="28">
        <f>+Cuadro_Utilización_2015!DO149</f>
        <v>129721.30339882128</v>
      </c>
      <c r="DP6" s="28">
        <f>+Cuadro_Utilización_2015!DP149</f>
        <v>55293.268059209309</v>
      </c>
      <c r="DQ6" s="28">
        <f>+Cuadro_Utilización_2015!DQ149</f>
        <v>216298.98455058745</v>
      </c>
      <c r="DR6" s="28">
        <f>+Cuadro_Utilización_2015!DR149</f>
        <v>67780.133622081834</v>
      </c>
      <c r="DS6" s="28">
        <f>+Cuadro_Utilización_2015!DS149</f>
        <v>18434.873077143071</v>
      </c>
      <c r="DT6" s="28">
        <f>+Cuadro_Utilización_2015!DT149</f>
        <v>46468.155179355919</v>
      </c>
      <c r="DU6" s="28">
        <f>+Cuadro_Utilización_2015!DU149</f>
        <v>15438.414866318057</v>
      </c>
      <c r="DV6" s="28">
        <f>+Cuadro_Utilización_2015!DV149</f>
        <v>62102.335888111615</v>
      </c>
      <c r="DW6" s="28">
        <f>+Cuadro_Utilización_2015!DW149</f>
        <v>111.8730310905698</v>
      </c>
      <c r="DX6" s="28">
        <f>+Cuadro_Utilización_2015!DX149</f>
        <v>12246.77539482162</v>
      </c>
      <c r="DY6" s="28">
        <f>+Cuadro_Utilización_2015!DY149</f>
        <v>106152.36809047485</v>
      </c>
      <c r="DZ6" s="28">
        <f>+Cuadro_Utilización_2015!DZ149</f>
        <v>88507.765632587965</v>
      </c>
      <c r="EA6" s="28">
        <f>+Cuadro_Utilización_2015!EA149</f>
        <v>49131.978493593335</v>
      </c>
      <c r="EB6" s="28">
        <f>+Cuadro_Utilización_2015!EB149</f>
        <v>191629.36979628491</v>
      </c>
      <c r="EC6" s="28">
        <f>+Cuadro_Utilización_2015!EC149</f>
        <v>356459.35846645472</v>
      </c>
      <c r="ED6" s="28">
        <f>+Cuadro_Utilización_2015!ED149</f>
        <v>96538.576542239636</v>
      </c>
      <c r="EE6" s="28">
        <f>+Cuadro_Utilización_2015!EE149</f>
        <v>17360.063164015301</v>
      </c>
      <c r="EF6" s="28">
        <f>+Cuadro_Utilización_2015!EF149</f>
        <v>473926.52628972032</v>
      </c>
      <c r="EG6" s="28">
        <f>+Cuadro_Utilización_2015!EG149</f>
        <v>600526.05795449438</v>
      </c>
      <c r="EH6" s="28">
        <f>+Cuadro_Utilización_2015!EH149</f>
        <v>35006.642411343179</v>
      </c>
      <c r="EI6" s="28">
        <f>+Cuadro_Utilización_2015!EI149</f>
        <v>21780.958250590978</v>
      </c>
      <c r="EJ6" s="28">
        <f>+Cuadro_Utilización_2015!EJ149</f>
        <v>35326.421136405734</v>
      </c>
      <c r="EK6" s="28">
        <f>+Cuadro_Utilización_2015!EK149</f>
        <v>59214.048646060859</v>
      </c>
      <c r="EL6" s="28">
        <f>+Cuadro_Utilización_2015!EL149</f>
        <v>179626.35574211681</v>
      </c>
      <c r="EM6" s="28">
        <f>+Cuadro_Utilización_2015!EM149</f>
        <v>35334.948075771827</v>
      </c>
      <c r="EN6" s="28">
        <f>+Cuadro_Utilización_2015!EN149</f>
        <v>4528.3331956310394</v>
      </c>
      <c r="EO6" s="28">
        <f>+Cuadro_Utilización_2015!EO149</f>
        <v>89026.168276383949</v>
      </c>
      <c r="EP6" s="28">
        <f>+Cuadro_Utilización_2015!EP149</f>
        <v>5210.4633493001274</v>
      </c>
      <c r="EQ6" s="28">
        <f>+Cuadro_Utilización_2015!EQ149</f>
        <v>10130.483699106555</v>
      </c>
      <c r="ER6" s="28">
        <f>+Cuadro_Utilización_2015!ER149</f>
        <v>0</v>
      </c>
      <c r="ES6" s="28">
        <f>SUM(E6:ER6)</f>
        <v>21177652.80175462</v>
      </c>
      <c r="EU6" s="5">
        <f t="shared" si="0"/>
        <v>0</v>
      </c>
      <c r="ALY6"/>
      <c r="ALZ6"/>
      <c r="AMA6"/>
      <c r="AMB6"/>
      <c r="AMC6"/>
      <c r="AMD6"/>
      <c r="AME6"/>
      <c r="AMF6"/>
    </row>
    <row r="7" spans="1:1020" s="5" customFormat="1" ht="16.5" thickBot="1" x14ac:dyDescent="0.3">
      <c r="A7" s="68" t="s">
        <v>629</v>
      </c>
      <c r="B7" s="69"/>
      <c r="C7" s="69" t="s">
        <v>623</v>
      </c>
      <c r="D7" s="70"/>
      <c r="E7" s="54">
        <f>+E5-E6</f>
        <v>12480.234393830004</v>
      </c>
      <c r="F7" s="54">
        <f t="shared" ref="F7:BQ7" si="1">+F5-F6</f>
        <v>1722.9478898904804</v>
      </c>
      <c r="G7" s="54">
        <f t="shared" si="1"/>
        <v>5328.414203383003</v>
      </c>
      <c r="H7" s="54">
        <f t="shared" si="1"/>
        <v>14600.266129579039</v>
      </c>
      <c r="I7" s="54">
        <f t="shared" si="1"/>
        <v>21301.196360232247</v>
      </c>
      <c r="J7" s="54">
        <f t="shared" si="1"/>
        <v>8413.5960271247477</v>
      </c>
      <c r="K7" s="54">
        <f t="shared" si="1"/>
        <v>13631.941191499354</v>
      </c>
      <c r="L7" s="54">
        <f t="shared" si="1"/>
        <v>19561.003425117473</v>
      </c>
      <c r="M7" s="54">
        <f t="shared" si="1"/>
        <v>29436.125317042715</v>
      </c>
      <c r="N7" s="54">
        <f t="shared" si="1"/>
        <v>32232.441049731424</v>
      </c>
      <c r="O7" s="54">
        <f t="shared" si="1"/>
        <v>21831.198334833047</v>
      </c>
      <c r="P7" s="54">
        <f t="shared" si="1"/>
        <v>14198.464473817445</v>
      </c>
      <c r="Q7" s="54">
        <f t="shared" si="1"/>
        <v>15068.418370424286</v>
      </c>
      <c r="R7" s="54">
        <f t="shared" si="1"/>
        <v>276635.14210291719</v>
      </c>
      <c r="S7" s="54">
        <f t="shared" si="1"/>
        <v>16039.050421099717</v>
      </c>
      <c r="T7" s="54">
        <f t="shared" si="1"/>
        <v>219734.16658854377</v>
      </c>
      <c r="U7" s="54">
        <f t="shared" si="1"/>
        <v>35407.630715734427</v>
      </c>
      <c r="V7" s="54">
        <f t="shared" si="1"/>
        <v>103673.21516373428</v>
      </c>
      <c r="W7" s="54">
        <f t="shared" si="1"/>
        <v>53362.472426026958</v>
      </c>
      <c r="X7" s="54">
        <f t="shared" si="1"/>
        <v>8952.6635144754327</v>
      </c>
      <c r="Y7" s="54">
        <f t="shared" si="1"/>
        <v>21533.596591974092</v>
      </c>
      <c r="Z7" s="54">
        <f t="shared" si="1"/>
        <v>225879.60775878653</v>
      </c>
      <c r="AA7" s="54">
        <f t="shared" si="1"/>
        <v>32545.198683678223</v>
      </c>
      <c r="AB7" s="54">
        <f t="shared" si="1"/>
        <v>75261.032834418933</v>
      </c>
      <c r="AC7" s="54">
        <f t="shared" si="1"/>
        <v>19110.260993021115</v>
      </c>
      <c r="AD7" s="54">
        <f t="shared" si="1"/>
        <v>87340.693487308032</v>
      </c>
      <c r="AE7" s="54">
        <f t="shared" si="1"/>
        <v>30119.208137087815</v>
      </c>
      <c r="AF7" s="54">
        <f t="shared" si="1"/>
        <v>10684.473233298471</v>
      </c>
      <c r="AG7" s="54">
        <f t="shared" si="1"/>
        <v>6813.085588390637</v>
      </c>
      <c r="AH7" s="54">
        <f t="shared" si="1"/>
        <v>96556.542360467691</v>
      </c>
      <c r="AI7" s="54">
        <f t="shared" si="1"/>
        <v>353.57117590517765</v>
      </c>
      <c r="AJ7" s="54">
        <f t="shared" si="1"/>
        <v>2360.7798197894099</v>
      </c>
      <c r="AK7" s="54">
        <f t="shared" si="1"/>
        <v>121817.25340292032</v>
      </c>
      <c r="AL7" s="54">
        <f t="shared" si="1"/>
        <v>177792.9176431559</v>
      </c>
      <c r="AM7" s="54">
        <f t="shared" si="1"/>
        <v>46275.536671837399</v>
      </c>
      <c r="AN7" s="54">
        <f t="shared" si="1"/>
        <v>120968.86788098697</v>
      </c>
      <c r="AO7" s="54">
        <f t="shared" si="1"/>
        <v>91765.397730817494</v>
      </c>
      <c r="AP7" s="54">
        <f t="shared" si="1"/>
        <v>200049.53522207186</v>
      </c>
      <c r="AQ7" s="54">
        <f t="shared" si="1"/>
        <v>54343.924795310901</v>
      </c>
      <c r="AR7" s="54">
        <f t="shared" si="1"/>
        <v>84260.840747076058</v>
      </c>
      <c r="AS7" s="54">
        <f t="shared" si="1"/>
        <v>124205.08286772299</v>
      </c>
      <c r="AT7" s="54">
        <f t="shared" si="1"/>
        <v>73749.186478371557</v>
      </c>
      <c r="AU7" s="54">
        <f t="shared" si="1"/>
        <v>20614.711185771368</v>
      </c>
      <c r="AV7" s="54">
        <f t="shared" si="1"/>
        <v>15827.343434490118</v>
      </c>
      <c r="AW7" s="54">
        <f t="shared" si="1"/>
        <v>63507.367413506232</v>
      </c>
      <c r="AX7" s="54">
        <f t="shared" si="1"/>
        <v>17726.944500107587</v>
      </c>
      <c r="AY7" s="54">
        <f t="shared" si="1"/>
        <v>132084.42680113378</v>
      </c>
      <c r="AZ7" s="54">
        <f t="shared" si="1"/>
        <v>51680.430025426598</v>
      </c>
      <c r="BA7" s="54">
        <f t="shared" si="1"/>
        <v>8624.170109679053</v>
      </c>
      <c r="BB7" s="54">
        <f t="shared" si="1"/>
        <v>102422.43834795148</v>
      </c>
      <c r="BC7" s="54">
        <f t="shared" si="1"/>
        <v>8279.6109028321735</v>
      </c>
      <c r="BD7" s="54">
        <f t="shared" si="1"/>
        <v>28897.38545865682</v>
      </c>
      <c r="BE7" s="54">
        <f t="shared" si="1"/>
        <v>69555.065393535129</v>
      </c>
      <c r="BF7" s="54">
        <f t="shared" si="1"/>
        <v>6241.5420754827028</v>
      </c>
      <c r="BG7" s="54">
        <f t="shared" si="1"/>
        <v>3867.9135272980784</v>
      </c>
      <c r="BH7" s="54">
        <f t="shared" si="1"/>
        <v>54682.06357001797</v>
      </c>
      <c r="BI7" s="54">
        <f t="shared" si="1"/>
        <v>95805.653473013866</v>
      </c>
      <c r="BJ7" s="54">
        <f t="shared" si="1"/>
        <v>116450.99387781176</v>
      </c>
      <c r="BK7" s="54">
        <f t="shared" si="1"/>
        <v>0</v>
      </c>
      <c r="BL7" s="54">
        <f t="shared" si="1"/>
        <v>90311.659191863058</v>
      </c>
      <c r="BM7" s="54">
        <f t="shared" si="1"/>
        <v>2298.0095801406742</v>
      </c>
      <c r="BN7" s="54">
        <f t="shared" si="1"/>
        <v>43578.417364094101</v>
      </c>
      <c r="BO7" s="54">
        <f t="shared" si="1"/>
        <v>69022.75440920869</v>
      </c>
      <c r="BP7" s="54">
        <f t="shared" si="1"/>
        <v>4485.0872297885107</v>
      </c>
      <c r="BQ7" s="54">
        <f t="shared" si="1"/>
        <v>74270.398426463478</v>
      </c>
      <c r="BR7" s="54">
        <f t="shared" ref="BR7:EC7" si="2">+BR5-BR6</f>
        <v>56662.552854687543</v>
      </c>
      <c r="BS7" s="54">
        <f t="shared" si="2"/>
        <v>107317.82679555524</v>
      </c>
      <c r="BT7" s="54">
        <f t="shared" si="2"/>
        <v>17495.4617603386</v>
      </c>
      <c r="BU7" s="54">
        <f t="shared" si="2"/>
        <v>21253.680508048121</v>
      </c>
      <c r="BV7" s="54">
        <f t="shared" si="2"/>
        <v>135203.05353289554</v>
      </c>
      <c r="BW7" s="54">
        <f t="shared" si="2"/>
        <v>49420.519778219052</v>
      </c>
      <c r="BX7" s="54">
        <f t="shared" si="2"/>
        <v>102439.55284551936</v>
      </c>
      <c r="BY7" s="54">
        <f t="shared" si="2"/>
        <v>6935.0907483706942</v>
      </c>
      <c r="BZ7" s="54">
        <f t="shared" si="2"/>
        <v>28808.415076874709</v>
      </c>
      <c r="CA7" s="54">
        <f t="shared" si="2"/>
        <v>128784.66876383504</v>
      </c>
      <c r="CB7" s="54">
        <f t="shared" si="2"/>
        <v>15554.981176392983</v>
      </c>
      <c r="CC7" s="54">
        <f t="shared" si="2"/>
        <v>1540.4050835691751</v>
      </c>
      <c r="CD7" s="54">
        <f t="shared" si="2"/>
        <v>69960.967027514809</v>
      </c>
      <c r="CE7" s="54">
        <f t="shared" si="2"/>
        <v>387219.78698185971</v>
      </c>
      <c r="CF7" s="54">
        <f t="shared" si="2"/>
        <v>82535.814773784208</v>
      </c>
      <c r="CG7" s="54">
        <f t="shared" si="2"/>
        <v>115483.56827957346</v>
      </c>
      <c r="CH7" s="54">
        <f t="shared" si="2"/>
        <v>593893.67088233028</v>
      </c>
      <c r="CI7" s="54">
        <f t="shared" si="2"/>
        <v>134132.50647429575</v>
      </c>
      <c r="CJ7" s="54">
        <f t="shared" si="2"/>
        <v>19882.729314553653</v>
      </c>
      <c r="CK7" s="54">
        <f t="shared" si="2"/>
        <v>82652.762753656454</v>
      </c>
      <c r="CL7" s="54">
        <f t="shared" si="2"/>
        <v>536506.48466702865</v>
      </c>
      <c r="CM7" s="54">
        <f t="shared" si="2"/>
        <v>361300.19738924305</v>
      </c>
      <c r="CN7" s="54">
        <f t="shared" si="2"/>
        <v>75895.04074515964</v>
      </c>
      <c r="CO7" s="54">
        <f t="shared" si="2"/>
        <v>286096.75967283943</v>
      </c>
      <c r="CP7" s="54">
        <f t="shared" si="2"/>
        <v>332981.76360944076</v>
      </c>
      <c r="CQ7" s="54">
        <f t="shared" si="2"/>
        <v>2496411.2080900911</v>
      </c>
      <c r="CR7" s="54">
        <f t="shared" si="2"/>
        <v>281775.35216079274</v>
      </c>
      <c r="CS7" s="54">
        <f t="shared" si="2"/>
        <v>333.70857292913797</v>
      </c>
      <c r="CT7" s="54">
        <f t="shared" si="2"/>
        <v>323518.18919770821</v>
      </c>
      <c r="CU7" s="54">
        <f t="shared" si="2"/>
        <v>284931.59130760911</v>
      </c>
      <c r="CV7" s="54">
        <f t="shared" si="2"/>
        <v>318111.01639067562</v>
      </c>
      <c r="CW7" s="54">
        <f t="shared" si="2"/>
        <v>33093.283309374849</v>
      </c>
      <c r="CX7" s="54">
        <f t="shared" si="2"/>
        <v>32667.625881674121</v>
      </c>
      <c r="CY7" s="54">
        <f t="shared" si="2"/>
        <v>251604.02604491732</v>
      </c>
      <c r="CZ7" s="54">
        <f t="shared" si="2"/>
        <v>54630.461253520814</v>
      </c>
      <c r="DA7" s="54">
        <f t="shared" si="2"/>
        <v>299791.0848539414</v>
      </c>
      <c r="DB7" s="54">
        <f t="shared" si="2"/>
        <v>660445.77920861088</v>
      </c>
      <c r="DC7" s="54">
        <f t="shared" si="2"/>
        <v>71639.639837709838</v>
      </c>
      <c r="DD7" s="54">
        <f t="shared" si="2"/>
        <v>530681.22782219399</v>
      </c>
      <c r="DE7" s="54">
        <f t="shared" si="2"/>
        <v>631121.54925868683</v>
      </c>
      <c r="DF7" s="54">
        <f t="shared" si="2"/>
        <v>35498.253244257598</v>
      </c>
      <c r="DG7" s="54">
        <f t="shared" si="2"/>
        <v>1037045.0145571146</v>
      </c>
      <c r="DH7" s="54">
        <f t="shared" si="2"/>
        <v>162028.20724200548</v>
      </c>
      <c r="DI7" s="54">
        <f t="shared" si="2"/>
        <v>208991.41214403635</v>
      </c>
      <c r="DJ7" s="54">
        <f t="shared" si="2"/>
        <v>133026.35976482456</v>
      </c>
      <c r="DK7" s="54">
        <f t="shared" si="2"/>
        <v>2527805.4554294418</v>
      </c>
      <c r="DL7" s="54">
        <f t="shared" si="2"/>
        <v>147780.97116288281</v>
      </c>
      <c r="DM7" s="54">
        <f t="shared" si="2"/>
        <v>127983.45328061235</v>
      </c>
      <c r="DN7" s="54">
        <f t="shared" si="2"/>
        <v>599902.96250046405</v>
      </c>
      <c r="DO7" s="54">
        <f t="shared" si="2"/>
        <v>227677.61077119352</v>
      </c>
      <c r="DP7" s="54">
        <f t="shared" si="2"/>
        <v>168093.29450241884</v>
      </c>
      <c r="DQ7" s="54">
        <f t="shared" si="2"/>
        <v>336409.48263232526</v>
      </c>
      <c r="DR7" s="54">
        <f t="shared" si="2"/>
        <v>220318.46371099527</v>
      </c>
      <c r="DS7" s="54">
        <f t="shared" si="2"/>
        <v>20017.153733805011</v>
      </c>
      <c r="DT7" s="54">
        <f t="shared" si="2"/>
        <v>119878.31256102987</v>
      </c>
      <c r="DU7" s="54">
        <f t="shared" si="2"/>
        <v>39827.944913695945</v>
      </c>
      <c r="DV7" s="54">
        <f t="shared" si="2"/>
        <v>160211.29330954337</v>
      </c>
      <c r="DW7" s="54">
        <f t="shared" si="2"/>
        <v>288.60948272606799</v>
      </c>
      <c r="DX7" s="54">
        <f t="shared" si="2"/>
        <v>131513.61561747317</v>
      </c>
      <c r="DY7" s="54">
        <f t="shared" si="2"/>
        <v>70595.526279385595</v>
      </c>
      <c r="DZ7" s="54">
        <f t="shared" si="2"/>
        <v>220622.94198056433</v>
      </c>
      <c r="EA7" s="54">
        <f t="shared" si="2"/>
        <v>116615.29677145297</v>
      </c>
      <c r="EB7" s="54">
        <f t="shared" si="2"/>
        <v>604021.73888577567</v>
      </c>
      <c r="EC7" s="54">
        <f t="shared" si="2"/>
        <v>691374.33211192465</v>
      </c>
      <c r="ED7" s="54">
        <f t="shared" ref="ED7:ER7" si="3">+ED5-ED6</f>
        <v>631607.62590641447</v>
      </c>
      <c r="EE7" s="54">
        <f t="shared" si="3"/>
        <v>14358.617482579724</v>
      </c>
      <c r="EF7" s="54">
        <f t="shared" si="3"/>
        <v>2317074.2291077301</v>
      </c>
      <c r="EG7" s="54">
        <f t="shared" si="3"/>
        <v>1987167.7792491871</v>
      </c>
      <c r="EH7" s="54">
        <f t="shared" si="3"/>
        <v>28806.161309194285</v>
      </c>
      <c r="EI7" s="54">
        <f t="shared" si="3"/>
        <v>21457.094793425902</v>
      </c>
      <c r="EJ7" s="54">
        <f t="shared" si="3"/>
        <v>87918.649245159701</v>
      </c>
      <c r="EK7" s="54">
        <f t="shared" si="3"/>
        <v>111559.96212568964</v>
      </c>
      <c r="EL7" s="54">
        <f t="shared" si="3"/>
        <v>100549.83608341415</v>
      </c>
      <c r="EM7" s="54">
        <f t="shared" si="3"/>
        <v>87731.148030954224</v>
      </c>
      <c r="EN7" s="54">
        <f t="shared" si="3"/>
        <v>7018.4230595695608</v>
      </c>
      <c r="EO7" s="54">
        <f t="shared" si="3"/>
        <v>117389.27708392238</v>
      </c>
      <c r="EP7" s="54">
        <f t="shared" si="3"/>
        <v>7256.8923444031207</v>
      </c>
      <c r="EQ7" s="54">
        <f t="shared" si="3"/>
        <v>18861.47804971235</v>
      </c>
      <c r="ER7" s="54">
        <f t="shared" si="3"/>
        <v>388044.98079962906</v>
      </c>
      <c r="ES7" s="54">
        <f>+ES5-ES6</f>
        <v>27762675.434448663</v>
      </c>
      <c r="EU7" s="5">
        <f t="shared" si="0"/>
        <v>0</v>
      </c>
      <c r="ALY7"/>
      <c r="ALZ7"/>
      <c r="AMA7"/>
      <c r="AMB7"/>
      <c r="AMC7"/>
      <c r="AMD7"/>
      <c r="AME7"/>
      <c r="AMF7"/>
    </row>
    <row r="8" spans="1:1020" s="5" customFormat="1" x14ac:dyDescent="0.25">
      <c r="A8" s="9"/>
      <c r="B8" s="22"/>
      <c r="C8" s="57"/>
      <c r="D8" s="53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>
        <f>SUM(E8:ER8)</f>
        <v>0</v>
      </c>
      <c r="EU8" s="5">
        <f t="shared" si="0"/>
        <v>0</v>
      </c>
      <c r="ALY8"/>
      <c r="ALZ8"/>
      <c r="AMA8"/>
      <c r="AMB8"/>
      <c r="AMC8"/>
      <c r="AMD8"/>
      <c r="AME8"/>
      <c r="AMF8"/>
    </row>
    <row r="9" spans="1:1020" s="5" customFormat="1" x14ac:dyDescent="0.25">
      <c r="A9" s="9"/>
      <c r="B9" s="22"/>
      <c r="C9" s="64" t="s">
        <v>626</v>
      </c>
      <c r="D9" s="65"/>
      <c r="E9" s="28">
        <v>2373.8757709729161</v>
      </c>
      <c r="F9" s="28">
        <v>231.99304333449962</v>
      </c>
      <c r="G9" s="28">
        <v>1054.0258081040097</v>
      </c>
      <c r="H9" s="28">
        <v>6460.4880881099789</v>
      </c>
      <c r="I9" s="28">
        <v>4197.7184968514739</v>
      </c>
      <c r="J9" s="28">
        <v>2470.3752817340965</v>
      </c>
      <c r="K9" s="28">
        <v>2715.0407782875491</v>
      </c>
      <c r="L9" s="28">
        <v>4112.9799178489602</v>
      </c>
      <c r="M9" s="28">
        <v>12510.365580737795</v>
      </c>
      <c r="N9" s="28">
        <v>15265.86446446383</v>
      </c>
      <c r="O9" s="28">
        <v>3817.9323647666961</v>
      </c>
      <c r="P9" s="28">
        <v>6625.2662346166626</v>
      </c>
      <c r="Q9" s="28">
        <v>6300.0837522846632</v>
      </c>
      <c r="R9" s="59">
        <v>136272.58822713132</v>
      </c>
      <c r="S9" s="28">
        <v>2774.7002415570714</v>
      </c>
      <c r="T9" s="28">
        <v>82888.9071500719</v>
      </c>
      <c r="U9" s="59">
        <v>17928.550137351907</v>
      </c>
      <c r="V9" s="28">
        <v>40848.235060704057</v>
      </c>
      <c r="W9" s="28">
        <v>13925.745478226505</v>
      </c>
      <c r="X9" s="28">
        <v>2540.7164655409215</v>
      </c>
      <c r="Y9" s="28">
        <v>8898.9460525695649</v>
      </c>
      <c r="Z9" s="28">
        <v>59422.395325215417</v>
      </c>
      <c r="AA9" s="28">
        <v>3233.2855238929974</v>
      </c>
      <c r="AB9" s="28">
        <v>13839.24680756654</v>
      </c>
      <c r="AC9" s="28">
        <v>4899.8357526286709</v>
      </c>
      <c r="AD9" s="28">
        <v>16601.48902512544</v>
      </c>
      <c r="AE9" s="28">
        <v>10187.189491665136</v>
      </c>
      <c r="AF9" s="28">
        <v>2331.3305617996693</v>
      </c>
      <c r="AG9" s="28">
        <v>2973.211119608131</v>
      </c>
      <c r="AH9" s="28">
        <v>11480.126213118925</v>
      </c>
      <c r="AI9" s="28">
        <v>42.022063633840119</v>
      </c>
      <c r="AJ9" s="28">
        <v>205.75162977356123</v>
      </c>
      <c r="AK9" s="28">
        <v>30949.610728820095</v>
      </c>
      <c r="AL9" s="28">
        <v>41627.104894545737</v>
      </c>
      <c r="AM9" s="28">
        <v>17197.273809536793</v>
      </c>
      <c r="AN9" s="28">
        <v>56721.636108245293</v>
      </c>
      <c r="AO9" s="28">
        <v>17366.469858193333</v>
      </c>
      <c r="AP9" s="28">
        <v>54333.39070126252</v>
      </c>
      <c r="AQ9" s="28">
        <v>10812.653547905064</v>
      </c>
      <c r="AR9" s="28">
        <v>26993.027258441169</v>
      </c>
      <c r="AS9" s="28">
        <v>55318.825413707091</v>
      </c>
      <c r="AT9" s="28">
        <v>25220.773534734602</v>
      </c>
      <c r="AU9" s="28">
        <v>9761.9069095439809</v>
      </c>
      <c r="AV9" s="28">
        <v>5255.0159125793125</v>
      </c>
      <c r="AW9" s="28">
        <v>12899.912670847003</v>
      </c>
      <c r="AX9" s="28">
        <v>3661.1956641533466</v>
      </c>
      <c r="AY9" s="28">
        <v>34065.773542963674</v>
      </c>
      <c r="AZ9" s="28">
        <v>14315.993001108907</v>
      </c>
      <c r="BA9" s="28">
        <v>1599.9084647929787</v>
      </c>
      <c r="BB9" s="28">
        <v>33009.030048644338</v>
      </c>
      <c r="BC9" s="28">
        <v>3897.7603902069136</v>
      </c>
      <c r="BD9" s="28">
        <v>10605.988258384135</v>
      </c>
      <c r="BE9" s="28">
        <v>13702.030868036563</v>
      </c>
      <c r="BF9" s="28">
        <v>2484.1288566743929</v>
      </c>
      <c r="BG9" s="28">
        <v>889.70689022675197</v>
      </c>
      <c r="BH9" s="28">
        <v>18285.407612391344</v>
      </c>
      <c r="BI9" s="28">
        <v>31804.91401656159</v>
      </c>
      <c r="BJ9" s="28">
        <v>43789.74164813586</v>
      </c>
      <c r="BK9" s="28">
        <v>0</v>
      </c>
      <c r="BL9" s="28">
        <v>18442.855122868943</v>
      </c>
      <c r="BM9" s="28">
        <v>553.77276793771773</v>
      </c>
      <c r="BN9" s="28">
        <v>13781.493205552746</v>
      </c>
      <c r="BO9" s="28">
        <v>23510.128805758945</v>
      </c>
      <c r="BP9" s="28">
        <v>1055.7211454534722</v>
      </c>
      <c r="BQ9" s="28">
        <v>25186.06820394882</v>
      </c>
      <c r="BR9" s="28">
        <v>22612.177499090107</v>
      </c>
      <c r="BS9" s="28">
        <v>43524.089480880706</v>
      </c>
      <c r="BT9" s="28">
        <v>5580.7284154696235</v>
      </c>
      <c r="BU9" s="28">
        <v>6421.6310213274992</v>
      </c>
      <c r="BV9" s="28">
        <v>35323.19201398376</v>
      </c>
      <c r="BW9" s="28">
        <v>14154.768133648895</v>
      </c>
      <c r="BX9" s="28">
        <v>38922.274955265028</v>
      </c>
      <c r="BY9" s="28">
        <v>2394.9353366809955</v>
      </c>
      <c r="BZ9" s="28">
        <v>10551.488409827281</v>
      </c>
      <c r="CA9" s="28">
        <v>52676.657562598768</v>
      </c>
      <c r="CB9" s="28">
        <v>8664.5926135794471</v>
      </c>
      <c r="CC9" s="28">
        <v>657.73793889407432</v>
      </c>
      <c r="CD9" s="28">
        <v>24349.111622616787</v>
      </c>
      <c r="CE9" s="28">
        <v>138567.56683919107</v>
      </c>
      <c r="CF9" s="28">
        <v>27747.071304780424</v>
      </c>
      <c r="CG9" s="28">
        <v>37194.208565348323</v>
      </c>
      <c r="CH9" s="28">
        <v>193148.65067451238</v>
      </c>
      <c r="CI9" s="28">
        <v>51764.139324175201</v>
      </c>
      <c r="CJ9" s="28">
        <v>7415.3948730121683</v>
      </c>
      <c r="CK9" s="28">
        <v>30105.28604112846</v>
      </c>
      <c r="CL9" s="28">
        <v>170394.92063600998</v>
      </c>
      <c r="CM9" s="28">
        <v>166080.80672376609</v>
      </c>
      <c r="CN9" s="28">
        <v>43166.267596107158</v>
      </c>
      <c r="CO9" s="28">
        <v>138221.75810399497</v>
      </c>
      <c r="CP9" s="28">
        <v>155205.19594813939</v>
      </c>
      <c r="CQ9" s="28">
        <v>1107705.2594678043</v>
      </c>
      <c r="CR9" s="28">
        <v>91058.30599515434</v>
      </c>
      <c r="CS9" s="28">
        <v>166.98216981000002</v>
      </c>
      <c r="CT9" s="28">
        <v>102930.46685544087</v>
      </c>
      <c r="CU9" s="28">
        <v>29511.721472324596</v>
      </c>
      <c r="CV9" s="28">
        <v>56797.560036047922</v>
      </c>
      <c r="CW9" s="28">
        <v>15758.246422901437</v>
      </c>
      <c r="CX9" s="28">
        <v>12643.899239582001</v>
      </c>
      <c r="CY9" s="28">
        <v>111308.14641862184</v>
      </c>
      <c r="CZ9" s="28">
        <v>25754.19826295468</v>
      </c>
      <c r="DA9" s="28">
        <v>142447.2841702005</v>
      </c>
      <c r="DB9" s="28">
        <v>204664.44913448661</v>
      </c>
      <c r="DC9" s="28">
        <v>34174.804426087925</v>
      </c>
      <c r="DD9" s="28">
        <v>158702.03059831521</v>
      </c>
      <c r="DE9" s="28">
        <v>252051.42355328632</v>
      </c>
      <c r="DF9" s="28">
        <v>0</v>
      </c>
      <c r="DG9" s="28">
        <v>465736.01800857671</v>
      </c>
      <c r="DH9" s="28">
        <v>72258.854282563392</v>
      </c>
      <c r="DI9" s="28">
        <v>38996.227995077905</v>
      </c>
      <c r="DJ9" s="28">
        <v>53868.888942902071</v>
      </c>
      <c r="DK9" s="28">
        <v>84650.529734599637</v>
      </c>
      <c r="DL9" s="28">
        <v>31796.434867638589</v>
      </c>
      <c r="DM9" s="28">
        <v>51343.227217852014</v>
      </c>
      <c r="DN9" s="28">
        <v>375684.76162872143</v>
      </c>
      <c r="DO9" s="28">
        <v>69362.894217777735</v>
      </c>
      <c r="DP9" s="28">
        <v>93088.261435615408</v>
      </c>
      <c r="DQ9" s="28">
        <v>138367.36399281406</v>
      </c>
      <c r="DR9" s="28">
        <v>43687.212799863635</v>
      </c>
      <c r="DS9" s="28">
        <v>6287.0507764973036</v>
      </c>
      <c r="DT9" s="28">
        <v>17999.391301091866</v>
      </c>
      <c r="DU9" s="28">
        <v>6691.7253627461951</v>
      </c>
      <c r="DV9" s="28">
        <v>27049.809557692151</v>
      </c>
      <c r="DW9" s="28">
        <v>64.972012754060685</v>
      </c>
      <c r="DX9" s="28">
        <v>95632.103404074151</v>
      </c>
      <c r="DY9" s="28">
        <v>29914.160863670579</v>
      </c>
      <c r="DZ9" s="28">
        <v>119215.57505658864</v>
      </c>
      <c r="EA9" s="28">
        <v>62389.59081122966</v>
      </c>
      <c r="EB9" s="28">
        <v>364213.89559334627</v>
      </c>
      <c r="EC9" s="28">
        <v>530118.15955013991</v>
      </c>
      <c r="ED9" s="28">
        <v>498521.65354462003</v>
      </c>
      <c r="EE9" s="28">
        <v>10598.783959671524</v>
      </c>
      <c r="EF9" s="28">
        <v>1642936.41067706</v>
      </c>
      <c r="EG9" s="28">
        <v>1233783.0120101722</v>
      </c>
      <c r="EH9" s="28">
        <v>8724.0027997588422</v>
      </c>
      <c r="EI9" s="28">
        <v>5911.1788512657076</v>
      </c>
      <c r="EJ9" s="28">
        <v>16849.131778012572</v>
      </c>
      <c r="EK9" s="28">
        <v>23346.928220574311</v>
      </c>
      <c r="EL9" s="28">
        <v>69078.514428662005</v>
      </c>
      <c r="EM9" s="28">
        <v>26990.791979136982</v>
      </c>
      <c r="EN9" s="28">
        <v>3226.6646893715842</v>
      </c>
      <c r="EO9" s="28">
        <v>21664.872330992665</v>
      </c>
      <c r="EP9" s="28">
        <v>3861.3250756265056</v>
      </c>
      <c r="EQ9" s="28">
        <v>3395.9407254627995</v>
      </c>
      <c r="ER9" s="28">
        <v>377426.32233139523</v>
      </c>
      <c r="ES9" s="28">
        <f>SUM(E9:ER9)</f>
        <v>11653781.574444121</v>
      </c>
      <c r="EU9" s="5">
        <f t="shared" si="0"/>
        <v>0</v>
      </c>
      <c r="ALY9"/>
      <c r="ALZ9"/>
      <c r="AMA9"/>
      <c r="AMB9"/>
      <c r="AMC9"/>
      <c r="AMD9"/>
      <c r="AME9"/>
      <c r="AMF9"/>
    </row>
    <row r="10" spans="1:1020" s="5" customFormat="1" ht="15" customHeight="1" x14ac:dyDescent="0.25">
      <c r="A10" s="9"/>
      <c r="B10" s="22"/>
      <c r="C10" s="64" t="s">
        <v>627</v>
      </c>
      <c r="D10" s="65"/>
      <c r="E10" s="28">
        <v>0</v>
      </c>
      <c r="F10" s="28">
        <v>0</v>
      </c>
      <c r="G10" s="28">
        <v>204.38072300227736</v>
      </c>
      <c r="H10" s="28">
        <v>1067.4246226659159</v>
      </c>
      <c r="I10" s="28">
        <v>783.00897202661099</v>
      </c>
      <c r="J10" s="28">
        <v>336.26910759840302</v>
      </c>
      <c r="K10" s="28">
        <v>554.71956434021149</v>
      </c>
      <c r="L10" s="28">
        <v>431.06913397801856</v>
      </c>
      <c r="M10" s="28">
        <v>442.00307731100207</v>
      </c>
      <c r="N10" s="28">
        <v>539.35746542010725</v>
      </c>
      <c r="O10" s="28">
        <v>821.605188886409</v>
      </c>
      <c r="P10" s="28">
        <v>1079.21845933645</v>
      </c>
      <c r="Q10" s="28">
        <v>1217.8014986854685</v>
      </c>
      <c r="R10" s="28">
        <v>19002.628566683179</v>
      </c>
      <c r="S10" s="28">
        <v>82.312748954606633</v>
      </c>
      <c r="T10" s="28">
        <v>15155.066656949202</v>
      </c>
      <c r="U10" s="28">
        <v>5231.8069935757303</v>
      </c>
      <c r="V10" s="28">
        <v>950.23700354805192</v>
      </c>
      <c r="W10" s="28">
        <v>2113.9634543900202</v>
      </c>
      <c r="X10" s="28">
        <v>260.36529002433952</v>
      </c>
      <c r="Y10" s="28">
        <v>1768.9325945881847</v>
      </c>
      <c r="Z10" s="28">
        <v>7881.965199570368</v>
      </c>
      <c r="AA10" s="28">
        <v>569.5181142053932</v>
      </c>
      <c r="AB10" s="28">
        <v>2598.2593017187141</v>
      </c>
      <c r="AC10" s="28">
        <v>912.38143392258257</v>
      </c>
      <c r="AD10" s="28">
        <v>2670.8206050987219</v>
      </c>
      <c r="AE10" s="28">
        <v>1876.238737212444</v>
      </c>
      <c r="AF10" s="28">
        <v>173.59439311384079</v>
      </c>
      <c r="AG10" s="28">
        <v>540.76711611265705</v>
      </c>
      <c r="AH10" s="28">
        <v>2748.6842230717266</v>
      </c>
      <c r="AI10" s="28">
        <v>7.6770577813499008</v>
      </c>
      <c r="AJ10" s="28">
        <v>53.127760063149438</v>
      </c>
      <c r="AK10" s="28">
        <v>6133.4869856044734</v>
      </c>
      <c r="AL10" s="28">
        <v>8812.107494015363</v>
      </c>
      <c r="AM10" s="28">
        <v>3494.0723492669895</v>
      </c>
      <c r="AN10" s="28">
        <v>11079.07013047713</v>
      </c>
      <c r="AO10" s="28">
        <v>3128.6910233274211</v>
      </c>
      <c r="AP10" s="28">
        <v>13388.135052639482</v>
      </c>
      <c r="AQ10" s="28">
        <v>2180.6081994936631</v>
      </c>
      <c r="AR10" s="28">
        <v>6203.5412904655805</v>
      </c>
      <c r="AS10" s="28">
        <v>10602.520708579379</v>
      </c>
      <c r="AT10" s="28">
        <v>7384.4239707766919</v>
      </c>
      <c r="AU10" s="28">
        <v>2273.2873343470701</v>
      </c>
      <c r="AV10" s="28">
        <v>1378.2402842012962</v>
      </c>
      <c r="AW10" s="28">
        <v>2783.0153313806741</v>
      </c>
      <c r="AX10" s="28">
        <v>788.84480015784277</v>
      </c>
      <c r="AY10" s="28">
        <v>7783.3820332558817</v>
      </c>
      <c r="AZ10" s="28">
        <v>3031.078652190276</v>
      </c>
      <c r="BA10" s="28">
        <v>456.89940208186204</v>
      </c>
      <c r="BB10" s="28">
        <v>7262.5956212476112</v>
      </c>
      <c r="BC10" s="28">
        <v>654.13237459893446</v>
      </c>
      <c r="BD10" s="28">
        <v>2200.464000739667</v>
      </c>
      <c r="BE10" s="28">
        <v>3037.6304958552155</v>
      </c>
      <c r="BF10" s="28">
        <v>572.9518905953139</v>
      </c>
      <c r="BG10" s="28">
        <v>164.04442779829944</v>
      </c>
      <c r="BH10" s="28">
        <v>5443.4454041134277</v>
      </c>
      <c r="BI10" s="28">
        <v>7093.0845259148837</v>
      </c>
      <c r="BJ10" s="28">
        <v>9610.008606143032</v>
      </c>
      <c r="BK10" s="28">
        <v>0</v>
      </c>
      <c r="BL10" s="28">
        <v>3998.9871046785875</v>
      </c>
      <c r="BM10" s="28">
        <v>132.27891784952291</v>
      </c>
      <c r="BN10" s="28">
        <v>3115.0501018723703</v>
      </c>
      <c r="BO10" s="28">
        <v>5327.3238907575978</v>
      </c>
      <c r="BP10" s="28">
        <v>325.85937165916926</v>
      </c>
      <c r="BQ10" s="28">
        <v>6929.1758875940905</v>
      </c>
      <c r="BR10" s="28">
        <v>4816.5608358343252</v>
      </c>
      <c r="BS10" s="28">
        <v>10338.856251464264</v>
      </c>
      <c r="BT10" s="28">
        <v>1186.4708957358425</v>
      </c>
      <c r="BU10" s="28">
        <v>1555.1089868920562</v>
      </c>
      <c r="BV10" s="28">
        <v>8920.1790166969404</v>
      </c>
      <c r="BW10" s="28">
        <v>3377.267116639001</v>
      </c>
      <c r="BX10" s="28">
        <v>8713.6622461320185</v>
      </c>
      <c r="BY10" s="28">
        <v>514.52868922468906</v>
      </c>
      <c r="BZ10" s="28">
        <v>2607.0379052079916</v>
      </c>
      <c r="CA10" s="28">
        <v>12669.599100105112</v>
      </c>
      <c r="CB10" s="28">
        <v>1991.7275681347492</v>
      </c>
      <c r="CC10" s="28">
        <v>189.1801132597418</v>
      </c>
      <c r="CD10" s="28">
        <v>4061.5644812298251</v>
      </c>
      <c r="CE10" s="28">
        <v>27749.86710481019</v>
      </c>
      <c r="CF10" s="28">
        <v>7119.5792549291164</v>
      </c>
      <c r="CG10" s="28">
        <v>7888.4687574467789</v>
      </c>
      <c r="CH10" s="28">
        <v>45426.284759401482</v>
      </c>
      <c r="CI10" s="28">
        <v>10861.846928206125</v>
      </c>
      <c r="CJ10" s="28">
        <v>1555.9977442771101</v>
      </c>
      <c r="CK10" s="28">
        <v>6876.6705217092331</v>
      </c>
      <c r="CL10" s="28">
        <v>29160.003260620997</v>
      </c>
      <c r="CM10" s="28">
        <v>28620.898040608721</v>
      </c>
      <c r="CN10" s="28">
        <v>8630.325646534242</v>
      </c>
      <c r="CO10" s="28">
        <v>27883.259665947517</v>
      </c>
      <c r="CP10" s="28">
        <v>24962.48225660362</v>
      </c>
      <c r="CQ10" s="28">
        <v>221977.59376929229</v>
      </c>
      <c r="CR10" s="28">
        <v>10835.938990338918</v>
      </c>
      <c r="CS10" s="28">
        <v>38.754119480334978</v>
      </c>
      <c r="CT10" s="28">
        <v>20268.93947330779</v>
      </c>
      <c r="CU10" s="28">
        <v>5718.0955797135803</v>
      </c>
      <c r="CV10" s="28">
        <v>8711.0300857690636</v>
      </c>
      <c r="CW10" s="28">
        <v>2416.8390086076784</v>
      </c>
      <c r="CX10" s="28">
        <v>2284.8463983430174</v>
      </c>
      <c r="CY10" s="28">
        <v>27125.093400464357</v>
      </c>
      <c r="CZ10" s="28">
        <v>5341.3460040232003</v>
      </c>
      <c r="DA10" s="28">
        <v>26345.102942972058</v>
      </c>
      <c r="DB10" s="28">
        <v>31859.363755219583</v>
      </c>
      <c r="DC10" s="28">
        <v>7038.6614139933863</v>
      </c>
      <c r="DD10" s="28">
        <v>40331.002337413534</v>
      </c>
      <c r="DE10" s="28">
        <v>45044.930955026706</v>
      </c>
      <c r="DF10" s="28">
        <v>0</v>
      </c>
      <c r="DG10" s="28">
        <v>100128.55112767816</v>
      </c>
      <c r="DH10" s="28">
        <v>14448.597626464985</v>
      </c>
      <c r="DI10" s="28">
        <v>12351.627055430621</v>
      </c>
      <c r="DJ10" s="28">
        <v>10398.572916784633</v>
      </c>
      <c r="DK10" s="28">
        <v>16570.428814087692</v>
      </c>
      <c r="DL10" s="28">
        <v>6753.9604374801911</v>
      </c>
      <c r="DM10" s="28">
        <v>9400.4520986151128</v>
      </c>
      <c r="DN10" s="28">
        <v>78385.420459519126</v>
      </c>
      <c r="DO10" s="28">
        <v>13823.57422553285</v>
      </c>
      <c r="DP10" s="28">
        <v>21921.862893404636</v>
      </c>
      <c r="DQ10" s="28">
        <v>26301.560062351869</v>
      </c>
      <c r="DR10" s="28">
        <v>6936.8657940569083</v>
      </c>
      <c r="DS10" s="28">
        <v>1440.360774892174</v>
      </c>
      <c r="DT10" s="28">
        <v>4659.8135095697135</v>
      </c>
      <c r="DU10" s="28">
        <v>1732.4025977347053</v>
      </c>
      <c r="DV10" s="28">
        <v>7002.8517020225927</v>
      </c>
      <c r="DW10" s="28">
        <v>16.820427852854223</v>
      </c>
      <c r="DX10" s="28">
        <v>16320.472999075992</v>
      </c>
      <c r="DY10" s="28">
        <v>5785.5383835263528</v>
      </c>
      <c r="DZ10" s="28">
        <v>24805.086604730615</v>
      </c>
      <c r="EA10" s="28">
        <v>11811.167451981468</v>
      </c>
      <c r="EB10" s="28">
        <v>73105.357536092662</v>
      </c>
      <c r="EC10" s="28">
        <v>103977.29052418885</v>
      </c>
      <c r="ED10" s="28">
        <v>121595.84979352179</v>
      </c>
      <c r="EE10" s="28">
        <v>2282.5935000088766</v>
      </c>
      <c r="EF10" s="28">
        <v>311593.25258305867</v>
      </c>
      <c r="EG10" s="28">
        <v>251498.73061737861</v>
      </c>
      <c r="EH10" s="28">
        <v>1740.1230616090818</v>
      </c>
      <c r="EI10" s="28">
        <v>1179.0664075288557</v>
      </c>
      <c r="EJ10" s="28">
        <v>3360.7924536453138</v>
      </c>
      <c r="EK10" s="28">
        <v>4656.8678560575745</v>
      </c>
      <c r="EL10" s="28">
        <v>12558.262506562378</v>
      </c>
      <c r="EM10" s="28">
        <v>4231.4301994004099</v>
      </c>
      <c r="EN10" s="28">
        <v>517.86426945384278</v>
      </c>
      <c r="EO10" s="28">
        <v>2169.8577749525375</v>
      </c>
      <c r="EP10" s="28">
        <v>658.40652562270407</v>
      </c>
      <c r="EQ10" s="28">
        <v>477.73960973721489</v>
      </c>
      <c r="ER10" s="28">
        <v>8202.3311712343002</v>
      </c>
      <c r="ES10" s="28">
        <f>SUM(E10:ER10)</f>
        <v>2256660.4124619765</v>
      </c>
      <c r="EU10" s="5">
        <f t="shared" si="0"/>
        <v>0</v>
      </c>
      <c r="ALY10"/>
      <c r="ALZ10"/>
      <c r="AMA10"/>
      <c r="AMB10"/>
      <c r="AMC10"/>
      <c r="AMD10"/>
      <c r="AME10"/>
      <c r="AMF10"/>
    </row>
    <row r="11" spans="1:1020" s="5" customFormat="1" ht="15" customHeight="1" x14ac:dyDescent="0.25">
      <c r="A11" s="9"/>
      <c r="B11" s="22"/>
      <c r="C11" s="64" t="s">
        <v>628</v>
      </c>
      <c r="D11" s="65"/>
      <c r="E11" s="28">
        <v>79.073466329510381</v>
      </c>
      <c r="F11" s="28">
        <v>33.192710408282821</v>
      </c>
      <c r="G11" s="28">
        <v>148.24467638506894</v>
      </c>
      <c r="H11" s="28">
        <v>746.17615661826437</v>
      </c>
      <c r="I11" s="28">
        <v>395.30370914696925</v>
      </c>
      <c r="J11" s="28">
        <v>168.41998409390627</v>
      </c>
      <c r="K11" s="28">
        <v>288.88947030807532</v>
      </c>
      <c r="L11" s="28">
        <v>203.36895789128386</v>
      </c>
      <c r="M11" s="28">
        <v>418.08413077007117</v>
      </c>
      <c r="N11" s="28">
        <v>510.17019717681802</v>
      </c>
      <c r="O11" s="28">
        <v>802.71133676881107</v>
      </c>
      <c r="P11" s="28">
        <v>503.49209994945193</v>
      </c>
      <c r="Q11" s="28">
        <v>522.98692624075272</v>
      </c>
      <c r="R11" s="28">
        <v>13406.769923148177</v>
      </c>
      <c r="S11" s="28">
        <v>112.92358930947046</v>
      </c>
      <c r="T11" s="28">
        <v>6881.9436937073851</v>
      </c>
      <c r="U11" s="28">
        <v>2455.955923160614</v>
      </c>
      <c r="V11" s="28">
        <v>1290.3375113563336</v>
      </c>
      <c r="W11" s="28">
        <v>951.24776646994405</v>
      </c>
      <c r="X11" s="28">
        <v>227.43329288036432</v>
      </c>
      <c r="Y11" s="28">
        <v>999.50646395828562</v>
      </c>
      <c r="Z11" s="28">
        <v>4423.2668014318097</v>
      </c>
      <c r="AA11" s="28">
        <v>561.65832529617899</v>
      </c>
      <c r="AB11" s="28">
        <v>1662.5927559999675</v>
      </c>
      <c r="AC11" s="28">
        <v>295.7494903642326</v>
      </c>
      <c r="AD11" s="28">
        <v>1885.7026136982126</v>
      </c>
      <c r="AE11" s="28">
        <v>2401.1714160530637</v>
      </c>
      <c r="AF11" s="28">
        <v>1536.3929382057061</v>
      </c>
      <c r="AG11" s="28">
        <v>331.90475261237248</v>
      </c>
      <c r="AH11" s="28">
        <v>3050.084411298853</v>
      </c>
      <c r="AI11" s="28">
        <v>11.1593926329622</v>
      </c>
      <c r="AJ11" s="28">
        <v>73.381798387741128</v>
      </c>
      <c r="AK11" s="28">
        <v>4204.108621051183</v>
      </c>
      <c r="AL11" s="28">
        <v>4724.3312412242576</v>
      </c>
      <c r="AM11" s="28">
        <v>1505.3974780137146</v>
      </c>
      <c r="AN11" s="28">
        <v>4485.5306232215908</v>
      </c>
      <c r="AO11" s="28">
        <v>2367.0500879353194</v>
      </c>
      <c r="AP11" s="28">
        <v>11244.912882655519</v>
      </c>
      <c r="AQ11" s="28">
        <v>1691.9262069129618</v>
      </c>
      <c r="AR11" s="28">
        <v>2554.9168587349673</v>
      </c>
      <c r="AS11" s="28">
        <v>5563.9712825205715</v>
      </c>
      <c r="AT11" s="28">
        <v>2997.4776990546652</v>
      </c>
      <c r="AU11" s="28">
        <v>777.12971429555114</v>
      </c>
      <c r="AV11" s="28">
        <v>483.05011548103352</v>
      </c>
      <c r="AW11" s="28">
        <v>1844.9380555307716</v>
      </c>
      <c r="AX11" s="28">
        <v>305.90125803007896</v>
      </c>
      <c r="AY11" s="28">
        <v>3774.4802466552765</v>
      </c>
      <c r="AZ11" s="28">
        <v>1924.172112177288</v>
      </c>
      <c r="BA11" s="28">
        <v>152.1958546344321</v>
      </c>
      <c r="BB11" s="28">
        <v>3088.4915406623313</v>
      </c>
      <c r="BC11" s="28">
        <v>422.54045601982955</v>
      </c>
      <c r="BD11" s="28">
        <v>997.082870827747</v>
      </c>
      <c r="BE11" s="28">
        <v>1630.9665517314138</v>
      </c>
      <c r="BF11" s="28">
        <v>290.82838669403657</v>
      </c>
      <c r="BG11" s="28">
        <v>122.97299148522936</v>
      </c>
      <c r="BH11" s="28">
        <v>1862.6371109439735</v>
      </c>
      <c r="BI11" s="28">
        <v>4114.9025280698716</v>
      </c>
      <c r="BJ11" s="28">
        <v>4168.9688185769728</v>
      </c>
      <c r="BK11" s="28">
        <v>0</v>
      </c>
      <c r="BL11" s="28">
        <v>2457.8314773795992</v>
      </c>
      <c r="BM11" s="28">
        <v>91.491407678590363</v>
      </c>
      <c r="BN11" s="28">
        <v>1473.4447015828578</v>
      </c>
      <c r="BO11" s="28">
        <v>2771.5880890511439</v>
      </c>
      <c r="BP11" s="28">
        <v>168.42510063320165</v>
      </c>
      <c r="BQ11" s="28">
        <v>2295.8194921465388</v>
      </c>
      <c r="BR11" s="28">
        <v>1939.7261853878024</v>
      </c>
      <c r="BS11" s="28">
        <v>4719.1281317291532</v>
      </c>
      <c r="BT11" s="28">
        <v>789.18170595257538</v>
      </c>
      <c r="BU11" s="28">
        <v>801.07806830408481</v>
      </c>
      <c r="BV11" s="28">
        <v>4261.4512810059896</v>
      </c>
      <c r="BW11" s="28">
        <v>1737.2306961629165</v>
      </c>
      <c r="BX11" s="28">
        <v>3512.3750006357186</v>
      </c>
      <c r="BY11" s="28">
        <v>222.95826390690536</v>
      </c>
      <c r="BZ11" s="28">
        <v>844.57710528505868</v>
      </c>
      <c r="CA11" s="28">
        <v>4572.2060322141178</v>
      </c>
      <c r="CB11" s="28">
        <v>942.83214865710465</v>
      </c>
      <c r="CC11" s="28">
        <v>54.451609432906572</v>
      </c>
      <c r="CD11" s="28">
        <v>2359.5732756970729</v>
      </c>
      <c r="CE11" s="28">
        <v>9659.0760270753144</v>
      </c>
      <c r="CF11" s="28">
        <v>1993.927469226461</v>
      </c>
      <c r="CG11" s="28">
        <v>3243.9709000533621</v>
      </c>
      <c r="CH11" s="28">
        <v>19127.908174678996</v>
      </c>
      <c r="CI11" s="28">
        <v>6896.1468624852232</v>
      </c>
      <c r="CJ11" s="28">
        <v>987.89727319448082</v>
      </c>
      <c r="CK11" s="28">
        <v>1277.2624704786892</v>
      </c>
      <c r="CL11" s="28">
        <v>12925.090914334516</v>
      </c>
      <c r="CM11" s="28">
        <v>12676.904868860609</v>
      </c>
      <c r="CN11" s="28">
        <v>1963.3229215121451</v>
      </c>
      <c r="CO11" s="28">
        <v>10050.796471497331</v>
      </c>
      <c r="CP11" s="28">
        <v>9127.2086706903719</v>
      </c>
      <c r="CQ11" s="28">
        <v>117676.97967350853</v>
      </c>
      <c r="CR11" s="28">
        <v>6351.8343100954007</v>
      </c>
      <c r="CS11" s="28">
        <v>17.787051870538022</v>
      </c>
      <c r="CT11" s="28">
        <v>26019.245347841963</v>
      </c>
      <c r="CU11" s="28">
        <v>8263.5951860533023</v>
      </c>
      <c r="CV11" s="28">
        <v>10890.070081451386</v>
      </c>
      <c r="CW11" s="28">
        <v>3021.4045778949289</v>
      </c>
      <c r="CX11" s="28">
        <v>1959.8427360519713</v>
      </c>
      <c r="CY11" s="28">
        <v>12986.642746251895</v>
      </c>
      <c r="CZ11" s="28">
        <v>2152.2110593224206</v>
      </c>
      <c r="DA11" s="28">
        <v>19597.855994573983</v>
      </c>
      <c r="DB11" s="28">
        <v>19445.330983119253</v>
      </c>
      <c r="DC11" s="28">
        <v>3588.5806296645414</v>
      </c>
      <c r="DD11" s="28">
        <v>28084.401988430152</v>
      </c>
      <c r="DE11" s="28">
        <v>14825.298222815483</v>
      </c>
      <c r="DF11" s="28">
        <v>0</v>
      </c>
      <c r="DG11" s="28">
        <v>32967.584318088571</v>
      </c>
      <c r="DH11" s="28">
        <v>5438.9343949112417</v>
      </c>
      <c r="DI11" s="28">
        <v>4079.2377953816649</v>
      </c>
      <c r="DJ11" s="28">
        <v>4332.9522457549128</v>
      </c>
      <c r="DK11" s="28">
        <v>91542.32887905807</v>
      </c>
      <c r="DL11" s="28">
        <v>2482.031874973804</v>
      </c>
      <c r="DM11" s="28">
        <v>4160.2442463719608</v>
      </c>
      <c r="DN11" s="28">
        <v>30019.1204567184</v>
      </c>
      <c r="DO11" s="28">
        <v>5881.22982298018</v>
      </c>
      <c r="DP11" s="28">
        <v>5103.1884732344206</v>
      </c>
      <c r="DQ11" s="28">
        <v>11340.321217356011</v>
      </c>
      <c r="DR11" s="28">
        <v>3265.3968775795011</v>
      </c>
      <c r="DS11" s="28">
        <v>572.55169280484324</v>
      </c>
      <c r="DT11" s="28">
        <v>3995.3206146098846</v>
      </c>
      <c r="DU11" s="28">
        <v>1485.360690362116</v>
      </c>
      <c r="DV11" s="28">
        <v>6004.2398067407485</v>
      </c>
      <c r="DW11" s="28">
        <v>14.421822248691726</v>
      </c>
      <c r="DX11" s="28">
        <v>6353.0210413327195</v>
      </c>
      <c r="DY11" s="28">
        <v>2349.8712983530236</v>
      </c>
      <c r="DZ11" s="28">
        <v>9383.1827772958259</v>
      </c>
      <c r="EA11" s="28">
        <v>6142.8733581931729</v>
      </c>
      <c r="EB11" s="28">
        <v>27799.000342318701</v>
      </c>
      <c r="EC11" s="28">
        <v>6767.2446085028369</v>
      </c>
      <c r="ED11" s="28">
        <v>2238.0484772549999</v>
      </c>
      <c r="EE11" s="28">
        <v>471.89113678932324</v>
      </c>
      <c r="EF11" s="28">
        <v>16296.745417376802</v>
      </c>
      <c r="EG11" s="28">
        <v>36308.485273577826</v>
      </c>
      <c r="EH11" s="28">
        <v>699.07404887420557</v>
      </c>
      <c r="EI11" s="28">
        <v>473.67611267709873</v>
      </c>
      <c r="EJ11" s="28">
        <v>1350.1589857806891</v>
      </c>
      <c r="EK11" s="28">
        <v>1870.8420910162367</v>
      </c>
      <c r="EL11" s="28">
        <v>4994.7154669259371</v>
      </c>
      <c r="EM11" s="28">
        <v>1750.5313689229988</v>
      </c>
      <c r="EN11" s="28">
        <v>243.64756679072607</v>
      </c>
      <c r="EO11" s="28">
        <v>2029.4228604154673</v>
      </c>
      <c r="EP11" s="28">
        <v>379.64645466689592</v>
      </c>
      <c r="EQ11" s="28">
        <v>198.33711822003409</v>
      </c>
      <c r="ER11" s="28">
        <v>2416.3268045949999</v>
      </c>
      <c r="ES11" s="28">
        <f>SUM(E11:ER11)</f>
        <v>858707.34950013168</v>
      </c>
      <c r="EU11" s="5">
        <f t="shared" si="0"/>
        <v>0</v>
      </c>
      <c r="ALY11"/>
      <c r="ALZ11"/>
      <c r="AMA11"/>
      <c r="AMB11"/>
      <c r="AMC11"/>
      <c r="AMD11"/>
      <c r="AME11"/>
      <c r="AMF11"/>
    </row>
    <row r="12" spans="1:1020" s="5" customFormat="1" ht="15.75" customHeight="1" x14ac:dyDescent="0.25">
      <c r="A12" s="9"/>
      <c r="B12" s="22"/>
      <c r="C12" s="64" t="s">
        <v>646</v>
      </c>
      <c r="D12" s="65"/>
      <c r="E12" s="60">
        <f t="shared" ref="E12:BP12" si="4">+E7-E13-E9-E10-E11</f>
        <v>397.57749706565784</v>
      </c>
      <c r="F12" s="60">
        <f t="shared" si="4"/>
        <v>57.340817300490741</v>
      </c>
      <c r="G12" s="60">
        <f t="shared" si="4"/>
        <v>2070.04224380203</v>
      </c>
      <c r="H12" s="60">
        <f t="shared" si="4"/>
        <v>737.90619204299571</v>
      </c>
      <c r="I12" s="60">
        <f t="shared" si="4"/>
        <v>15875.73363117422</v>
      </c>
      <c r="J12" s="60">
        <f t="shared" si="4"/>
        <v>3079.0996840387897</v>
      </c>
      <c r="K12" s="60">
        <f t="shared" si="4"/>
        <v>7346.4777254756154</v>
      </c>
      <c r="L12" s="60">
        <f t="shared" si="4"/>
        <v>8539.7782496780746</v>
      </c>
      <c r="M12" s="60">
        <f t="shared" si="4"/>
        <v>3431.474790392218</v>
      </c>
      <c r="N12" s="60">
        <f t="shared" si="4"/>
        <v>500.07736910247894</v>
      </c>
      <c r="O12" s="60">
        <f t="shared" si="4"/>
        <v>7184.1149757226049</v>
      </c>
      <c r="P12" s="60">
        <f t="shared" si="4"/>
        <v>3227.6015891086458</v>
      </c>
      <c r="Q12" s="60">
        <f t="shared" si="4"/>
        <v>7027.5461932134012</v>
      </c>
      <c r="R12" s="60">
        <f t="shared" si="4"/>
        <v>98485.651236012782</v>
      </c>
      <c r="S12" s="60">
        <f t="shared" si="4"/>
        <v>2547.8153405263606</v>
      </c>
      <c r="T12" s="60">
        <f t="shared" si="4"/>
        <v>109119.57739621501</v>
      </c>
      <c r="U12" s="60">
        <f t="shared" si="4"/>
        <v>2371.8259657284548</v>
      </c>
      <c r="V12" s="60">
        <f t="shared" si="4"/>
        <v>7478.1972507599939</v>
      </c>
      <c r="W12" s="60">
        <f t="shared" si="4"/>
        <v>14521.000864300811</v>
      </c>
      <c r="X12" s="60">
        <f t="shared" si="4"/>
        <v>1391.3996806799796</v>
      </c>
      <c r="Y12" s="60">
        <f t="shared" si="4"/>
        <v>4827.7431003452057</v>
      </c>
      <c r="Z12" s="60">
        <f t="shared" si="4"/>
        <v>96648.203862517432</v>
      </c>
      <c r="AA12" s="60">
        <f t="shared" si="4"/>
        <v>24504.697039103041</v>
      </c>
      <c r="AB12" s="60">
        <f t="shared" si="4"/>
        <v>40313.636804024361</v>
      </c>
      <c r="AC12" s="60">
        <f t="shared" si="4"/>
        <v>6140.1971747283787</v>
      </c>
      <c r="AD12" s="60">
        <f t="shared" si="4"/>
        <v>52187.551139576441</v>
      </c>
      <c r="AE12" s="60">
        <f t="shared" si="4"/>
        <v>6693.1058345940373</v>
      </c>
      <c r="AF12" s="60">
        <f t="shared" si="4"/>
        <v>992.87010477450781</v>
      </c>
      <c r="AG12" s="60">
        <f t="shared" si="4"/>
        <v>1975.2709592635472</v>
      </c>
      <c r="AH12" s="60">
        <f t="shared" si="4"/>
        <v>70512.788408762121</v>
      </c>
      <c r="AI12" s="60">
        <f t="shared" si="4"/>
        <v>157.43158584134656</v>
      </c>
      <c r="AJ12" s="60">
        <f t="shared" si="4"/>
        <v>260.00586625299803</v>
      </c>
      <c r="AK12" s="60">
        <f t="shared" si="4"/>
        <v>77456.539610027932</v>
      </c>
      <c r="AL12" s="60">
        <f t="shared" si="4"/>
        <v>118207.83563785293</v>
      </c>
      <c r="AM12" s="60">
        <f t="shared" si="4"/>
        <v>24078.793035019902</v>
      </c>
      <c r="AN12" s="60">
        <f t="shared" si="4"/>
        <v>40937.814137738183</v>
      </c>
      <c r="AO12" s="60">
        <f t="shared" si="4"/>
        <v>68903.186761361416</v>
      </c>
      <c r="AP12" s="60">
        <f t="shared" si="4"/>
        <v>106969.70012328672</v>
      </c>
      <c r="AQ12" s="60">
        <f t="shared" si="4"/>
        <v>39658.736840999212</v>
      </c>
      <c r="AR12" s="60">
        <f t="shared" si="4"/>
        <v>48492.867434139742</v>
      </c>
      <c r="AS12" s="60">
        <f t="shared" si="4"/>
        <v>47444.858433444351</v>
      </c>
      <c r="AT12" s="60">
        <f t="shared" si="4"/>
        <v>37685.176579632163</v>
      </c>
      <c r="AU12" s="60">
        <f t="shared" si="4"/>
        <v>6816.0081016214335</v>
      </c>
      <c r="AV12" s="60">
        <f t="shared" si="4"/>
        <v>8711.0371222284757</v>
      </c>
      <c r="AW12" s="60">
        <f t="shared" si="4"/>
        <v>45979.501355747787</v>
      </c>
      <c r="AX12" s="60">
        <f t="shared" si="4"/>
        <v>12971.002777766318</v>
      </c>
      <c r="AY12" s="60">
        <f t="shared" si="4"/>
        <v>85286.264699097563</v>
      </c>
      <c r="AZ12" s="60">
        <f t="shared" si="4"/>
        <v>32153.649566270928</v>
      </c>
      <c r="BA12" s="60">
        <f t="shared" si="4"/>
        <v>6415.1663881697805</v>
      </c>
      <c r="BB12" s="60">
        <f t="shared" si="4"/>
        <v>59062.321137397194</v>
      </c>
      <c r="BC12" s="60">
        <f t="shared" si="4"/>
        <v>3299.8181075921598</v>
      </c>
      <c r="BD12" s="60">
        <f t="shared" si="4"/>
        <v>6316.6087542715732</v>
      </c>
      <c r="BE12" s="60">
        <f t="shared" si="4"/>
        <v>15193.135191879453</v>
      </c>
      <c r="BF12" s="60">
        <f t="shared" si="4"/>
        <v>1432.3151795375079</v>
      </c>
      <c r="BG12" s="60">
        <f t="shared" si="4"/>
        <v>489.67937150574107</v>
      </c>
      <c r="BH12" s="60">
        <f t="shared" si="4"/>
        <v>18286.13679355459</v>
      </c>
      <c r="BI12" s="60">
        <f t="shared" si="4"/>
        <v>51274.707445355918</v>
      </c>
      <c r="BJ12" s="60">
        <f t="shared" si="4"/>
        <v>47460.832792955349</v>
      </c>
      <c r="BK12" s="60">
        <f t="shared" si="4"/>
        <v>0</v>
      </c>
      <c r="BL12" s="60">
        <f t="shared" si="4"/>
        <v>65411.985486935926</v>
      </c>
      <c r="BM12" s="60">
        <f t="shared" si="4"/>
        <v>1520.4664866748433</v>
      </c>
      <c r="BN12" s="60">
        <f t="shared" si="4"/>
        <v>25208.429355086126</v>
      </c>
      <c r="BO12" s="60">
        <f t="shared" si="4"/>
        <v>33632.300389179945</v>
      </c>
      <c r="BP12" s="60">
        <f t="shared" si="4"/>
        <v>2935.081612042668</v>
      </c>
      <c r="BQ12" s="60">
        <f t="shared" ref="BQ12:EB12" si="5">+BQ7-BQ13-BQ9-BQ10-BQ11</f>
        <v>39859.334842774035</v>
      </c>
      <c r="BR12" s="60">
        <f t="shared" si="5"/>
        <v>25840.028934627037</v>
      </c>
      <c r="BS12" s="60">
        <f t="shared" si="5"/>
        <v>48735.752931481125</v>
      </c>
      <c r="BT12" s="60">
        <f t="shared" si="5"/>
        <v>9939.0807431805588</v>
      </c>
      <c r="BU12" s="60">
        <f t="shared" si="5"/>
        <v>11648.374138036661</v>
      </c>
      <c r="BV12" s="60">
        <f t="shared" si="5"/>
        <v>86571.925772343442</v>
      </c>
      <c r="BW12" s="60">
        <f t="shared" si="5"/>
        <v>29515.633034586208</v>
      </c>
      <c r="BX12" s="60">
        <f t="shared" si="5"/>
        <v>45122.389448133763</v>
      </c>
      <c r="BY12" s="60">
        <f t="shared" si="5"/>
        <v>3802.6684585581042</v>
      </c>
      <c r="BZ12" s="60">
        <f t="shared" si="5"/>
        <v>14805.311656554379</v>
      </c>
      <c r="CA12" s="60">
        <f t="shared" si="5"/>
        <v>58866.206068917047</v>
      </c>
      <c r="CB12" s="60">
        <f t="shared" si="5"/>
        <v>3955.8288460216818</v>
      </c>
      <c r="CC12" s="60">
        <f t="shared" si="5"/>
        <v>639.03542198245236</v>
      </c>
      <c r="CD12" s="60">
        <f t="shared" si="5"/>
        <v>15825.390044834505</v>
      </c>
      <c r="CE12" s="60">
        <f t="shared" si="5"/>
        <v>211009.44237678099</v>
      </c>
      <c r="CF12" s="60">
        <f t="shared" si="5"/>
        <v>38347.81649515366</v>
      </c>
      <c r="CG12" s="60">
        <f t="shared" si="5"/>
        <v>54525.02884606061</v>
      </c>
      <c r="CH12" s="60">
        <f t="shared" si="5"/>
        <v>336190.82727373746</v>
      </c>
      <c r="CI12" s="60">
        <f t="shared" si="5"/>
        <v>61380.232704879418</v>
      </c>
      <c r="CJ12" s="60">
        <f t="shared" si="5"/>
        <v>9460.7104236155174</v>
      </c>
      <c r="CK12" s="60">
        <f t="shared" si="5"/>
        <v>43489.746202394766</v>
      </c>
      <c r="CL12" s="60">
        <f t="shared" si="5"/>
        <v>298703.65262017294</v>
      </c>
      <c r="CM12" s="60">
        <f t="shared" si="5"/>
        <v>130318.78158699808</v>
      </c>
      <c r="CN12" s="60">
        <f t="shared" si="5"/>
        <v>22135.124581006094</v>
      </c>
      <c r="CO12" s="60">
        <f t="shared" si="5"/>
        <v>109940.9454313996</v>
      </c>
      <c r="CP12" s="60">
        <f t="shared" si="5"/>
        <v>123633.16771596466</v>
      </c>
      <c r="CQ12" s="60">
        <f t="shared" si="5"/>
        <v>815480.7767231483</v>
      </c>
      <c r="CR12" s="60">
        <f t="shared" si="5"/>
        <v>39407.515129384032</v>
      </c>
      <c r="CS12" s="60">
        <f t="shared" si="5"/>
        <v>110.18523176826496</v>
      </c>
      <c r="CT12" s="60">
        <f t="shared" si="5"/>
        <v>111917.39351663529</v>
      </c>
      <c r="CU12" s="60">
        <f t="shared" si="5"/>
        <v>6497.6918840647995</v>
      </c>
      <c r="CV12" s="60">
        <f t="shared" si="5"/>
        <v>168344.23164861387</v>
      </c>
      <c r="CW12" s="60">
        <f t="shared" si="5"/>
        <v>11896.793299970805</v>
      </c>
      <c r="CX12" s="60">
        <f t="shared" si="5"/>
        <v>15779.037507697132</v>
      </c>
      <c r="CY12" s="60">
        <f t="shared" si="5"/>
        <v>99884.850915767456</v>
      </c>
      <c r="CZ12" s="60">
        <f t="shared" si="5"/>
        <v>20451.340280641933</v>
      </c>
      <c r="DA12" s="60">
        <f t="shared" si="5"/>
        <v>105236.67226216702</v>
      </c>
      <c r="DB12" s="60">
        <f t="shared" si="5"/>
        <v>351466.76187998697</v>
      </c>
      <c r="DC12" s="60">
        <f t="shared" si="5"/>
        <v>26837.593367963982</v>
      </c>
      <c r="DD12" s="60">
        <f t="shared" si="5"/>
        <v>303563.79289803514</v>
      </c>
      <c r="DE12" s="60">
        <f t="shared" si="5"/>
        <v>291611.17649582337</v>
      </c>
      <c r="DF12" s="60">
        <f t="shared" si="5"/>
        <v>35498.253244257598</v>
      </c>
      <c r="DG12" s="60">
        <f t="shared" si="5"/>
        <v>438212.86110277113</v>
      </c>
      <c r="DH12" s="60">
        <f t="shared" si="5"/>
        <v>69881.820938065866</v>
      </c>
      <c r="DI12" s="60">
        <f t="shared" si="5"/>
        <v>153564.31929814618</v>
      </c>
      <c r="DJ12" s="60">
        <f t="shared" si="5"/>
        <v>53126.896270914229</v>
      </c>
      <c r="DK12" s="60">
        <f t="shared" si="5"/>
        <v>2277702.737651173</v>
      </c>
      <c r="DL12" s="60">
        <f t="shared" si="5"/>
        <v>34427.570169313207</v>
      </c>
      <c r="DM12" s="60">
        <f t="shared" si="5"/>
        <v>33730.090179225881</v>
      </c>
      <c r="DN12" s="60">
        <f t="shared" si="5"/>
        <v>90730.765434882298</v>
      </c>
      <c r="DO12" s="60">
        <f t="shared" si="5"/>
        <v>97527.648682589061</v>
      </c>
      <c r="DP12" s="60">
        <f t="shared" si="5"/>
        <v>45966.343004759627</v>
      </c>
      <c r="DQ12" s="60">
        <f t="shared" si="5"/>
        <v>137989.49055177</v>
      </c>
      <c r="DR12" s="60">
        <f t="shared" si="5"/>
        <v>111952.65620266137</v>
      </c>
      <c r="DS12" s="60">
        <f t="shared" si="5"/>
        <v>5293.6614821776857</v>
      </c>
      <c r="DT12" s="60">
        <f t="shared" si="5"/>
        <v>83132.675797813994</v>
      </c>
      <c r="DU12" s="60">
        <f t="shared" si="5"/>
        <v>26166.832413532975</v>
      </c>
      <c r="DV12" s="60">
        <f t="shared" si="5"/>
        <v>104989.28830425043</v>
      </c>
      <c r="DW12" s="60">
        <f t="shared" si="5"/>
        <v>155.9695539363139</v>
      </c>
      <c r="DX12" s="60">
        <f t="shared" si="5"/>
        <v>13208.018172990312</v>
      </c>
      <c r="DY12" s="60">
        <f t="shared" si="5"/>
        <v>25771.941267510389</v>
      </c>
      <c r="DZ12" s="60">
        <f t="shared" si="5"/>
        <v>55167.626414016173</v>
      </c>
      <c r="EA12" s="60">
        <f t="shared" si="5"/>
        <v>12062.883557172463</v>
      </c>
      <c r="EB12" s="60">
        <f t="shared" si="5"/>
        <v>113348.98192399042</v>
      </c>
      <c r="EC12" s="60">
        <f t="shared" ref="EC12:ER12" si="6">+EC7-EC13-EC9-EC10-EC11</f>
        <v>50511.637429093054</v>
      </c>
      <c r="ED12" s="60">
        <f t="shared" si="6"/>
        <v>9252.0740910176501</v>
      </c>
      <c r="EE12" s="60">
        <f t="shared" si="6"/>
        <v>1005.3488861100005</v>
      </c>
      <c r="EF12" s="60">
        <f t="shared" si="6"/>
        <v>251670.40651091613</v>
      </c>
      <c r="EG12" s="60">
        <f t="shared" si="6"/>
        <v>158065.20930963653</v>
      </c>
      <c r="EH12" s="60">
        <f t="shared" si="6"/>
        <v>12160.784341489893</v>
      </c>
      <c r="EI12" s="60">
        <f t="shared" si="6"/>
        <v>10178.579350313088</v>
      </c>
      <c r="EJ12" s="60">
        <f t="shared" si="6"/>
        <v>55770.545162559065</v>
      </c>
      <c r="EK12" s="60">
        <f t="shared" si="6"/>
        <v>67014.077605783474</v>
      </c>
      <c r="EL12" s="60">
        <f t="shared" si="6"/>
        <v>13918.343681263828</v>
      </c>
      <c r="EM12" s="60">
        <f t="shared" si="6"/>
        <v>19134.651238782437</v>
      </c>
      <c r="EN12" s="60">
        <f t="shared" si="6"/>
        <v>3030.2465339534074</v>
      </c>
      <c r="EO12" s="60">
        <f t="shared" si="6"/>
        <v>24300.177028272079</v>
      </c>
      <c r="EP12" s="60">
        <f t="shared" si="6"/>
        <v>2357.5142884870152</v>
      </c>
      <c r="EQ12" s="60">
        <f t="shared" si="6"/>
        <v>7857.4998014235616</v>
      </c>
      <c r="ER12" s="60">
        <f t="shared" si="6"/>
        <v>4.9240452881349484E-4</v>
      </c>
      <c r="ES12" s="28">
        <f>SUM(E12:ER12)</f>
        <v>10648880.374291783</v>
      </c>
      <c r="EU12" s="5">
        <f t="shared" si="0"/>
        <v>0</v>
      </c>
      <c r="ALY12"/>
      <c r="ALZ12"/>
      <c r="AMA12"/>
      <c r="AMB12"/>
      <c r="AMC12"/>
      <c r="AMD12"/>
      <c r="AME12"/>
      <c r="AMF12"/>
    </row>
    <row r="13" spans="1:1020" s="5" customFormat="1" ht="15.75" thickBot="1" x14ac:dyDescent="0.3">
      <c r="A13" s="9"/>
      <c r="B13" s="22"/>
      <c r="C13" s="64" t="s">
        <v>647</v>
      </c>
      <c r="D13" s="65"/>
      <c r="E13" s="28">
        <v>9629.7076594619193</v>
      </c>
      <c r="F13" s="28">
        <v>1400.4213188472072</v>
      </c>
      <c r="G13" s="28">
        <v>1851.7207520896168</v>
      </c>
      <c r="H13" s="28">
        <v>5588.2710701418846</v>
      </c>
      <c r="I13" s="28">
        <v>49.431551032970759</v>
      </c>
      <c r="J13" s="28">
        <v>2359.4319696595526</v>
      </c>
      <c r="K13" s="28">
        <v>2726.8136530879042</v>
      </c>
      <c r="L13" s="28">
        <v>6273.8071657211376</v>
      </c>
      <c r="M13" s="28">
        <v>12634.197737831628</v>
      </c>
      <c r="N13" s="28">
        <v>15416.97155356819</v>
      </c>
      <c r="O13" s="28">
        <v>9204.8344686885248</v>
      </c>
      <c r="P13" s="28">
        <v>2762.8860908062347</v>
      </c>
      <c r="Q13" s="28">
        <v>0</v>
      </c>
      <c r="R13" s="28">
        <v>9467.5041499417148</v>
      </c>
      <c r="S13" s="28">
        <v>10521.298500752207</v>
      </c>
      <c r="T13" s="28">
        <v>5688.6716916002561</v>
      </c>
      <c r="U13" s="28">
        <v>7419.491695917719</v>
      </c>
      <c r="V13" s="28">
        <v>53106.208337365839</v>
      </c>
      <c r="W13" s="28">
        <v>21850.514862639677</v>
      </c>
      <c r="X13" s="28">
        <v>4532.7487853498278</v>
      </c>
      <c r="Y13" s="28">
        <v>5038.4683805128534</v>
      </c>
      <c r="Z13" s="59">
        <v>57503.776570051486</v>
      </c>
      <c r="AA13" s="28">
        <v>3676.0396811806122</v>
      </c>
      <c r="AB13" s="28">
        <v>16847.297165109347</v>
      </c>
      <c r="AC13" s="28">
        <v>6862.0971413772486</v>
      </c>
      <c r="AD13" s="28">
        <v>13995.130103809224</v>
      </c>
      <c r="AE13" s="28">
        <v>8961.5026575631364</v>
      </c>
      <c r="AF13" s="28">
        <v>5650.2852354047473</v>
      </c>
      <c r="AG13" s="28">
        <v>991.93164079392909</v>
      </c>
      <c r="AH13" s="28">
        <v>8764.8591042160515</v>
      </c>
      <c r="AI13" s="28">
        <v>135.28107601567888</v>
      </c>
      <c r="AJ13" s="28">
        <v>1768.51276531196</v>
      </c>
      <c r="AK13" s="28">
        <v>3073.5074574166397</v>
      </c>
      <c r="AL13" s="28">
        <v>4421.5383755176244</v>
      </c>
      <c r="AM13" s="28">
        <v>0</v>
      </c>
      <c r="AN13" s="28">
        <v>7744.8168813047832</v>
      </c>
      <c r="AO13" s="28">
        <v>0</v>
      </c>
      <c r="AP13" s="28">
        <v>14113.396462227636</v>
      </c>
      <c r="AQ13" s="28">
        <v>0</v>
      </c>
      <c r="AR13" s="28">
        <v>16.487905294589581</v>
      </c>
      <c r="AS13" s="28">
        <v>5274.9070294715957</v>
      </c>
      <c r="AT13" s="28">
        <v>461.33469417343258</v>
      </c>
      <c r="AU13" s="28">
        <v>986.37912596333172</v>
      </c>
      <c r="AV13" s="28">
        <v>0</v>
      </c>
      <c r="AW13" s="28">
        <v>0</v>
      </c>
      <c r="AX13" s="28">
        <v>0</v>
      </c>
      <c r="AY13" s="28">
        <v>1174.5262791613807</v>
      </c>
      <c r="AZ13" s="28">
        <v>255.53669367919963</v>
      </c>
      <c r="BA13" s="28">
        <v>0</v>
      </c>
      <c r="BB13" s="28">
        <v>0</v>
      </c>
      <c r="BC13" s="28">
        <v>5.3595744143359614</v>
      </c>
      <c r="BD13" s="28">
        <v>8777.2415744336959</v>
      </c>
      <c r="BE13" s="59">
        <v>35991.302286032485</v>
      </c>
      <c r="BF13" s="28">
        <v>1461.3177619814514</v>
      </c>
      <c r="BG13" s="28">
        <v>2201.5098462820565</v>
      </c>
      <c r="BH13" s="59">
        <v>10804.436649014633</v>
      </c>
      <c r="BI13" s="28">
        <v>1518.0449571116012</v>
      </c>
      <c r="BJ13" s="59">
        <v>11421.442012000549</v>
      </c>
      <c r="BK13" s="28">
        <v>0</v>
      </c>
      <c r="BL13" s="28">
        <v>0</v>
      </c>
      <c r="BM13" s="28">
        <v>0</v>
      </c>
      <c r="BN13" s="28">
        <v>0</v>
      </c>
      <c r="BO13" s="28">
        <v>3781.4132344610516</v>
      </c>
      <c r="BP13" s="28">
        <v>0</v>
      </c>
      <c r="BQ13" s="28">
        <v>0</v>
      </c>
      <c r="BR13" s="28">
        <v>1454.059399748269</v>
      </c>
      <c r="BS13" s="28">
        <v>0</v>
      </c>
      <c r="BT13" s="28">
        <v>0</v>
      </c>
      <c r="BU13" s="28">
        <v>827.48829348781783</v>
      </c>
      <c r="BV13" s="28">
        <v>126.30544886540093</v>
      </c>
      <c r="BW13" s="28">
        <v>635.6207971820362</v>
      </c>
      <c r="BX13" s="28">
        <v>6168.8511953528423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23365.327603136619</v>
      </c>
      <c r="CE13" s="28">
        <v>233.83463400213864</v>
      </c>
      <c r="CF13" s="28">
        <v>7327.4202496945527</v>
      </c>
      <c r="CG13" s="59">
        <v>12631.891210664391</v>
      </c>
      <c r="CH13" s="28">
        <v>0</v>
      </c>
      <c r="CI13" s="28">
        <v>3230.1406545497725</v>
      </c>
      <c r="CJ13" s="28">
        <v>462.72900045437416</v>
      </c>
      <c r="CK13" s="28">
        <v>903.79751794530091</v>
      </c>
      <c r="CL13" s="28">
        <v>25322.817235890234</v>
      </c>
      <c r="CM13" s="28">
        <v>23602.806169009549</v>
      </c>
      <c r="CN13" s="28">
        <v>0</v>
      </c>
      <c r="CO13" s="28">
        <v>0</v>
      </c>
      <c r="CP13" s="28">
        <v>20053.709018042697</v>
      </c>
      <c r="CQ13" s="28">
        <v>233570.59845633744</v>
      </c>
      <c r="CR13" s="28">
        <v>134121.75773582005</v>
      </c>
      <c r="CS13" s="28">
        <v>0</v>
      </c>
      <c r="CT13" s="28">
        <v>62382.144004482325</v>
      </c>
      <c r="CU13" s="28">
        <v>234940.48718545283</v>
      </c>
      <c r="CV13" s="59">
        <v>73368.124538793374</v>
      </c>
      <c r="CW13" s="59">
        <v>0</v>
      </c>
      <c r="CX13" s="28">
        <v>0</v>
      </c>
      <c r="CY13" s="28">
        <v>299.29256381175674</v>
      </c>
      <c r="CZ13" s="28">
        <v>931.36564657858173</v>
      </c>
      <c r="DA13" s="28">
        <v>6164.1694840278087</v>
      </c>
      <c r="DB13" s="28">
        <v>53009.873455798464</v>
      </c>
      <c r="DC13" s="28">
        <v>0</v>
      </c>
      <c r="DD13" s="28">
        <v>0</v>
      </c>
      <c r="DE13" s="28">
        <v>27588.720031734927</v>
      </c>
      <c r="DF13" s="28">
        <v>0</v>
      </c>
      <c r="DG13" s="28">
        <v>0</v>
      </c>
      <c r="DH13" s="28">
        <v>0</v>
      </c>
      <c r="DI13" s="28">
        <v>0</v>
      </c>
      <c r="DJ13" s="28">
        <v>11299.049388468722</v>
      </c>
      <c r="DK13" s="28">
        <v>57339.430350523602</v>
      </c>
      <c r="DL13" s="28">
        <v>72320.973813477016</v>
      </c>
      <c r="DM13" s="28">
        <v>29349.439538547369</v>
      </c>
      <c r="DN13" s="28">
        <v>25082.89452062282</v>
      </c>
      <c r="DO13" s="28">
        <v>41082.263822313696</v>
      </c>
      <c r="DP13" s="28">
        <v>2013.6386954047546</v>
      </c>
      <c r="DQ13" s="28">
        <v>22410.746808033298</v>
      </c>
      <c r="DR13" s="28">
        <v>54476.332036833846</v>
      </c>
      <c r="DS13" s="28">
        <v>6423.5290074330051</v>
      </c>
      <c r="DT13" s="28">
        <v>10091.111337944429</v>
      </c>
      <c r="DU13" s="28">
        <v>3751.6238493199576</v>
      </c>
      <c r="DV13" s="28">
        <v>15165.103938837452</v>
      </c>
      <c r="DW13" s="28">
        <v>36.425665934147439</v>
      </c>
      <c r="DX13" s="28">
        <v>0</v>
      </c>
      <c r="DY13" s="28">
        <v>6774.0144663252531</v>
      </c>
      <c r="DZ13" s="28">
        <v>12051.471127933077</v>
      </c>
      <c r="EA13" s="28">
        <v>24208.781592876199</v>
      </c>
      <c r="EB13" s="28">
        <v>25554.503490027673</v>
      </c>
      <c r="EC13" s="28">
        <v>0</v>
      </c>
      <c r="ED13" s="28">
        <v>0</v>
      </c>
      <c r="EE13" s="28">
        <v>0</v>
      </c>
      <c r="EF13" s="28">
        <v>94577.413919318438</v>
      </c>
      <c r="EG13" s="28">
        <v>307512.34203842201</v>
      </c>
      <c r="EH13" s="28">
        <v>5482.1770574622651</v>
      </c>
      <c r="EI13" s="28">
        <v>3714.5940716411519</v>
      </c>
      <c r="EJ13" s="28">
        <v>10588.020865162065</v>
      </c>
      <c r="EK13" s="28">
        <v>14671.246352258033</v>
      </c>
      <c r="EL13" s="28">
        <v>0</v>
      </c>
      <c r="EM13" s="28">
        <v>35623.743244711397</v>
      </c>
      <c r="EN13" s="28">
        <v>0</v>
      </c>
      <c r="EO13" s="28">
        <v>67224.947089289635</v>
      </c>
      <c r="EP13" s="28">
        <v>0</v>
      </c>
      <c r="EQ13" s="28">
        <v>6931.960794868739</v>
      </c>
      <c r="ER13" s="28">
        <v>1.0004441719502211E-11</v>
      </c>
      <c r="ES13" s="28">
        <f>SUM(E13:ER13)</f>
        <v>2344645.7237506462</v>
      </c>
      <c r="EU13" s="5">
        <f t="shared" si="0"/>
        <v>0</v>
      </c>
      <c r="ALY13"/>
      <c r="ALZ13"/>
      <c r="AMA13"/>
      <c r="AMB13"/>
      <c r="AMC13"/>
      <c r="AMD13"/>
      <c r="AME13"/>
      <c r="AMF13"/>
    </row>
    <row r="14" spans="1:1020" s="5" customFormat="1" ht="16.5" thickBot="1" x14ac:dyDescent="0.3">
      <c r="A14" s="68" t="s">
        <v>629</v>
      </c>
      <c r="B14" s="69"/>
      <c r="C14" s="69" t="s">
        <v>623</v>
      </c>
      <c r="D14" s="70"/>
      <c r="E14" s="54">
        <f>SUM(E8:E13)</f>
        <v>12480.234393830004</v>
      </c>
      <c r="F14" s="54">
        <f t="shared" ref="F14:BQ14" si="7">SUM(F8:F13)</f>
        <v>1722.9478898904804</v>
      </c>
      <c r="G14" s="54">
        <f t="shared" si="7"/>
        <v>5328.414203383003</v>
      </c>
      <c r="H14" s="54">
        <f t="shared" si="7"/>
        <v>14600.266129579039</v>
      </c>
      <c r="I14" s="54">
        <f t="shared" si="7"/>
        <v>21301.196360232247</v>
      </c>
      <c r="J14" s="54">
        <f t="shared" si="7"/>
        <v>8413.5960271247477</v>
      </c>
      <c r="K14" s="54">
        <f t="shared" si="7"/>
        <v>13631.941191499356</v>
      </c>
      <c r="L14" s="54">
        <f t="shared" si="7"/>
        <v>19561.003425117473</v>
      </c>
      <c r="M14" s="54">
        <f t="shared" si="7"/>
        <v>29436.125317042715</v>
      </c>
      <c r="N14" s="54">
        <f t="shared" si="7"/>
        <v>32232.441049731424</v>
      </c>
      <c r="O14" s="54">
        <f t="shared" si="7"/>
        <v>21831.198334833047</v>
      </c>
      <c r="P14" s="54">
        <f t="shared" si="7"/>
        <v>14198.464473817445</v>
      </c>
      <c r="Q14" s="54">
        <f t="shared" si="7"/>
        <v>15068.418370424286</v>
      </c>
      <c r="R14" s="54">
        <f t="shared" si="7"/>
        <v>276635.14210291719</v>
      </c>
      <c r="S14" s="54">
        <f t="shared" si="7"/>
        <v>16039.050421099717</v>
      </c>
      <c r="T14" s="54">
        <f t="shared" si="7"/>
        <v>219734.16658854377</v>
      </c>
      <c r="U14" s="54">
        <f t="shared" si="7"/>
        <v>35407.630715734427</v>
      </c>
      <c r="V14" s="54">
        <f t="shared" si="7"/>
        <v>103673.21516373428</v>
      </c>
      <c r="W14" s="54">
        <f t="shared" si="7"/>
        <v>53362.472426026958</v>
      </c>
      <c r="X14" s="54">
        <f t="shared" si="7"/>
        <v>8952.6635144754327</v>
      </c>
      <c r="Y14" s="54">
        <f t="shared" si="7"/>
        <v>21533.596591974092</v>
      </c>
      <c r="Z14" s="54">
        <f t="shared" si="7"/>
        <v>225879.60775878653</v>
      </c>
      <c r="AA14" s="54">
        <f t="shared" si="7"/>
        <v>32545.198683678223</v>
      </c>
      <c r="AB14" s="54">
        <f t="shared" si="7"/>
        <v>75261.032834418933</v>
      </c>
      <c r="AC14" s="54">
        <f t="shared" si="7"/>
        <v>19110.260993021115</v>
      </c>
      <c r="AD14" s="54">
        <f t="shared" si="7"/>
        <v>87340.693487308032</v>
      </c>
      <c r="AE14" s="54">
        <f t="shared" si="7"/>
        <v>30119.208137087815</v>
      </c>
      <c r="AF14" s="54">
        <f t="shared" si="7"/>
        <v>10684.473233298471</v>
      </c>
      <c r="AG14" s="54">
        <f t="shared" si="7"/>
        <v>6813.085588390637</v>
      </c>
      <c r="AH14" s="54">
        <f t="shared" si="7"/>
        <v>96556.542360467676</v>
      </c>
      <c r="AI14" s="54">
        <f t="shared" si="7"/>
        <v>353.57117590517765</v>
      </c>
      <c r="AJ14" s="54">
        <f t="shared" si="7"/>
        <v>2360.7798197894099</v>
      </c>
      <c r="AK14" s="54">
        <f t="shared" si="7"/>
        <v>121817.25340292032</v>
      </c>
      <c r="AL14" s="54">
        <f t="shared" si="7"/>
        <v>177792.9176431559</v>
      </c>
      <c r="AM14" s="54">
        <f t="shared" si="7"/>
        <v>46275.536671837399</v>
      </c>
      <c r="AN14" s="54">
        <f t="shared" si="7"/>
        <v>120968.86788098699</v>
      </c>
      <c r="AO14" s="54">
        <f t="shared" si="7"/>
        <v>91765.397730817494</v>
      </c>
      <c r="AP14" s="54">
        <f t="shared" si="7"/>
        <v>200049.53522207186</v>
      </c>
      <c r="AQ14" s="54">
        <f t="shared" si="7"/>
        <v>54343.924795310901</v>
      </c>
      <c r="AR14" s="54">
        <f t="shared" si="7"/>
        <v>84260.840747076043</v>
      </c>
      <c r="AS14" s="54">
        <f t="shared" si="7"/>
        <v>124205.08286772299</v>
      </c>
      <c r="AT14" s="54">
        <f t="shared" si="7"/>
        <v>73749.186478371557</v>
      </c>
      <c r="AU14" s="54">
        <f t="shared" si="7"/>
        <v>20614.711185771372</v>
      </c>
      <c r="AV14" s="54">
        <f t="shared" si="7"/>
        <v>15827.343434490118</v>
      </c>
      <c r="AW14" s="54">
        <f t="shared" si="7"/>
        <v>63507.367413506232</v>
      </c>
      <c r="AX14" s="54">
        <f t="shared" si="7"/>
        <v>17726.944500107587</v>
      </c>
      <c r="AY14" s="54">
        <f t="shared" si="7"/>
        <v>132084.42680113378</v>
      </c>
      <c r="AZ14" s="54">
        <f t="shared" si="7"/>
        <v>51680.430025426598</v>
      </c>
      <c r="BA14" s="54">
        <f t="shared" si="7"/>
        <v>8624.170109679053</v>
      </c>
      <c r="BB14" s="54">
        <f t="shared" si="7"/>
        <v>102422.43834795148</v>
      </c>
      <c r="BC14" s="54">
        <f t="shared" si="7"/>
        <v>8279.6109028321735</v>
      </c>
      <c r="BD14" s="54">
        <f t="shared" si="7"/>
        <v>28897.38545865682</v>
      </c>
      <c r="BE14" s="54">
        <f t="shared" si="7"/>
        <v>69555.065393535129</v>
      </c>
      <c r="BF14" s="54">
        <f t="shared" si="7"/>
        <v>6241.5420754827028</v>
      </c>
      <c r="BG14" s="54">
        <f t="shared" si="7"/>
        <v>3867.9135272980784</v>
      </c>
      <c r="BH14" s="54">
        <f t="shared" si="7"/>
        <v>54682.06357001797</v>
      </c>
      <c r="BI14" s="54">
        <f t="shared" si="7"/>
        <v>95805.653473013866</v>
      </c>
      <c r="BJ14" s="54">
        <f t="shared" si="7"/>
        <v>116450.99387781176</v>
      </c>
      <c r="BK14" s="54">
        <f t="shared" si="7"/>
        <v>0</v>
      </c>
      <c r="BL14" s="54">
        <f t="shared" si="7"/>
        <v>90311.659191863058</v>
      </c>
      <c r="BM14" s="54">
        <f t="shared" si="7"/>
        <v>2298.0095801406742</v>
      </c>
      <c r="BN14" s="54">
        <f t="shared" si="7"/>
        <v>43578.417364094101</v>
      </c>
      <c r="BO14" s="54">
        <f t="shared" si="7"/>
        <v>69022.75440920869</v>
      </c>
      <c r="BP14" s="54">
        <f t="shared" si="7"/>
        <v>4485.0872297885107</v>
      </c>
      <c r="BQ14" s="54">
        <f t="shared" si="7"/>
        <v>74270.398426463478</v>
      </c>
      <c r="BR14" s="54">
        <f t="shared" ref="BR14:EC14" si="8">SUM(BR8:BR13)</f>
        <v>56662.552854687543</v>
      </c>
      <c r="BS14" s="54">
        <f t="shared" si="8"/>
        <v>107317.82679555524</v>
      </c>
      <c r="BT14" s="54">
        <f t="shared" si="8"/>
        <v>17495.4617603386</v>
      </c>
      <c r="BU14" s="54">
        <f t="shared" si="8"/>
        <v>21253.680508048121</v>
      </c>
      <c r="BV14" s="54">
        <f t="shared" si="8"/>
        <v>135203.05353289554</v>
      </c>
      <c r="BW14" s="54">
        <f t="shared" si="8"/>
        <v>49420.519778219052</v>
      </c>
      <c r="BX14" s="54">
        <f t="shared" si="8"/>
        <v>102439.55284551936</v>
      </c>
      <c r="BY14" s="54">
        <f t="shared" si="8"/>
        <v>6935.0907483706942</v>
      </c>
      <c r="BZ14" s="54">
        <f t="shared" si="8"/>
        <v>28808.415076874709</v>
      </c>
      <c r="CA14" s="54">
        <f t="shared" si="8"/>
        <v>128784.66876383504</v>
      </c>
      <c r="CB14" s="54">
        <f t="shared" si="8"/>
        <v>15554.981176392983</v>
      </c>
      <c r="CC14" s="54">
        <f t="shared" si="8"/>
        <v>1540.4050835691751</v>
      </c>
      <c r="CD14" s="54">
        <f t="shared" si="8"/>
        <v>69960.967027514809</v>
      </c>
      <c r="CE14" s="54">
        <f t="shared" si="8"/>
        <v>387219.78698185971</v>
      </c>
      <c r="CF14" s="54">
        <f t="shared" si="8"/>
        <v>82535.814773784208</v>
      </c>
      <c r="CG14" s="54">
        <f t="shared" si="8"/>
        <v>115483.56827957346</v>
      </c>
      <c r="CH14" s="54">
        <f t="shared" si="8"/>
        <v>593893.67088233028</v>
      </c>
      <c r="CI14" s="54">
        <f t="shared" si="8"/>
        <v>134132.50647429572</v>
      </c>
      <c r="CJ14" s="54">
        <f t="shared" si="8"/>
        <v>19882.729314553653</v>
      </c>
      <c r="CK14" s="54">
        <f t="shared" si="8"/>
        <v>82652.762753656454</v>
      </c>
      <c r="CL14" s="54">
        <f t="shared" si="8"/>
        <v>536506.48466702865</v>
      </c>
      <c r="CM14" s="54">
        <f t="shared" si="8"/>
        <v>361300.19738924305</v>
      </c>
      <c r="CN14" s="54">
        <f t="shared" si="8"/>
        <v>75895.04074515964</v>
      </c>
      <c r="CO14" s="54">
        <f t="shared" si="8"/>
        <v>286096.75967283943</v>
      </c>
      <c r="CP14" s="54">
        <f t="shared" si="8"/>
        <v>332981.76360944076</v>
      </c>
      <c r="CQ14" s="54">
        <f t="shared" si="8"/>
        <v>2496411.2080900911</v>
      </c>
      <c r="CR14" s="54">
        <f t="shared" si="8"/>
        <v>281775.35216079274</v>
      </c>
      <c r="CS14" s="54">
        <f t="shared" si="8"/>
        <v>333.70857292913797</v>
      </c>
      <c r="CT14" s="54">
        <f t="shared" si="8"/>
        <v>323518.18919770821</v>
      </c>
      <c r="CU14" s="54">
        <f t="shared" si="8"/>
        <v>284931.59130760911</v>
      </c>
      <c r="CV14" s="54">
        <f t="shared" si="8"/>
        <v>318111.01639067562</v>
      </c>
      <c r="CW14" s="54">
        <f t="shared" si="8"/>
        <v>33093.283309374849</v>
      </c>
      <c r="CX14" s="54">
        <f t="shared" si="8"/>
        <v>32667.625881674121</v>
      </c>
      <c r="CY14" s="54">
        <f t="shared" si="8"/>
        <v>251604.02604491729</v>
      </c>
      <c r="CZ14" s="54">
        <f t="shared" si="8"/>
        <v>54630.461253520814</v>
      </c>
      <c r="DA14" s="54">
        <f t="shared" si="8"/>
        <v>299791.0848539414</v>
      </c>
      <c r="DB14" s="54">
        <f t="shared" si="8"/>
        <v>660445.77920861088</v>
      </c>
      <c r="DC14" s="54">
        <f t="shared" si="8"/>
        <v>71639.639837709838</v>
      </c>
      <c r="DD14" s="54">
        <f t="shared" si="8"/>
        <v>530681.22782219399</v>
      </c>
      <c r="DE14" s="54">
        <f t="shared" si="8"/>
        <v>631121.54925868672</v>
      </c>
      <c r="DF14" s="54">
        <f t="shared" si="8"/>
        <v>35498.253244257598</v>
      </c>
      <c r="DG14" s="54">
        <f t="shared" si="8"/>
        <v>1037045.0145571146</v>
      </c>
      <c r="DH14" s="54">
        <f t="shared" si="8"/>
        <v>162028.20724200548</v>
      </c>
      <c r="DI14" s="54">
        <f t="shared" si="8"/>
        <v>208991.41214403638</v>
      </c>
      <c r="DJ14" s="54">
        <f t="shared" si="8"/>
        <v>133026.35976482459</v>
      </c>
      <c r="DK14" s="54">
        <f t="shared" si="8"/>
        <v>2527805.4554294418</v>
      </c>
      <c r="DL14" s="54">
        <f t="shared" si="8"/>
        <v>147780.97116288281</v>
      </c>
      <c r="DM14" s="54">
        <f t="shared" si="8"/>
        <v>127983.45328061233</v>
      </c>
      <c r="DN14" s="54">
        <f t="shared" si="8"/>
        <v>599902.96250046405</v>
      </c>
      <c r="DO14" s="54">
        <f t="shared" si="8"/>
        <v>227677.61077119352</v>
      </c>
      <c r="DP14" s="54">
        <f t="shared" si="8"/>
        <v>168093.29450241884</v>
      </c>
      <c r="DQ14" s="54">
        <f t="shared" si="8"/>
        <v>336409.48263232526</v>
      </c>
      <c r="DR14" s="54">
        <f t="shared" si="8"/>
        <v>220318.46371099527</v>
      </c>
      <c r="DS14" s="54">
        <f t="shared" si="8"/>
        <v>20017.153733805011</v>
      </c>
      <c r="DT14" s="54">
        <f t="shared" si="8"/>
        <v>119878.31256102989</v>
      </c>
      <c r="DU14" s="54">
        <f t="shared" si="8"/>
        <v>39827.944913695952</v>
      </c>
      <c r="DV14" s="54">
        <f t="shared" si="8"/>
        <v>160211.29330954337</v>
      </c>
      <c r="DW14" s="54">
        <f t="shared" si="8"/>
        <v>288.60948272606799</v>
      </c>
      <c r="DX14" s="54">
        <f t="shared" si="8"/>
        <v>131513.61561747317</v>
      </c>
      <c r="DY14" s="54">
        <f t="shared" si="8"/>
        <v>70595.526279385595</v>
      </c>
      <c r="DZ14" s="54">
        <f t="shared" si="8"/>
        <v>220622.94198056433</v>
      </c>
      <c r="EA14" s="54">
        <f t="shared" si="8"/>
        <v>116615.29677145297</v>
      </c>
      <c r="EB14" s="54">
        <f t="shared" si="8"/>
        <v>604021.73888577567</v>
      </c>
      <c r="EC14" s="54">
        <f t="shared" si="8"/>
        <v>691374.33211192465</v>
      </c>
      <c r="ED14" s="54">
        <f t="shared" ref="ED14:ER14" si="9">SUM(ED8:ED13)</f>
        <v>631607.62590641447</v>
      </c>
      <c r="EE14" s="54">
        <f t="shared" si="9"/>
        <v>14358.617482579724</v>
      </c>
      <c r="EF14" s="54">
        <f t="shared" si="9"/>
        <v>2317074.2291077301</v>
      </c>
      <c r="EG14" s="54">
        <f t="shared" si="9"/>
        <v>1987167.7792491871</v>
      </c>
      <c r="EH14" s="54">
        <f t="shared" si="9"/>
        <v>28806.161309194285</v>
      </c>
      <c r="EI14" s="54">
        <f t="shared" si="9"/>
        <v>21457.094793425906</v>
      </c>
      <c r="EJ14" s="54">
        <f t="shared" si="9"/>
        <v>87918.649245159701</v>
      </c>
      <c r="EK14" s="54">
        <f t="shared" si="9"/>
        <v>111559.96212568964</v>
      </c>
      <c r="EL14" s="54">
        <f t="shared" si="9"/>
        <v>100549.83608341413</v>
      </c>
      <c r="EM14" s="54">
        <f t="shared" si="9"/>
        <v>87731.148030954224</v>
      </c>
      <c r="EN14" s="54">
        <f t="shared" si="9"/>
        <v>7018.4230595695608</v>
      </c>
      <c r="EO14" s="54">
        <f t="shared" si="9"/>
        <v>117389.27708392238</v>
      </c>
      <c r="EP14" s="54">
        <f t="shared" si="9"/>
        <v>7256.8923444031207</v>
      </c>
      <c r="EQ14" s="54">
        <f t="shared" si="9"/>
        <v>18861.47804971235</v>
      </c>
      <c r="ER14" s="54">
        <f t="shared" si="9"/>
        <v>388044.98079962906</v>
      </c>
      <c r="ES14" s="54">
        <f>SUM(ES8:ES13)</f>
        <v>27762675.434448656</v>
      </c>
      <c r="EU14" s="5">
        <f t="shared" si="0"/>
        <v>0</v>
      </c>
      <c r="ALY14"/>
      <c r="ALZ14"/>
      <c r="AMA14"/>
      <c r="AMB14"/>
      <c r="AMC14"/>
      <c r="AMD14"/>
      <c r="AME14"/>
      <c r="AMF14"/>
    </row>
    <row r="15" spans="1:1020" s="5" customFormat="1" ht="15.75" thickBot="1" x14ac:dyDescent="0.3">
      <c r="A15" s="1"/>
      <c r="D15" s="14"/>
      <c r="EU15" s="5">
        <f t="shared" si="0"/>
        <v>0</v>
      </c>
      <c r="ALY15"/>
      <c r="ALZ15"/>
      <c r="AMA15"/>
      <c r="AMB15"/>
      <c r="AMC15"/>
      <c r="AMD15"/>
      <c r="AME15"/>
      <c r="AMF15"/>
    </row>
    <row r="16" spans="1:1020" s="5" customFormat="1" ht="16.5" thickBot="1" x14ac:dyDescent="0.3">
      <c r="A16" s="68" t="s">
        <v>648</v>
      </c>
      <c r="B16" s="69"/>
      <c r="C16" s="69" t="s">
        <v>623</v>
      </c>
      <c r="D16" s="70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>
        <f>+CH7-CH9-CH10-CH11-CH12-CH13</f>
        <v>0</v>
      </c>
      <c r="CI16" s="54">
        <f>+CI7-CI9-CI10-CI11-CI12-CI13</f>
        <v>1.5916157281026244E-11</v>
      </c>
      <c r="CJ16" s="54">
        <f>+CJ7-CJ9-CJ10-CJ11-CJ12-CJ13</f>
        <v>1.4779288903810084E-12</v>
      </c>
      <c r="CK16" s="54">
        <f>+CK7-CK9-CK10-CK11-CK12-CK13</f>
        <v>5.1159076974727213E-12</v>
      </c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U16" s="5">
        <f t="shared" si="0"/>
        <v>0</v>
      </c>
      <c r="ALY16"/>
      <c r="ALZ16"/>
      <c r="AMA16"/>
      <c r="AMB16"/>
      <c r="AMC16"/>
      <c r="AMD16"/>
      <c r="AME16"/>
      <c r="AMF16"/>
    </row>
    <row r="17" spans="1:1020" s="5" customFormat="1" x14ac:dyDescent="0.25">
      <c r="A17" s="9"/>
      <c r="B17" s="22" t="s">
        <v>649</v>
      </c>
      <c r="C17" s="71" t="s">
        <v>650</v>
      </c>
      <c r="D17" s="72"/>
      <c r="E17" s="28">
        <v>13.595594520121443</v>
      </c>
      <c r="F17" s="28">
        <v>32.688684611243822</v>
      </c>
      <c r="G17" s="28">
        <v>194.14998434135427</v>
      </c>
      <c r="H17" s="28">
        <v>214.2925599066028</v>
      </c>
      <c r="I17" s="28">
        <v>748.2291830809263</v>
      </c>
      <c r="J17" s="28">
        <v>106.53835920394036</v>
      </c>
      <c r="K17" s="28">
        <v>144.84538781422978</v>
      </c>
      <c r="L17" s="28">
        <v>172.37409262324607</v>
      </c>
      <c r="M17" s="28">
        <v>446.99247822605133</v>
      </c>
      <c r="N17" s="28">
        <v>445.44581812542617</v>
      </c>
      <c r="O17" s="28">
        <v>3362.5682009900961</v>
      </c>
      <c r="P17" s="28">
        <v>901.00341099149307</v>
      </c>
      <c r="Q17" s="28">
        <v>415.80018993023651</v>
      </c>
      <c r="R17" s="28">
        <v>7354.5318041904329</v>
      </c>
      <c r="S17" s="28">
        <v>42.37822253545734</v>
      </c>
      <c r="T17" s="28">
        <v>9189.367644179214</v>
      </c>
      <c r="U17" s="28">
        <v>546.77894654616716</v>
      </c>
      <c r="V17" s="28">
        <v>1252.1993686322194</v>
      </c>
      <c r="W17" s="28">
        <v>1845.3232973217764</v>
      </c>
      <c r="X17" s="28">
        <v>891.84518805133098</v>
      </c>
      <c r="Y17" s="28">
        <v>2251.8884054387077</v>
      </c>
      <c r="Z17" s="28">
        <v>13826.364479481585</v>
      </c>
      <c r="AA17" s="28">
        <v>5154.5513572345471</v>
      </c>
      <c r="AB17" s="28">
        <v>3301.9114873319804</v>
      </c>
      <c r="AC17" s="28">
        <v>95.017046643614677</v>
      </c>
      <c r="AD17" s="28">
        <v>6272.3088775653696</v>
      </c>
      <c r="AE17" s="28">
        <v>4589.1619966174376</v>
      </c>
      <c r="AF17" s="28">
        <v>216.53636589312688</v>
      </c>
      <c r="AG17" s="28">
        <v>533.17339694677207</v>
      </c>
      <c r="AH17" s="28">
        <v>3484.426987095937</v>
      </c>
      <c r="AI17" s="28">
        <v>2.974863848815311</v>
      </c>
      <c r="AJ17" s="28">
        <v>26.962915886393745</v>
      </c>
      <c r="AK17" s="28">
        <v>6872.6014010471117</v>
      </c>
      <c r="AL17" s="28">
        <v>7369.216061167258</v>
      </c>
      <c r="AM17" s="28">
        <v>3623.0399497857425</v>
      </c>
      <c r="AN17" s="28">
        <v>12037.772625413765</v>
      </c>
      <c r="AO17" s="28">
        <v>4729.0919896081132</v>
      </c>
      <c r="AP17" s="28">
        <v>13782.571856920524</v>
      </c>
      <c r="AQ17" s="28">
        <v>2879.974734756137</v>
      </c>
      <c r="AR17" s="28">
        <v>3505.4662117118041</v>
      </c>
      <c r="AS17" s="28">
        <v>6827.3496013746899</v>
      </c>
      <c r="AT17" s="28">
        <v>11692.307394470117</v>
      </c>
      <c r="AU17" s="28">
        <v>2600.0091233621201</v>
      </c>
      <c r="AV17" s="28">
        <v>1267.7544582568246</v>
      </c>
      <c r="AW17" s="28">
        <v>2512.7816939053428</v>
      </c>
      <c r="AX17" s="28">
        <v>250.14685713959918</v>
      </c>
      <c r="AY17" s="28">
        <v>6868.9304245011663</v>
      </c>
      <c r="AZ17" s="28">
        <v>3809.1085553129624</v>
      </c>
      <c r="BA17" s="28">
        <v>297.86059506470747</v>
      </c>
      <c r="BB17" s="28">
        <v>10805.540292501359</v>
      </c>
      <c r="BC17" s="28">
        <v>701.52621935290222</v>
      </c>
      <c r="BD17" s="28">
        <v>839.06992819272261</v>
      </c>
      <c r="BE17" s="28">
        <v>594.41846028671114</v>
      </c>
      <c r="BF17" s="28">
        <v>402.93187033357066</v>
      </c>
      <c r="BG17" s="28">
        <v>66.158989480267323</v>
      </c>
      <c r="BH17" s="28">
        <v>2446.7265185505216</v>
      </c>
      <c r="BI17" s="28">
        <v>6228.0739965565126</v>
      </c>
      <c r="BJ17" s="28">
        <v>8146.2518664423997</v>
      </c>
      <c r="BK17" s="28">
        <v>0</v>
      </c>
      <c r="BL17" s="28">
        <v>5091.5786868081996</v>
      </c>
      <c r="BM17" s="28">
        <v>77.66281918</v>
      </c>
      <c r="BN17" s="28">
        <v>2767.3925444242541</v>
      </c>
      <c r="BO17" s="28">
        <v>3891.5475366035143</v>
      </c>
      <c r="BP17" s="28">
        <v>196.44489438318379</v>
      </c>
      <c r="BQ17" s="28">
        <v>4772.0171845087789</v>
      </c>
      <c r="BR17" s="28">
        <v>8821.1308895070943</v>
      </c>
      <c r="BS17" s="28">
        <v>16176.174484054336</v>
      </c>
      <c r="BT17" s="28">
        <v>3385.5736712847674</v>
      </c>
      <c r="BU17" s="28">
        <v>1687.3118075502198</v>
      </c>
      <c r="BV17" s="28">
        <v>22443.845750243669</v>
      </c>
      <c r="BW17" s="28">
        <v>6599.1660224822981</v>
      </c>
      <c r="BX17" s="28">
        <v>6998.1228247687868</v>
      </c>
      <c r="BY17" s="28">
        <v>506.93791542999998</v>
      </c>
      <c r="BZ17" s="28">
        <v>5593.3065243719657</v>
      </c>
      <c r="CA17" s="28">
        <v>11041.073788358461</v>
      </c>
      <c r="CB17" s="28">
        <v>907.30182658347985</v>
      </c>
      <c r="CC17" s="28">
        <v>20.469333601613965</v>
      </c>
      <c r="CD17" s="28">
        <v>1446.3954454020138</v>
      </c>
      <c r="CE17" s="28">
        <v>35756.401089916311</v>
      </c>
      <c r="CF17" s="28">
        <v>374.62567851899917</v>
      </c>
      <c r="CG17" s="28">
        <v>6653.0407762300747</v>
      </c>
      <c r="CH17" s="28">
        <v>222808.16192120238</v>
      </c>
      <c r="CI17" s="28">
        <v>22993.398767964023</v>
      </c>
      <c r="CJ17" s="28">
        <v>3293.8851792606624</v>
      </c>
      <c r="CK17" s="28">
        <v>2536.734972672321</v>
      </c>
      <c r="CL17" s="28">
        <v>6724.2218568283743</v>
      </c>
      <c r="CM17" s="28">
        <v>6618.4088479316233</v>
      </c>
      <c r="CN17" s="28">
        <v>0</v>
      </c>
      <c r="CO17" s="28">
        <v>411.13605272999996</v>
      </c>
      <c r="CP17" s="28">
        <v>0</v>
      </c>
      <c r="CQ17" s="28">
        <v>109878.95331684829</v>
      </c>
      <c r="CR17" s="28">
        <v>3467.7128573157916</v>
      </c>
      <c r="CS17" s="28">
        <v>110.18522477500004</v>
      </c>
      <c r="CT17" s="28">
        <v>27453.602035325337</v>
      </c>
      <c r="CU17" s="28">
        <v>144.8474790543942</v>
      </c>
      <c r="CV17" s="28">
        <v>9835.3417343141682</v>
      </c>
      <c r="CW17" s="28">
        <v>2728.7745918029368</v>
      </c>
      <c r="CX17" s="28">
        <v>3711.6719536993241</v>
      </c>
      <c r="CY17" s="28">
        <v>32766.482673628667</v>
      </c>
      <c r="CZ17" s="28">
        <v>1170.9016283211561</v>
      </c>
      <c r="DA17" s="28">
        <v>50754.972943519868</v>
      </c>
      <c r="DB17" s="28">
        <v>17414.248187901085</v>
      </c>
      <c r="DC17" s="28">
        <v>11210.146086808441</v>
      </c>
      <c r="DD17" s="28">
        <v>223457.37564886559</v>
      </c>
      <c r="DE17" s="28">
        <v>10205.099847027572</v>
      </c>
      <c r="DF17" s="28">
        <v>0</v>
      </c>
      <c r="DG17" s="28">
        <v>69994.351171948467</v>
      </c>
      <c r="DH17" s="28">
        <v>13802.58285562982</v>
      </c>
      <c r="DI17" s="28">
        <v>7427.6983050441622</v>
      </c>
      <c r="DJ17" s="28">
        <v>5001.2670185150837</v>
      </c>
      <c r="DK17" s="28">
        <v>31715.50420527397</v>
      </c>
      <c r="DL17" s="28">
        <v>1425.2772385867504</v>
      </c>
      <c r="DM17" s="28">
        <v>1779.2315296673578</v>
      </c>
      <c r="DN17" s="28">
        <v>17796.189800432341</v>
      </c>
      <c r="DO17" s="28">
        <v>5227.2228757427001</v>
      </c>
      <c r="DP17" s="28">
        <v>26718.388208748911</v>
      </c>
      <c r="DQ17" s="28">
        <v>3533.6738869184042</v>
      </c>
      <c r="DR17" s="28">
        <v>3174.1167643099543</v>
      </c>
      <c r="DS17" s="28">
        <v>327.77197590679191</v>
      </c>
      <c r="DT17" s="28">
        <v>11407.913335595958</v>
      </c>
      <c r="DU17" s="28">
        <v>4241.1780335697913</v>
      </c>
      <c r="DV17" s="28">
        <v>17144.017706854804</v>
      </c>
      <c r="DW17" s="28">
        <v>41.178897571530527</v>
      </c>
      <c r="DX17" s="28">
        <v>125.65679997162601</v>
      </c>
      <c r="DY17" s="28">
        <v>1294.2097349298933</v>
      </c>
      <c r="DZ17" s="28">
        <v>5202.0030250435302</v>
      </c>
      <c r="EA17" s="28">
        <v>1535.7529597071102</v>
      </c>
      <c r="EB17" s="28">
        <v>17853.67066624522</v>
      </c>
      <c r="EC17" s="28">
        <v>29695.575624079822</v>
      </c>
      <c r="ED17" s="59">
        <f t="shared" ref="ED17:ER17" si="10">+ED12</f>
        <v>9252.0740910176501</v>
      </c>
      <c r="EE17" s="59">
        <f t="shared" si="10"/>
        <v>1005.3488861100005</v>
      </c>
      <c r="EF17" s="59">
        <f t="shared" si="10"/>
        <v>251670.40651091613</v>
      </c>
      <c r="EG17" s="59">
        <f t="shared" si="10"/>
        <v>158065.20930963653</v>
      </c>
      <c r="EH17" s="59">
        <f t="shared" si="10"/>
        <v>12160.784341489893</v>
      </c>
      <c r="EI17" s="59">
        <f t="shared" si="10"/>
        <v>10178.579350313088</v>
      </c>
      <c r="EJ17" s="59">
        <f t="shared" si="10"/>
        <v>55770.545162559065</v>
      </c>
      <c r="EK17" s="59">
        <f t="shared" si="10"/>
        <v>67014.077605783474</v>
      </c>
      <c r="EL17" s="59">
        <f t="shared" si="10"/>
        <v>13918.343681263828</v>
      </c>
      <c r="EM17" s="59">
        <f t="shared" si="10"/>
        <v>19134.651238782437</v>
      </c>
      <c r="EN17" s="59">
        <f t="shared" si="10"/>
        <v>3030.2465339534074</v>
      </c>
      <c r="EO17" s="59">
        <f t="shared" si="10"/>
        <v>24300.177028272079</v>
      </c>
      <c r="EP17" s="59">
        <f t="shared" si="10"/>
        <v>2357.5142884870152</v>
      </c>
      <c r="EQ17" s="59">
        <f t="shared" si="10"/>
        <v>7857.4998014235616</v>
      </c>
      <c r="ER17" s="59">
        <f t="shared" si="10"/>
        <v>4.9240452881349484E-4</v>
      </c>
      <c r="ES17" s="28">
        <f>SUM(E17:ER17)</f>
        <v>2016316.5845160163</v>
      </c>
      <c r="EU17" s="5">
        <f t="shared" si="0"/>
        <v>0</v>
      </c>
      <c r="ALY17"/>
      <c r="ALZ17"/>
      <c r="AMA17"/>
      <c r="AMB17"/>
      <c r="AMC17"/>
      <c r="AMD17"/>
      <c r="AME17"/>
      <c r="AMF17"/>
    </row>
    <row r="18" spans="1:1020" s="5" customFormat="1" ht="15" customHeight="1" x14ac:dyDescent="0.25">
      <c r="A18" s="9"/>
      <c r="B18" s="22" t="s">
        <v>651</v>
      </c>
      <c r="C18" s="64" t="s">
        <v>652</v>
      </c>
      <c r="D18" s="65"/>
      <c r="E18" s="28">
        <v>231.9309811692859</v>
      </c>
      <c r="F18" s="28">
        <v>519.95767167142628</v>
      </c>
      <c r="G18" s="28">
        <v>34.256799255816773</v>
      </c>
      <c r="H18" s="28">
        <v>62.111892884341842</v>
      </c>
      <c r="I18" s="28">
        <v>0.84976820972298384</v>
      </c>
      <c r="J18" s="28">
        <v>226.53782444294993</v>
      </c>
      <c r="K18" s="28">
        <v>73.410671504472106</v>
      </c>
      <c r="L18" s="28">
        <v>106.65741733909381</v>
      </c>
      <c r="M18" s="28">
        <v>988.33628363026753</v>
      </c>
      <c r="N18" s="28">
        <v>1206.0245285271469</v>
      </c>
      <c r="O18" s="28">
        <v>3458.1092274611719</v>
      </c>
      <c r="P18" s="28">
        <v>807.7864665017895</v>
      </c>
      <c r="Q18" s="28">
        <v>0</v>
      </c>
      <c r="R18" s="28">
        <v>696.27191017306131</v>
      </c>
      <c r="S18" s="28">
        <v>1132.7874823311856</v>
      </c>
      <c r="T18" s="28">
        <v>149.66439354057846</v>
      </c>
      <c r="U18" s="28">
        <v>897.88136314660483</v>
      </c>
      <c r="V18" s="28">
        <v>7341.3748311977124</v>
      </c>
      <c r="W18" s="28">
        <v>844.01245975241045</v>
      </c>
      <c r="X18" s="28">
        <v>869.0325844169073</v>
      </c>
      <c r="Y18" s="28">
        <v>943.16079112027182</v>
      </c>
      <c r="Z18" s="28">
        <v>16083.080199541186</v>
      </c>
      <c r="AA18" s="28">
        <v>706.15226481571801</v>
      </c>
      <c r="AB18" s="28">
        <v>374.83585642956473</v>
      </c>
      <c r="AC18" s="28">
        <v>128.30903377411346</v>
      </c>
      <c r="AD18" s="28">
        <v>2090.7696258551255</v>
      </c>
      <c r="AE18" s="28">
        <v>504.32821803562763</v>
      </c>
      <c r="AF18" s="28">
        <v>456.17160572069952</v>
      </c>
      <c r="AG18" s="28">
        <v>78.925629350303169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1354.8012345771083</v>
      </c>
      <c r="CM18" s="28">
        <v>1335.3981645068768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848.43134734631383</v>
      </c>
      <c r="CU18" s="28">
        <v>0</v>
      </c>
      <c r="CV18" s="28">
        <v>235.71218770373261</v>
      </c>
      <c r="CW18" s="28">
        <v>65.397364540997486</v>
      </c>
      <c r="CX18" s="28">
        <v>0</v>
      </c>
      <c r="CY18" s="28">
        <v>0</v>
      </c>
      <c r="CZ18" s="28">
        <v>0</v>
      </c>
      <c r="DA18" s="28">
        <v>0</v>
      </c>
      <c r="DB18" s="28">
        <v>485.30331205710547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>SUM(E18:ER18)</f>
        <v>45337.771392530689</v>
      </c>
      <c r="EU18" s="5">
        <f t="shared" si="0"/>
        <v>0</v>
      </c>
      <c r="ALY18"/>
      <c r="ALZ18"/>
      <c r="AMA18"/>
      <c r="AMB18"/>
      <c r="AMC18"/>
      <c r="AMD18"/>
      <c r="AME18"/>
      <c r="AMF18"/>
    </row>
    <row r="19" spans="1:1020" s="5" customFormat="1" ht="15" customHeight="1" x14ac:dyDescent="0.25">
      <c r="A19" s="9"/>
      <c r="B19" s="22" t="s">
        <v>653</v>
      </c>
      <c r="C19" s="64" t="s">
        <v>654</v>
      </c>
      <c r="D19" s="65"/>
      <c r="E19" s="60">
        <f t="shared" ref="E19:BP20" si="11">+E12-E17</f>
        <v>383.9819025455364</v>
      </c>
      <c r="F19" s="60">
        <f t="shared" si="11"/>
        <v>24.652132689246919</v>
      </c>
      <c r="G19" s="60">
        <f t="shared" si="11"/>
        <v>1875.8922594606759</v>
      </c>
      <c r="H19" s="60">
        <f t="shared" si="11"/>
        <v>523.61363213639288</v>
      </c>
      <c r="I19" s="60">
        <f t="shared" si="11"/>
        <v>15127.504448093294</v>
      </c>
      <c r="J19" s="60">
        <f t="shared" si="11"/>
        <v>2972.5613248348495</v>
      </c>
      <c r="K19" s="60">
        <f t="shared" si="11"/>
        <v>7201.6323376613855</v>
      </c>
      <c r="L19" s="60">
        <f t="shared" si="11"/>
        <v>8367.4041570548288</v>
      </c>
      <c r="M19" s="60">
        <f t="shared" si="11"/>
        <v>2984.4823121661666</v>
      </c>
      <c r="N19" s="60">
        <f t="shared" si="11"/>
        <v>54.631550977052768</v>
      </c>
      <c r="O19" s="60">
        <f t="shared" si="11"/>
        <v>3821.5467747325088</v>
      </c>
      <c r="P19" s="60">
        <f t="shared" si="11"/>
        <v>2326.5981781171527</v>
      </c>
      <c r="Q19" s="60">
        <f t="shared" si="11"/>
        <v>6611.746003283165</v>
      </c>
      <c r="R19" s="60">
        <f t="shared" si="11"/>
        <v>91131.119431822342</v>
      </c>
      <c r="S19" s="60">
        <f t="shared" si="11"/>
        <v>2505.4371179909031</v>
      </c>
      <c r="T19" s="60">
        <f t="shared" si="11"/>
        <v>99930.209752035793</v>
      </c>
      <c r="U19" s="60">
        <f t="shared" si="11"/>
        <v>1825.0470191822876</v>
      </c>
      <c r="V19" s="60">
        <f t="shared" si="11"/>
        <v>6225.9978821277746</v>
      </c>
      <c r="W19" s="60">
        <f t="shared" si="11"/>
        <v>12675.677566979035</v>
      </c>
      <c r="X19" s="60">
        <f t="shared" si="11"/>
        <v>499.55449262864863</v>
      </c>
      <c r="Y19" s="60">
        <f t="shared" si="11"/>
        <v>2575.854694906498</v>
      </c>
      <c r="Z19" s="60">
        <f t="shared" si="11"/>
        <v>82821.83938303584</v>
      </c>
      <c r="AA19" s="60">
        <f t="shared" si="11"/>
        <v>19350.145681868493</v>
      </c>
      <c r="AB19" s="60">
        <f t="shared" si="11"/>
        <v>37011.725316692384</v>
      </c>
      <c r="AC19" s="60">
        <f t="shared" si="11"/>
        <v>6045.180128084764</v>
      </c>
      <c r="AD19" s="60">
        <f t="shared" si="11"/>
        <v>45915.242262011074</v>
      </c>
      <c r="AE19" s="60">
        <f t="shared" si="11"/>
        <v>2103.9438379765998</v>
      </c>
      <c r="AF19" s="60">
        <f t="shared" si="11"/>
        <v>776.3337388813809</v>
      </c>
      <c r="AG19" s="60">
        <f t="shared" si="11"/>
        <v>1442.0975623167751</v>
      </c>
      <c r="AH19" s="60">
        <f t="shared" si="11"/>
        <v>67028.361421666181</v>
      </c>
      <c r="AI19" s="60">
        <f t="shared" si="11"/>
        <v>154.45672199253124</v>
      </c>
      <c r="AJ19" s="60">
        <f t="shared" si="11"/>
        <v>233.04295036660429</v>
      </c>
      <c r="AK19" s="60">
        <f t="shared" si="11"/>
        <v>70583.93820898082</v>
      </c>
      <c r="AL19" s="60">
        <f t="shared" si="11"/>
        <v>110838.61957668567</v>
      </c>
      <c r="AM19" s="60">
        <f t="shared" si="11"/>
        <v>20455.753085234159</v>
      </c>
      <c r="AN19" s="60">
        <f t="shared" si="11"/>
        <v>28900.041512324417</v>
      </c>
      <c r="AO19" s="60">
        <f t="shared" si="11"/>
        <v>64174.094771753305</v>
      </c>
      <c r="AP19" s="60">
        <f t="shared" si="11"/>
        <v>93187.128266366199</v>
      </c>
      <c r="AQ19" s="60">
        <f t="shared" si="11"/>
        <v>36778.762106243077</v>
      </c>
      <c r="AR19" s="60">
        <f t="shared" si="11"/>
        <v>44987.401222427936</v>
      </c>
      <c r="AS19" s="60">
        <f t="shared" si="11"/>
        <v>40617.50883206966</v>
      </c>
      <c r="AT19" s="60">
        <f t="shared" si="11"/>
        <v>25992.869185162046</v>
      </c>
      <c r="AU19" s="60">
        <f t="shared" si="11"/>
        <v>4215.9989782593129</v>
      </c>
      <c r="AV19" s="60">
        <f t="shared" si="11"/>
        <v>7443.2826639716513</v>
      </c>
      <c r="AW19" s="60">
        <f t="shared" si="11"/>
        <v>43466.719661842442</v>
      </c>
      <c r="AX19" s="60">
        <f t="shared" si="11"/>
        <v>12720.855920626718</v>
      </c>
      <c r="AY19" s="60">
        <f t="shared" si="11"/>
        <v>78417.334274596389</v>
      </c>
      <c r="AZ19" s="60">
        <f t="shared" si="11"/>
        <v>28344.541010957964</v>
      </c>
      <c r="BA19" s="60">
        <f t="shared" si="11"/>
        <v>6117.3057931050735</v>
      </c>
      <c r="BB19" s="60">
        <f t="shared" si="11"/>
        <v>48256.780844895839</v>
      </c>
      <c r="BC19" s="60">
        <f t="shared" si="11"/>
        <v>2598.2918882392578</v>
      </c>
      <c r="BD19" s="60">
        <f t="shared" si="11"/>
        <v>5477.5388260788504</v>
      </c>
      <c r="BE19" s="60">
        <f t="shared" si="11"/>
        <v>14598.716731592742</v>
      </c>
      <c r="BF19" s="60">
        <f t="shared" si="11"/>
        <v>1029.3833092039372</v>
      </c>
      <c r="BG19" s="60">
        <f t="shared" si="11"/>
        <v>423.52038202547374</v>
      </c>
      <c r="BH19" s="60">
        <f t="shared" si="11"/>
        <v>15839.410275004067</v>
      </c>
      <c r="BI19" s="60">
        <f t="shared" si="11"/>
        <v>45046.633448799403</v>
      </c>
      <c r="BJ19" s="60">
        <f t="shared" si="11"/>
        <v>39314.58092651295</v>
      </c>
      <c r="BK19" s="60">
        <f t="shared" si="11"/>
        <v>0</v>
      </c>
      <c r="BL19" s="60">
        <f t="shared" si="11"/>
        <v>60320.406800127726</v>
      </c>
      <c r="BM19" s="60">
        <f t="shared" si="11"/>
        <v>1442.8036674948432</v>
      </c>
      <c r="BN19" s="60">
        <f t="shared" si="11"/>
        <v>22441.03681066187</v>
      </c>
      <c r="BO19" s="60">
        <f t="shared" si="11"/>
        <v>29740.752852576432</v>
      </c>
      <c r="BP19" s="60">
        <f t="shared" si="11"/>
        <v>2738.636717659484</v>
      </c>
      <c r="BQ19" s="60">
        <f t="shared" ref="BQ19:EB20" si="12">+BQ12-BQ17</f>
        <v>35087.317658265252</v>
      </c>
      <c r="BR19" s="60">
        <f t="shared" si="12"/>
        <v>17018.898045119942</v>
      </c>
      <c r="BS19" s="60">
        <f t="shared" si="12"/>
        <v>32559.578447426789</v>
      </c>
      <c r="BT19" s="60">
        <f t="shared" si="12"/>
        <v>6553.5070718957913</v>
      </c>
      <c r="BU19" s="60">
        <f t="shared" si="12"/>
        <v>9961.0623304864421</v>
      </c>
      <c r="BV19" s="60">
        <f t="shared" si="12"/>
        <v>64128.080022099777</v>
      </c>
      <c r="BW19" s="60">
        <f t="shared" si="12"/>
        <v>22916.467012103909</v>
      </c>
      <c r="BX19" s="60">
        <f t="shared" si="12"/>
        <v>38124.26662336498</v>
      </c>
      <c r="BY19" s="60">
        <f t="shared" si="12"/>
        <v>3295.7305431281043</v>
      </c>
      <c r="BZ19" s="60">
        <f t="shared" si="12"/>
        <v>9212.0051321824139</v>
      </c>
      <c r="CA19" s="60">
        <f t="shared" si="12"/>
        <v>47825.132280558588</v>
      </c>
      <c r="CB19" s="60">
        <f t="shared" si="12"/>
        <v>3048.5270194382019</v>
      </c>
      <c r="CC19" s="60">
        <f t="shared" si="12"/>
        <v>618.56608838083844</v>
      </c>
      <c r="CD19" s="60">
        <f t="shared" si="12"/>
        <v>14378.994599432492</v>
      </c>
      <c r="CE19" s="60">
        <f t="shared" si="12"/>
        <v>175253.04128686467</v>
      </c>
      <c r="CF19" s="60">
        <f t="shared" si="12"/>
        <v>37973.190816634662</v>
      </c>
      <c r="CG19" s="60">
        <f t="shared" si="12"/>
        <v>47871.988069830535</v>
      </c>
      <c r="CH19" s="60">
        <f t="shared" si="12"/>
        <v>113382.66535253508</v>
      </c>
      <c r="CI19" s="60">
        <f t="shared" si="12"/>
        <v>38386.833936915398</v>
      </c>
      <c r="CJ19" s="60">
        <f t="shared" si="12"/>
        <v>6166.8252443548554</v>
      </c>
      <c r="CK19" s="60">
        <f t="shared" si="12"/>
        <v>40953.011229722448</v>
      </c>
      <c r="CL19" s="60">
        <f t="shared" si="12"/>
        <v>291979.43076334457</v>
      </c>
      <c r="CM19" s="60">
        <f t="shared" si="12"/>
        <v>123700.37273906646</v>
      </c>
      <c r="CN19" s="60">
        <f t="shared" si="12"/>
        <v>22135.124581006094</v>
      </c>
      <c r="CO19" s="60">
        <f t="shared" si="12"/>
        <v>109529.8093786696</v>
      </c>
      <c r="CP19" s="60">
        <f t="shared" si="12"/>
        <v>123633.16771596466</v>
      </c>
      <c r="CQ19" s="60">
        <f t="shared" si="12"/>
        <v>705601.82340630004</v>
      </c>
      <c r="CR19" s="60">
        <f t="shared" si="12"/>
        <v>35939.802272068242</v>
      </c>
      <c r="CS19" s="60">
        <f t="shared" si="12"/>
        <v>6.9932649182646855E-6</v>
      </c>
      <c r="CT19" s="60">
        <f t="shared" si="12"/>
        <v>84463.791481309949</v>
      </c>
      <c r="CU19" s="60">
        <f t="shared" si="12"/>
        <v>6352.8444050104054</v>
      </c>
      <c r="CV19" s="60">
        <f t="shared" si="12"/>
        <v>158508.88991429971</v>
      </c>
      <c r="CW19" s="60">
        <f t="shared" si="12"/>
        <v>9168.0187081678669</v>
      </c>
      <c r="CX19" s="60">
        <f t="shared" si="12"/>
        <v>12067.365553997808</v>
      </c>
      <c r="CY19" s="60">
        <f t="shared" si="12"/>
        <v>67118.368242138793</v>
      </c>
      <c r="CZ19" s="60">
        <f t="shared" si="12"/>
        <v>19280.438652320776</v>
      </c>
      <c r="DA19" s="60">
        <f t="shared" si="12"/>
        <v>54481.699318647152</v>
      </c>
      <c r="DB19" s="60">
        <f t="shared" si="12"/>
        <v>334052.51369208586</v>
      </c>
      <c r="DC19" s="60">
        <f t="shared" si="12"/>
        <v>15627.447281155541</v>
      </c>
      <c r="DD19" s="60">
        <f t="shared" si="12"/>
        <v>80106.41724916955</v>
      </c>
      <c r="DE19" s="60">
        <f t="shared" si="12"/>
        <v>281406.0766487958</v>
      </c>
      <c r="DF19" s="60">
        <f t="shared" si="12"/>
        <v>35498.253244257598</v>
      </c>
      <c r="DG19" s="60">
        <f t="shared" si="12"/>
        <v>368218.50993082265</v>
      </c>
      <c r="DH19" s="60">
        <f t="shared" si="12"/>
        <v>56079.238082436044</v>
      </c>
      <c r="DI19" s="60">
        <f t="shared" si="12"/>
        <v>146136.62099310203</v>
      </c>
      <c r="DJ19" s="60">
        <f t="shared" si="12"/>
        <v>48125.629252399143</v>
      </c>
      <c r="DK19" s="60">
        <f t="shared" si="12"/>
        <v>2245987.2334458991</v>
      </c>
      <c r="DL19" s="60">
        <f t="shared" si="12"/>
        <v>33002.292930726457</v>
      </c>
      <c r="DM19" s="60">
        <f t="shared" si="12"/>
        <v>31950.858649558522</v>
      </c>
      <c r="DN19" s="60">
        <f t="shared" si="12"/>
        <v>72934.575634449953</v>
      </c>
      <c r="DO19" s="60">
        <f t="shared" si="12"/>
        <v>92300.425806846353</v>
      </c>
      <c r="DP19" s="60">
        <f t="shared" si="12"/>
        <v>19247.954796010716</v>
      </c>
      <c r="DQ19" s="60">
        <f t="shared" si="12"/>
        <v>134455.81666485159</v>
      </c>
      <c r="DR19" s="60">
        <f t="shared" si="12"/>
        <v>108778.53943835141</v>
      </c>
      <c r="DS19" s="60">
        <f t="shared" si="12"/>
        <v>4965.8895062708934</v>
      </c>
      <c r="DT19" s="60">
        <f t="shared" si="12"/>
        <v>71724.76246221803</v>
      </c>
      <c r="DU19" s="60">
        <f t="shared" si="12"/>
        <v>21925.654379963184</v>
      </c>
      <c r="DV19" s="60">
        <f t="shared" si="12"/>
        <v>87845.270597395618</v>
      </c>
      <c r="DW19" s="60">
        <f t="shared" si="12"/>
        <v>114.79065636478337</v>
      </c>
      <c r="DX19" s="60">
        <f t="shared" si="12"/>
        <v>13082.361373018686</v>
      </c>
      <c r="DY19" s="60">
        <f t="shared" si="12"/>
        <v>24477.731532580496</v>
      </c>
      <c r="DZ19" s="60">
        <f t="shared" si="12"/>
        <v>49965.623388972643</v>
      </c>
      <c r="EA19" s="60">
        <f t="shared" si="12"/>
        <v>10527.130597465353</v>
      </c>
      <c r="EB19" s="60">
        <f t="shared" si="12"/>
        <v>95495.311257745198</v>
      </c>
      <c r="EC19" s="60">
        <f t="shared" ref="EC19:ER20" si="13">+EC12-EC17</f>
        <v>20816.061805013233</v>
      </c>
      <c r="ED19" s="60">
        <f t="shared" si="13"/>
        <v>0</v>
      </c>
      <c r="EE19" s="60">
        <f t="shared" si="13"/>
        <v>0</v>
      </c>
      <c r="EF19" s="60">
        <f t="shared" si="13"/>
        <v>0</v>
      </c>
      <c r="EG19" s="60">
        <f t="shared" si="13"/>
        <v>0</v>
      </c>
      <c r="EH19" s="60">
        <f t="shared" si="13"/>
        <v>0</v>
      </c>
      <c r="EI19" s="60">
        <f t="shared" si="13"/>
        <v>0</v>
      </c>
      <c r="EJ19" s="60">
        <f t="shared" si="13"/>
        <v>0</v>
      </c>
      <c r="EK19" s="60">
        <f t="shared" si="13"/>
        <v>0</v>
      </c>
      <c r="EL19" s="60">
        <f t="shared" si="13"/>
        <v>0</v>
      </c>
      <c r="EM19" s="60">
        <f t="shared" si="13"/>
        <v>0</v>
      </c>
      <c r="EN19" s="60">
        <f t="shared" si="13"/>
        <v>0</v>
      </c>
      <c r="EO19" s="60">
        <f t="shared" si="13"/>
        <v>0</v>
      </c>
      <c r="EP19" s="60">
        <f t="shared" si="13"/>
        <v>0</v>
      </c>
      <c r="EQ19" s="60">
        <f t="shared" si="13"/>
        <v>0</v>
      </c>
      <c r="ER19" s="60">
        <f t="shared" si="13"/>
        <v>0</v>
      </c>
      <c r="ES19" s="28">
        <f>SUM(E19:ER19)</f>
        <v>8632563.7897757739</v>
      </c>
      <c r="EU19" s="5">
        <f t="shared" si="0"/>
        <v>0</v>
      </c>
      <c r="ALY19"/>
      <c r="ALZ19"/>
      <c r="AMA19"/>
      <c r="AMB19"/>
      <c r="AMC19"/>
      <c r="AMD19"/>
      <c r="AME19"/>
      <c r="AMF19"/>
    </row>
    <row r="20" spans="1:1020" s="5" customFormat="1" x14ac:dyDescent="0.25">
      <c r="A20" s="9"/>
      <c r="B20" s="22" t="s">
        <v>655</v>
      </c>
      <c r="C20" s="64" t="s">
        <v>656</v>
      </c>
      <c r="D20" s="65"/>
      <c r="E20" s="60">
        <f t="shared" si="11"/>
        <v>9397.7766782926337</v>
      </c>
      <c r="F20" s="60">
        <f t="shared" si="11"/>
        <v>880.46364717578092</v>
      </c>
      <c r="G20" s="60">
        <f t="shared" si="11"/>
        <v>1817.4639528338</v>
      </c>
      <c r="H20" s="60">
        <f t="shared" si="11"/>
        <v>5526.159177257543</v>
      </c>
      <c r="I20" s="60">
        <f t="shared" si="11"/>
        <v>48.581782823247778</v>
      </c>
      <c r="J20" s="60">
        <f t="shared" si="11"/>
        <v>2132.8941452166027</v>
      </c>
      <c r="K20" s="60">
        <f t="shared" si="11"/>
        <v>2653.4029815834319</v>
      </c>
      <c r="L20" s="60">
        <f t="shared" si="11"/>
        <v>6167.149748382044</v>
      </c>
      <c r="M20" s="60">
        <f t="shared" si="11"/>
        <v>11645.86145420136</v>
      </c>
      <c r="N20" s="60">
        <f t="shared" si="11"/>
        <v>14210.947025041043</v>
      </c>
      <c r="O20" s="60">
        <f t="shared" si="11"/>
        <v>5746.7252412273529</v>
      </c>
      <c r="P20" s="60">
        <f t="shared" si="11"/>
        <v>1955.0996243044451</v>
      </c>
      <c r="Q20" s="60">
        <f t="shared" si="11"/>
        <v>0</v>
      </c>
      <c r="R20" s="60">
        <f t="shared" si="11"/>
        <v>8771.232239768653</v>
      </c>
      <c r="S20" s="60">
        <f t="shared" si="11"/>
        <v>9388.5110184210225</v>
      </c>
      <c r="T20" s="60">
        <f t="shared" si="11"/>
        <v>5539.0072980596779</v>
      </c>
      <c r="U20" s="60">
        <f t="shared" si="11"/>
        <v>6521.6103327711144</v>
      </c>
      <c r="V20" s="60">
        <f t="shared" si="11"/>
        <v>45764.833506168128</v>
      </c>
      <c r="W20" s="60">
        <f t="shared" si="11"/>
        <v>21006.502402887265</v>
      </c>
      <c r="X20" s="60">
        <f t="shared" si="11"/>
        <v>3663.7162009329204</v>
      </c>
      <c r="Y20" s="60">
        <f t="shared" si="11"/>
        <v>4095.3075893925816</v>
      </c>
      <c r="Z20" s="60">
        <f t="shared" si="11"/>
        <v>41420.696370510297</v>
      </c>
      <c r="AA20" s="60">
        <f t="shared" si="11"/>
        <v>2969.8874163648943</v>
      </c>
      <c r="AB20" s="60">
        <f t="shared" si="11"/>
        <v>16472.461308679784</v>
      </c>
      <c r="AC20" s="60">
        <f t="shared" si="11"/>
        <v>6733.7881076031354</v>
      </c>
      <c r="AD20" s="60">
        <f t="shared" si="11"/>
        <v>11904.360477954098</v>
      </c>
      <c r="AE20" s="60">
        <f t="shared" si="11"/>
        <v>8457.1744395275091</v>
      </c>
      <c r="AF20" s="60">
        <f t="shared" si="11"/>
        <v>5194.1136296840477</v>
      </c>
      <c r="AG20" s="60">
        <f t="shared" si="11"/>
        <v>913.00601144362588</v>
      </c>
      <c r="AH20" s="60">
        <f t="shared" si="11"/>
        <v>8764.8591042160515</v>
      </c>
      <c r="AI20" s="60">
        <f t="shared" si="11"/>
        <v>135.28107601567888</v>
      </c>
      <c r="AJ20" s="60">
        <f t="shared" si="11"/>
        <v>1768.51276531196</v>
      </c>
      <c r="AK20" s="60">
        <f t="shared" si="11"/>
        <v>3073.5074574166397</v>
      </c>
      <c r="AL20" s="60">
        <f t="shared" si="11"/>
        <v>4421.5383755176244</v>
      </c>
      <c r="AM20" s="60">
        <f t="shared" si="11"/>
        <v>0</v>
      </c>
      <c r="AN20" s="60">
        <f t="shared" si="11"/>
        <v>7744.8168813047832</v>
      </c>
      <c r="AO20" s="60">
        <f t="shared" si="11"/>
        <v>0</v>
      </c>
      <c r="AP20" s="60">
        <f t="shared" si="11"/>
        <v>14113.396462227636</v>
      </c>
      <c r="AQ20" s="60">
        <f t="shared" si="11"/>
        <v>0</v>
      </c>
      <c r="AR20" s="60">
        <f t="shared" si="11"/>
        <v>16.487905294589581</v>
      </c>
      <c r="AS20" s="60">
        <f t="shared" si="11"/>
        <v>5274.9070294715957</v>
      </c>
      <c r="AT20" s="60">
        <f t="shared" si="11"/>
        <v>461.33469417343258</v>
      </c>
      <c r="AU20" s="60">
        <f t="shared" si="11"/>
        <v>986.37912596333172</v>
      </c>
      <c r="AV20" s="60">
        <f t="shared" si="11"/>
        <v>0</v>
      </c>
      <c r="AW20" s="60">
        <f t="shared" si="11"/>
        <v>0</v>
      </c>
      <c r="AX20" s="60">
        <f t="shared" si="11"/>
        <v>0</v>
      </c>
      <c r="AY20" s="60">
        <f t="shared" si="11"/>
        <v>1174.5262791613807</v>
      </c>
      <c r="AZ20" s="60">
        <f t="shared" si="11"/>
        <v>255.53669367919963</v>
      </c>
      <c r="BA20" s="60">
        <f t="shared" si="11"/>
        <v>0</v>
      </c>
      <c r="BB20" s="60">
        <f t="shared" si="11"/>
        <v>0</v>
      </c>
      <c r="BC20" s="60">
        <f t="shared" si="11"/>
        <v>5.3595744143359614</v>
      </c>
      <c r="BD20" s="60">
        <f t="shared" si="11"/>
        <v>8777.2415744336959</v>
      </c>
      <c r="BE20" s="60">
        <f t="shared" si="11"/>
        <v>35991.302286032485</v>
      </c>
      <c r="BF20" s="60">
        <f t="shared" si="11"/>
        <v>1461.3177619814514</v>
      </c>
      <c r="BG20" s="60">
        <f t="shared" si="11"/>
        <v>2201.5098462820565</v>
      </c>
      <c r="BH20" s="60">
        <f t="shared" si="11"/>
        <v>10804.436649014633</v>
      </c>
      <c r="BI20" s="60">
        <f t="shared" si="11"/>
        <v>1518.0449571116012</v>
      </c>
      <c r="BJ20" s="60">
        <f t="shared" si="11"/>
        <v>11421.442012000549</v>
      </c>
      <c r="BK20" s="60">
        <f t="shared" si="11"/>
        <v>0</v>
      </c>
      <c r="BL20" s="60">
        <f t="shared" si="11"/>
        <v>0</v>
      </c>
      <c r="BM20" s="60">
        <f t="shared" si="11"/>
        <v>0</v>
      </c>
      <c r="BN20" s="60">
        <f t="shared" si="11"/>
        <v>0</v>
      </c>
      <c r="BO20" s="60">
        <f t="shared" si="11"/>
        <v>3781.4132344610516</v>
      </c>
      <c r="BP20" s="60">
        <f t="shared" si="11"/>
        <v>0</v>
      </c>
      <c r="BQ20" s="60">
        <f t="shared" si="12"/>
        <v>0</v>
      </c>
      <c r="BR20" s="60">
        <f t="shared" si="12"/>
        <v>1454.059399748269</v>
      </c>
      <c r="BS20" s="60">
        <f t="shared" si="12"/>
        <v>0</v>
      </c>
      <c r="BT20" s="60">
        <f t="shared" si="12"/>
        <v>0</v>
      </c>
      <c r="BU20" s="60">
        <f t="shared" si="12"/>
        <v>827.48829348781783</v>
      </c>
      <c r="BV20" s="60">
        <f t="shared" si="12"/>
        <v>126.30544886540093</v>
      </c>
      <c r="BW20" s="60">
        <f t="shared" si="12"/>
        <v>635.6207971820362</v>
      </c>
      <c r="BX20" s="60">
        <f t="shared" si="12"/>
        <v>6168.8511953528423</v>
      </c>
      <c r="BY20" s="60">
        <f t="shared" si="12"/>
        <v>0</v>
      </c>
      <c r="BZ20" s="60">
        <f t="shared" si="12"/>
        <v>0</v>
      </c>
      <c r="CA20" s="60">
        <f t="shared" si="12"/>
        <v>0</v>
      </c>
      <c r="CB20" s="60">
        <f t="shared" si="12"/>
        <v>0</v>
      </c>
      <c r="CC20" s="60">
        <f t="shared" si="12"/>
        <v>0</v>
      </c>
      <c r="CD20" s="60">
        <f t="shared" si="12"/>
        <v>23365.327603136619</v>
      </c>
      <c r="CE20" s="60">
        <f t="shared" si="12"/>
        <v>233.83463400213864</v>
      </c>
      <c r="CF20" s="60">
        <f t="shared" si="12"/>
        <v>7327.4202496945527</v>
      </c>
      <c r="CG20" s="60">
        <f t="shared" si="12"/>
        <v>12631.891210664391</v>
      </c>
      <c r="CH20" s="60">
        <f t="shared" si="12"/>
        <v>0</v>
      </c>
      <c r="CI20" s="60">
        <f t="shared" si="12"/>
        <v>3230.1406545497725</v>
      </c>
      <c r="CJ20" s="60">
        <f t="shared" si="12"/>
        <v>462.72900045437416</v>
      </c>
      <c r="CK20" s="60">
        <f t="shared" si="12"/>
        <v>903.79751794530091</v>
      </c>
      <c r="CL20" s="60">
        <f t="shared" si="12"/>
        <v>23968.016001313124</v>
      </c>
      <c r="CM20" s="60">
        <f t="shared" si="12"/>
        <v>22267.408004502671</v>
      </c>
      <c r="CN20" s="60">
        <f t="shared" si="12"/>
        <v>0</v>
      </c>
      <c r="CO20" s="60">
        <f t="shared" si="12"/>
        <v>0</v>
      </c>
      <c r="CP20" s="60">
        <f t="shared" si="12"/>
        <v>20053.709018042697</v>
      </c>
      <c r="CQ20" s="60">
        <f t="shared" si="12"/>
        <v>233570.59845633744</v>
      </c>
      <c r="CR20" s="60">
        <f t="shared" si="12"/>
        <v>134121.75773582005</v>
      </c>
      <c r="CS20" s="60">
        <f t="shared" si="12"/>
        <v>0</v>
      </c>
      <c r="CT20" s="60">
        <f t="shared" si="12"/>
        <v>61533.712657136013</v>
      </c>
      <c r="CU20" s="60">
        <f t="shared" si="12"/>
        <v>234940.48718545283</v>
      </c>
      <c r="CV20" s="60">
        <f t="shared" si="12"/>
        <v>73132.412351089646</v>
      </c>
      <c r="CW20" s="59">
        <v>0</v>
      </c>
      <c r="CX20" s="60">
        <f t="shared" si="12"/>
        <v>0</v>
      </c>
      <c r="CY20" s="60">
        <f t="shared" si="12"/>
        <v>299.29256381175674</v>
      </c>
      <c r="CZ20" s="60">
        <f t="shared" si="12"/>
        <v>931.36564657858173</v>
      </c>
      <c r="DA20" s="60">
        <f t="shared" si="12"/>
        <v>6164.1694840278087</v>
      </c>
      <c r="DB20" s="60">
        <f t="shared" si="12"/>
        <v>52524.570143741359</v>
      </c>
      <c r="DC20" s="60">
        <f t="shared" si="12"/>
        <v>0</v>
      </c>
      <c r="DD20" s="60">
        <f t="shared" si="12"/>
        <v>0</v>
      </c>
      <c r="DE20" s="60">
        <f t="shared" si="12"/>
        <v>27588.720031734927</v>
      </c>
      <c r="DF20" s="60">
        <f t="shared" si="12"/>
        <v>0</v>
      </c>
      <c r="DG20" s="60">
        <f t="shared" si="12"/>
        <v>0</v>
      </c>
      <c r="DH20" s="60">
        <f t="shared" si="12"/>
        <v>0</v>
      </c>
      <c r="DI20" s="60">
        <f t="shared" si="12"/>
        <v>0</v>
      </c>
      <c r="DJ20" s="60">
        <f t="shared" si="12"/>
        <v>11299.049388468722</v>
      </c>
      <c r="DK20" s="60">
        <f t="shared" si="12"/>
        <v>57339.430350523602</v>
      </c>
      <c r="DL20" s="60">
        <f t="shared" si="12"/>
        <v>72320.973813477016</v>
      </c>
      <c r="DM20" s="60">
        <f t="shared" si="12"/>
        <v>29349.439538547369</v>
      </c>
      <c r="DN20" s="60">
        <f t="shared" si="12"/>
        <v>25082.89452062282</v>
      </c>
      <c r="DO20" s="60">
        <f t="shared" si="12"/>
        <v>41082.263822313696</v>
      </c>
      <c r="DP20" s="60">
        <f t="shared" si="12"/>
        <v>2013.6386954047546</v>
      </c>
      <c r="DQ20" s="60">
        <f t="shared" si="12"/>
        <v>22410.746808033298</v>
      </c>
      <c r="DR20" s="60">
        <f t="shared" si="12"/>
        <v>54476.332036833846</v>
      </c>
      <c r="DS20" s="60">
        <f t="shared" si="12"/>
        <v>6423.5290074330051</v>
      </c>
      <c r="DT20" s="60">
        <f t="shared" si="12"/>
        <v>10091.111337944429</v>
      </c>
      <c r="DU20" s="60">
        <f t="shared" si="12"/>
        <v>3751.6238493199576</v>
      </c>
      <c r="DV20" s="60">
        <f t="shared" si="12"/>
        <v>15165.103938837452</v>
      </c>
      <c r="DW20" s="60">
        <f t="shared" si="12"/>
        <v>36.425665934147439</v>
      </c>
      <c r="DX20" s="60">
        <f t="shared" si="12"/>
        <v>0</v>
      </c>
      <c r="DY20" s="60">
        <f t="shared" si="12"/>
        <v>6774.0144663252531</v>
      </c>
      <c r="DZ20" s="60">
        <f t="shared" si="12"/>
        <v>12051.471127933077</v>
      </c>
      <c r="EA20" s="60">
        <f t="shared" si="12"/>
        <v>24208.781592876199</v>
      </c>
      <c r="EB20" s="60">
        <f t="shared" si="12"/>
        <v>25554.503490027673</v>
      </c>
      <c r="EC20" s="60">
        <f t="shared" si="13"/>
        <v>0</v>
      </c>
      <c r="ED20" s="60">
        <f t="shared" si="13"/>
        <v>0</v>
      </c>
      <c r="EE20" s="60">
        <f t="shared" si="13"/>
        <v>0</v>
      </c>
      <c r="EF20" s="60">
        <f t="shared" si="13"/>
        <v>94577.413919318438</v>
      </c>
      <c r="EG20" s="60">
        <f t="shared" si="13"/>
        <v>307512.34203842201</v>
      </c>
      <c r="EH20" s="60">
        <f t="shared" si="13"/>
        <v>5482.1770574622651</v>
      </c>
      <c r="EI20" s="60">
        <f t="shared" si="13"/>
        <v>3714.5940716411519</v>
      </c>
      <c r="EJ20" s="60">
        <f t="shared" si="13"/>
        <v>10588.020865162065</v>
      </c>
      <c r="EK20" s="60">
        <f t="shared" si="13"/>
        <v>14671.246352258033</v>
      </c>
      <c r="EL20" s="60">
        <f t="shared" si="13"/>
        <v>0</v>
      </c>
      <c r="EM20" s="60">
        <f t="shared" si="13"/>
        <v>35623.743244711397</v>
      </c>
      <c r="EN20" s="60">
        <f t="shared" si="13"/>
        <v>0</v>
      </c>
      <c r="EO20" s="60">
        <f t="shared" si="13"/>
        <v>67224.947089289635</v>
      </c>
      <c r="EP20" s="60">
        <f t="shared" si="13"/>
        <v>0</v>
      </c>
      <c r="EQ20" s="60">
        <f t="shared" si="13"/>
        <v>6931.960794868739</v>
      </c>
      <c r="ER20" s="60">
        <f t="shared" si="13"/>
        <v>1.0004441719502211E-11</v>
      </c>
      <c r="ES20" s="28">
        <f>SUM(E20:ER20)</f>
        <v>2299373.3497226564</v>
      </c>
      <c r="EU20" s="5">
        <f t="shared" si="0"/>
        <v>0</v>
      </c>
      <c r="ALY20"/>
      <c r="ALZ20"/>
      <c r="AMA20"/>
      <c r="AMB20"/>
      <c r="AMC20"/>
      <c r="AMD20"/>
      <c r="AME20"/>
      <c r="AMF20"/>
    </row>
    <row r="21" spans="1:1020" s="5" customFormat="1" ht="15" customHeight="1" thickBot="1" x14ac:dyDescent="0.3">
      <c r="A21" s="1"/>
      <c r="D21" s="14"/>
      <c r="EU21" s="5">
        <f t="shared" si="0"/>
        <v>0</v>
      </c>
      <c r="ALY21"/>
      <c r="ALZ21"/>
      <c r="AMA21"/>
      <c r="AMB21"/>
      <c r="AMC21"/>
      <c r="AMD21"/>
      <c r="AME21"/>
      <c r="AMF21"/>
    </row>
    <row r="22" spans="1:1020" ht="16.5" thickBot="1" x14ac:dyDescent="0.3">
      <c r="A22" s="68" t="s">
        <v>642</v>
      </c>
      <c r="B22" s="69"/>
      <c r="C22" s="69" t="s">
        <v>623</v>
      </c>
      <c r="D22" s="70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U22" s="5">
        <f t="shared" si="0"/>
        <v>0</v>
      </c>
    </row>
    <row r="23" spans="1:1020" x14ac:dyDescent="0.25">
      <c r="A23" s="9"/>
      <c r="B23" s="22" t="s">
        <v>630</v>
      </c>
      <c r="C23" s="64" t="s">
        <v>631</v>
      </c>
      <c r="D23" s="65"/>
      <c r="E23" s="28">
        <v>1611</v>
      </c>
      <c r="F23" s="28">
        <v>246</v>
      </c>
      <c r="G23" s="28">
        <v>617</v>
      </c>
      <c r="H23" s="28">
        <v>2178</v>
      </c>
      <c r="I23" s="28">
        <v>1214</v>
      </c>
      <c r="J23" s="28">
        <v>1066</v>
      </c>
      <c r="K23" s="28">
        <v>865</v>
      </c>
      <c r="L23" s="28">
        <v>1947</v>
      </c>
      <c r="M23" s="28">
        <v>5299.3858843846001</v>
      </c>
      <c r="N23" s="28">
        <v>6466.6141156154008</v>
      </c>
      <c r="O23" s="28">
        <v>3080</v>
      </c>
      <c r="P23" s="28">
        <v>2874</v>
      </c>
      <c r="Q23" s="28">
        <v>2662</v>
      </c>
      <c r="R23" s="28">
        <v>46609</v>
      </c>
      <c r="S23" s="28">
        <v>1120</v>
      </c>
      <c r="T23" s="28">
        <v>27052</v>
      </c>
      <c r="U23" s="28">
        <v>9553</v>
      </c>
      <c r="V23" s="28">
        <v>14931</v>
      </c>
      <c r="W23" s="28">
        <v>6358</v>
      </c>
      <c r="X23" s="28">
        <v>891</v>
      </c>
      <c r="Y23" s="28">
        <v>3214</v>
      </c>
      <c r="Z23" s="28">
        <v>20073</v>
      </c>
      <c r="AA23" s="28">
        <v>1135</v>
      </c>
      <c r="AB23" s="28">
        <v>4147</v>
      </c>
      <c r="AC23" s="28">
        <v>2145</v>
      </c>
      <c r="AD23" s="28">
        <v>6957</v>
      </c>
      <c r="AE23" s="28">
        <v>3511</v>
      </c>
      <c r="AF23" s="28">
        <v>569</v>
      </c>
      <c r="AG23" s="28">
        <v>1129</v>
      </c>
      <c r="AH23" s="28">
        <v>2907</v>
      </c>
      <c r="AI23" s="28">
        <v>35</v>
      </c>
      <c r="AJ23" s="28">
        <v>35</v>
      </c>
      <c r="AK23" s="28">
        <v>6259</v>
      </c>
      <c r="AL23" s="28">
        <v>9176</v>
      </c>
      <c r="AM23" s="28">
        <v>2745</v>
      </c>
      <c r="AN23" s="28">
        <v>9367</v>
      </c>
      <c r="AO23" s="28">
        <v>2494</v>
      </c>
      <c r="AP23" s="28">
        <v>10020</v>
      </c>
      <c r="AQ23" s="28">
        <v>2468</v>
      </c>
      <c r="AR23" s="28">
        <v>3283</v>
      </c>
      <c r="AS23" s="28">
        <v>10899</v>
      </c>
      <c r="AT23" s="28">
        <v>4432</v>
      </c>
      <c r="AU23" s="28">
        <v>1278</v>
      </c>
      <c r="AV23" s="28">
        <v>667</v>
      </c>
      <c r="AW23" s="28">
        <v>2078</v>
      </c>
      <c r="AX23" s="28">
        <v>292</v>
      </c>
      <c r="AY23" s="28">
        <v>5065</v>
      </c>
      <c r="AZ23" s="28">
        <v>1608</v>
      </c>
      <c r="BA23" s="28">
        <v>307</v>
      </c>
      <c r="BB23" s="28">
        <v>5070</v>
      </c>
      <c r="BC23" s="28">
        <v>542</v>
      </c>
      <c r="BD23" s="28">
        <v>1562</v>
      </c>
      <c r="BE23" s="28">
        <v>3214</v>
      </c>
      <c r="BF23" s="28">
        <v>586</v>
      </c>
      <c r="BG23" s="28">
        <v>178</v>
      </c>
      <c r="BH23" s="28">
        <v>3280</v>
      </c>
      <c r="BI23" s="28">
        <v>5791</v>
      </c>
      <c r="BJ23" s="28">
        <v>8908</v>
      </c>
      <c r="BK23" s="28">
        <v>0</v>
      </c>
      <c r="BL23" s="28">
        <v>3004</v>
      </c>
      <c r="BM23" s="28">
        <v>62</v>
      </c>
      <c r="BN23" s="28">
        <v>1645</v>
      </c>
      <c r="BO23" s="28">
        <v>3441</v>
      </c>
      <c r="BP23" s="28">
        <v>161</v>
      </c>
      <c r="BQ23" s="28">
        <v>4458</v>
      </c>
      <c r="BR23" s="28">
        <v>3396</v>
      </c>
      <c r="BS23" s="28">
        <v>7817</v>
      </c>
      <c r="BT23" s="28">
        <v>1012</v>
      </c>
      <c r="BU23" s="28">
        <v>960</v>
      </c>
      <c r="BV23" s="28">
        <v>3817</v>
      </c>
      <c r="BW23" s="28">
        <v>1978</v>
      </c>
      <c r="BX23" s="28">
        <v>7230</v>
      </c>
      <c r="BY23" s="28">
        <v>442</v>
      </c>
      <c r="BZ23" s="28">
        <v>1316</v>
      </c>
      <c r="CA23" s="28">
        <v>6649</v>
      </c>
      <c r="CB23" s="28">
        <v>1196</v>
      </c>
      <c r="CC23" s="28">
        <v>110</v>
      </c>
      <c r="CD23" s="28">
        <v>7086</v>
      </c>
      <c r="CE23" s="28">
        <v>16674</v>
      </c>
      <c r="CF23" s="28">
        <v>3096</v>
      </c>
      <c r="CG23" s="28">
        <v>6942</v>
      </c>
      <c r="CH23" s="28">
        <v>12828</v>
      </c>
      <c r="CI23" s="28">
        <v>4816.0796631017502</v>
      </c>
      <c r="CJ23" s="28">
        <v>689.92033689824962</v>
      </c>
      <c r="CK23" s="28">
        <v>5060</v>
      </c>
      <c r="CL23" s="28">
        <v>39522.658740466453</v>
      </c>
      <c r="CM23" s="28">
        <v>38541.341259533547</v>
      </c>
      <c r="CN23" s="28">
        <v>6122</v>
      </c>
      <c r="CO23" s="28">
        <v>20995</v>
      </c>
      <c r="CP23" s="28">
        <v>28181</v>
      </c>
      <c r="CQ23" s="28">
        <v>275485</v>
      </c>
      <c r="CR23" s="28">
        <v>24620</v>
      </c>
      <c r="CS23" s="28">
        <v>16</v>
      </c>
      <c r="CT23" s="28">
        <v>12657</v>
      </c>
      <c r="CU23" s="28">
        <v>4398</v>
      </c>
      <c r="CV23" s="28">
        <v>11983.286954762789</v>
      </c>
      <c r="CW23" s="28">
        <v>3324.7130452372107</v>
      </c>
      <c r="CX23" s="28">
        <v>1824</v>
      </c>
      <c r="CY23" s="28">
        <v>14106</v>
      </c>
      <c r="CZ23" s="28">
        <v>3605</v>
      </c>
      <c r="DA23" s="28">
        <v>31946</v>
      </c>
      <c r="DB23" s="28">
        <v>57693</v>
      </c>
      <c r="DC23" s="28">
        <v>4438</v>
      </c>
      <c r="DD23" s="28">
        <v>12501</v>
      </c>
      <c r="DE23" s="28">
        <v>13010</v>
      </c>
      <c r="DF23" s="28">
        <v>0</v>
      </c>
      <c r="DG23" s="28">
        <v>29045</v>
      </c>
      <c r="DH23" s="28">
        <v>4700</v>
      </c>
      <c r="DI23" s="28">
        <v>1905</v>
      </c>
      <c r="DJ23" s="28">
        <v>3185</v>
      </c>
      <c r="DK23" s="28">
        <v>9980</v>
      </c>
      <c r="DL23" s="28">
        <v>5022</v>
      </c>
      <c r="DM23" s="28">
        <v>6832</v>
      </c>
      <c r="DN23" s="28">
        <v>20791</v>
      </c>
      <c r="DO23" s="28">
        <v>4200</v>
      </c>
      <c r="DP23" s="28">
        <v>5892</v>
      </c>
      <c r="DQ23" s="28">
        <v>12763</v>
      </c>
      <c r="DR23" s="28">
        <v>9122</v>
      </c>
      <c r="DS23" s="28">
        <v>778</v>
      </c>
      <c r="DT23" s="28">
        <v>2714.8886211889644</v>
      </c>
      <c r="DU23" s="28">
        <v>1009.3279677929546</v>
      </c>
      <c r="DV23" s="28">
        <v>4079.9835363905954</v>
      </c>
      <c r="DW23" s="28">
        <v>9.7998746274849555</v>
      </c>
      <c r="DX23" s="28">
        <v>28639</v>
      </c>
      <c r="DY23" s="28">
        <v>4835</v>
      </c>
      <c r="DZ23" s="28">
        <v>20357</v>
      </c>
      <c r="EA23" s="28">
        <v>14093</v>
      </c>
      <c r="EB23" s="28">
        <v>39161</v>
      </c>
      <c r="EC23" s="28">
        <v>37975</v>
      </c>
      <c r="ED23" s="28">
        <v>37908</v>
      </c>
      <c r="EE23" s="28">
        <v>598</v>
      </c>
      <c r="EF23" s="28">
        <v>150715</v>
      </c>
      <c r="EG23" s="28">
        <v>75484</v>
      </c>
      <c r="EH23" s="28">
        <v>2671.5559707152611</v>
      </c>
      <c r="EI23" s="28">
        <v>1810.1834119655739</v>
      </c>
      <c r="EJ23" s="28">
        <v>5159.7184957531226</v>
      </c>
      <c r="EK23" s="28">
        <v>7149.5421215660426</v>
      </c>
      <c r="EL23" s="28">
        <v>14519</v>
      </c>
      <c r="EM23" s="28">
        <v>4946</v>
      </c>
      <c r="EN23" s="28">
        <v>622</v>
      </c>
      <c r="EO23" s="28">
        <v>6315</v>
      </c>
      <c r="EP23" s="28">
        <v>627</v>
      </c>
      <c r="EQ23" s="28">
        <v>1231</v>
      </c>
      <c r="ER23" s="28">
        <v>158061</v>
      </c>
      <c r="ES23" s="28">
        <f t="shared" ref="ES23:ES28" si="14">SUM(E23:ER23)</f>
        <v>1729827.0000000002</v>
      </c>
      <c r="EU23" s="5">
        <f t="shared" si="0"/>
        <v>0</v>
      </c>
    </row>
    <row r="24" spans="1:1020" x14ac:dyDescent="0.25">
      <c r="A24" s="9"/>
      <c r="B24" s="22" t="s">
        <v>632</v>
      </c>
      <c r="C24" s="64" t="s">
        <v>633</v>
      </c>
      <c r="D24" s="65"/>
      <c r="E24" s="28">
        <v>4133</v>
      </c>
      <c r="F24" s="28">
        <v>852</v>
      </c>
      <c r="G24" s="28">
        <v>228</v>
      </c>
      <c r="H24" s="28">
        <v>1561</v>
      </c>
      <c r="I24" s="28">
        <v>1</v>
      </c>
      <c r="J24" s="28">
        <v>796</v>
      </c>
      <c r="K24" s="28">
        <v>225</v>
      </c>
      <c r="L24" s="28">
        <v>1038</v>
      </c>
      <c r="M24" s="28">
        <v>3424.8283413955887</v>
      </c>
      <c r="N24" s="28">
        <v>4179.1716586044122</v>
      </c>
      <c r="O24" s="28">
        <v>2291</v>
      </c>
      <c r="P24" s="28">
        <v>380</v>
      </c>
      <c r="Q24" s="28">
        <v>0</v>
      </c>
      <c r="R24" s="28">
        <v>1795</v>
      </c>
      <c r="S24" s="28">
        <v>1497</v>
      </c>
      <c r="T24" s="28">
        <v>754</v>
      </c>
      <c r="U24" s="28">
        <v>1104</v>
      </c>
      <c r="V24" s="28">
        <v>9782</v>
      </c>
      <c r="W24" s="28">
        <v>3456</v>
      </c>
      <c r="X24" s="28">
        <v>616</v>
      </c>
      <c r="Y24" s="28">
        <v>845</v>
      </c>
      <c r="Z24" s="28">
        <v>11811</v>
      </c>
      <c r="AA24" s="28">
        <v>740</v>
      </c>
      <c r="AB24" s="28">
        <v>1834</v>
      </c>
      <c r="AC24" s="28">
        <v>1610</v>
      </c>
      <c r="AD24" s="28">
        <v>2552</v>
      </c>
      <c r="AE24" s="28">
        <v>588</v>
      </c>
      <c r="AF24" s="28">
        <v>1178</v>
      </c>
      <c r="AG24" s="28">
        <v>187</v>
      </c>
      <c r="AH24" s="28">
        <v>956</v>
      </c>
      <c r="AI24" s="28">
        <v>43</v>
      </c>
      <c r="AJ24" s="28">
        <v>234</v>
      </c>
      <c r="AK24" s="28">
        <v>380</v>
      </c>
      <c r="AL24" s="28">
        <v>311</v>
      </c>
      <c r="AM24" s="28">
        <v>0</v>
      </c>
      <c r="AN24" s="28">
        <v>429</v>
      </c>
      <c r="AO24" s="28">
        <v>0</v>
      </c>
      <c r="AP24" s="28">
        <v>2142</v>
      </c>
      <c r="AQ24" s="28">
        <v>0</v>
      </c>
      <c r="AR24" s="28">
        <v>4</v>
      </c>
      <c r="AS24" s="28">
        <v>1323</v>
      </c>
      <c r="AT24" s="28">
        <v>155</v>
      </c>
      <c r="AU24" s="28">
        <v>276</v>
      </c>
      <c r="AV24" s="28">
        <v>0</v>
      </c>
      <c r="AW24" s="28">
        <v>0</v>
      </c>
      <c r="AX24" s="28">
        <v>0</v>
      </c>
      <c r="AY24" s="28">
        <v>152</v>
      </c>
      <c r="AZ24" s="28">
        <v>102</v>
      </c>
      <c r="BA24" s="28">
        <v>0</v>
      </c>
      <c r="BB24" s="28">
        <v>0</v>
      </c>
      <c r="BC24" s="28">
        <v>4</v>
      </c>
      <c r="BD24" s="28">
        <v>1789</v>
      </c>
      <c r="BE24" s="28">
        <v>8719</v>
      </c>
      <c r="BF24" s="28">
        <v>246</v>
      </c>
      <c r="BG24" s="28">
        <v>589</v>
      </c>
      <c r="BH24" s="28">
        <v>3621</v>
      </c>
      <c r="BI24" s="28">
        <v>847</v>
      </c>
      <c r="BJ24" s="28">
        <v>1611</v>
      </c>
      <c r="BK24" s="28">
        <v>0</v>
      </c>
      <c r="BL24" s="28">
        <v>0</v>
      </c>
      <c r="BM24" s="28">
        <v>0</v>
      </c>
      <c r="BN24" s="28">
        <v>0</v>
      </c>
      <c r="BO24" s="28">
        <v>502</v>
      </c>
      <c r="BP24" s="28">
        <v>0</v>
      </c>
      <c r="BQ24" s="28">
        <v>0</v>
      </c>
      <c r="BR24" s="28">
        <v>308</v>
      </c>
      <c r="BS24" s="28">
        <v>0</v>
      </c>
      <c r="BT24" s="28">
        <v>0</v>
      </c>
      <c r="BU24" s="28">
        <v>337</v>
      </c>
      <c r="BV24" s="28">
        <v>49</v>
      </c>
      <c r="BW24" s="28">
        <v>113</v>
      </c>
      <c r="BX24" s="28">
        <v>1361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2056</v>
      </c>
      <c r="CE24" s="28">
        <v>128</v>
      </c>
      <c r="CF24" s="28">
        <v>721</v>
      </c>
      <c r="CG24" s="28">
        <v>1775</v>
      </c>
      <c r="CH24" s="28">
        <v>0</v>
      </c>
      <c r="CI24" s="28">
        <v>765.35955416164757</v>
      </c>
      <c r="CJ24" s="28">
        <v>109.64044583835242</v>
      </c>
      <c r="CK24" s="28">
        <v>680</v>
      </c>
      <c r="CL24" s="28">
        <v>1661.9006292346889</v>
      </c>
      <c r="CM24" s="28">
        <v>1638.0993707653111</v>
      </c>
      <c r="CN24" s="28">
        <v>0</v>
      </c>
      <c r="CO24" s="28">
        <v>0</v>
      </c>
      <c r="CP24" s="28">
        <v>3400</v>
      </c>
      <c r="CQ24" s="28">
        <v>79875</v>
      </c>
      <c r="CR24" s="28">
        <v>14067</v>
      </c>
      <c r="CS24" s="28">
        <v>0</v>
      </c>
      <c r="CT24" s="28">
        <v>4411</v>
      </c>
      <c r="CU24" s="28">
        <v>24056</v>
      </c>
      <c r="CV24" s="28">
        <v>7786.7574808425552</v>
      </c>
      <c r="CW24" s="59">
        <v>0</v>
      </c>
      <c r="CX24" s="28">
        <v>0</v>
      </c>
      <c r="CY24" s="28">
        <v>107</v>
      </c>
      <c r="CZ24" s="28">
        <v>915</v>
      </c>
      <c r="DA24" s="28">
        <v>1557</v>
      </c>
      <c r="DB24" s="28">
        <v>14311</v>
      </c>
      <c r="DC24" s="28">
        <v>0</v>
      </c>
      <c r="DD24" s="28">
        <v>0</v>
      </c>
      <c r="DE24" s="28">
        <v>1805</v>
      </c>
      <c r="DF24" s="28">
        <v>0</v>
      </c>
      <c r="DG24" s="28">
        <v>0</v>
      </c>
      <c r="DH24" s="28">
        <v>0</v>
      </c>
      <c r="DI24" s="28">
        <v>0</v>
      </c>
      <c r="DJ24" s="28">
        <v>142</v>
      </c>
      <c r="DK24" s="28">
        <v>4673</v>
      </c>
      <c r="DL24" s="28">
        <v>4385</v>
      </c>
      <c r="DM24" s="28">
        <v>2771</v>
      </c>
      <c r="DN24" s="28">
        <v>1421</v>
      </c>
      <c r="DO24" s="28">
        <v>4008</v>
      </c>
      <c r="DP24" s="28">
        <v>344</v>
      </c>
      <c r="DQ24" s="28">
        <v>1529</v>
      </c>
      <c r="DR24" s="28">
        <v>3544</v>
      </c>
      <c r="DS24" s="28">
        <v>565</v>
      </c>
      <c r="DT24" s="28">
        <v>298.45013125176865</v>
      </c>
      <c r="DU24" s="28">
        <v>110.95632510035168</v>
      </c>
      <c r="DV24" s="28">
        <v>448.51623467616093</v>
      </c>
      <c r="DW24" s="28">
        <v>1.0773089717186559</v>
      </c>
      <c r="DX24" s="28">
        <v>0</v>
      </c>
      <c r="DY24" s="28">
        <v>1583</v>
      </c>
      <c r="DZ24" s="28">
        <v>1342</v>
      </c>
      <c r="EA24" s="28">
        <v>4591</v>
      </c>
      <c r="EB24" s="28">
        <v>2431</v>
      </c>
      <c r="EC24" s="28">
        <v>0</v>
      </c>
      <c r="ED24" s="28">
        <v>0</v>
      </c>
      <c r="EE24" s="28">
        <v>0</v>
      </c>
      <c r="EF24" s="28">
        <v>7651</v>
      </c>
      <c r="EG24" s="28">
        <v>7722</v>
      </c>
      <c r="EH24" s="28">
        <v>1048.3522298280541</v>
      </c>
      <c r="EI24" s="28">
        <v>710.33878276702796</v>
      </c>
      <c r="EJ24" s="28">
        <v>2024.7385604500821</v>
      </c>
      <c r="EK24" s="28">
        <v>2805.570426954836</v>
      </c>
      <c r="EL24" s="28">
        <v>0</v>
      </c>
      <c r="EM24" s="28">
        <v>10147</v>
      </c>
      <c r="EN24" s="28">
        <v>0</v>
      </c>
      <c r="EO24" s="28">
        <v>15056</v>
      </c>
      <c r="EP24" s="28">
        <v>0</v>
      </c>
      <c r="EQ24" s="28">
        <v>3765</v>
      </c>
      <c r="ER24" s="28">
        <v>0</v>
      </c>
      <c r="ES24" s="28">
        <f t="shared" si="14"/>
        <v>333004.75748084253</v>
      </c>
      <c r="EU24" s="5">
        <f t="shared" si="0"/>
        <v>0</v>
      </c>
    </row>
    <row r="25" spans="1:1020" x14ac:dyDescent="0.25">
      <c r="A25" s="9"/>
      <c r="B25" s="22" t="s">
        <v>634</v>
      </c>
      <c r="C25" s="64" t="s">
        <v>635</v>
      </c>
      <c r="D25" s="65"/>
      <c r="E25" s="28">
        <v>218</v>
      </c>
      <c r="F25" s="28">
        <v>32</v>
      </c>
      <c r="G25" s="28">
        <v>32</v>
      </c>
      <c r="H25" s="28">
        <v>158</v>
      </c>
      <c r="I25" s="28">
        <v>13</v>
      </c>
      <c r="J25" s="28">
        <v>93</v>
      </c>
      <c r="K25" s="28">
        <v>46</v>
      </c>
      <c r="L25" s="28">
        <v>167</v>
      </c>
      <c r="M25" s="28">
        <v>404.45763421531279</v>
      </c>
      <c r="N25" s="28">
        <v>493.54236578468726</v>
      </c>
      <c r="O25" s="28">
        <v>98</v>
      </c>
      <c r="P25" s="28">
        <v>199</v>
      </c>
      <c r="Q25" s="28">
        <v>0</v>
      </c>
      <c r="R25" s="28">
        <v>428</v>
      </c>
      <c r="S25" s="28">
        <v>157</v>
      </c>
      <c r="T25" s="28">
        <v>518</v>
      </c>
      <c r="U25" s="28">
        <v>712</v>
      </c>
      <c r="V25" s="28">
        <v>2249</v>
      </c>
      <c r="W25" s="28">
        <v>633</v>
      </c>
      <c r="X25" s="28">
        <v>157</v>
      </c>
      <c r="Y25" s="28">
        <v>231</v>
      </c>
      <c r="Z25" s="28">
        <v>2934</v>
      </c>
      <c r="AA25" s="28">
        <v>123</v>
      </c>
      <c r="AB25" s="28">
        <v>448</v>
      </c>
      <c r="AC25" s="28">
        <v>343</v>
      </c>
      <c r="AD25" s="28">
        <v>383</v>
      </c>
      <c r="AE25" s="28">
        <v>160</v>
      </c>
      <c r="AF25" s="28">
        <v>322</v>
      </c>
      <c r="AG25" s="28">
        <v>36</v>
      </c>
      <c r="AH25" s="28">
        <v>131</v>
      </c>
      <c r="AI25" s="28">
        <v>11</v>
      </c>
      <c r="AJ25" s="28">
        <v>2</v>
      </c>
      <c r="AK25" s="28">
        <v>231</v>
      </c>
      <c r="AL25" s="28">
        <v>189</v>
      </c>
      <c r="AM25" s="28">
        <v>0</v>
      </c>
      <c r="AN25" s="28">
        <v>357</v>
      </c>
      <c r="AO25" s="28">
        <v>0</v>
      </c>
      <c r="AP25" s="28">
        <v>589</v>
      </c>
      <c r="AQ25" s="28">
        <v>0</v>
      </c>
      <c r="AR25" s="28">
        <v>0</v>
      </c>
      <c r="AS25" s="28">
        <v>355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339</v>
      </c>
      <c r="AZ25" s="28">
        <v>0</v>
      </c>
      <c r="BA25" s="28">
        <v>0</v>
      </c>
      <c r="BB25" s="28">
        <v>0</v>
      </c>
      <c r="BC25" s="28">
        <v>0</v>
      </c>
      <c r="BD25" s="28">
        <v>97</v>
      </c>
      <c r="BE25" s="28">
        <v>512</v>
      </c>
      <c r="BF25" s="28">
        <v>182</v>
      </c>
      <c r="BG25" s="28">
        <v>0</v>
      </c>
      <c r="BH25" s="28">
        <v>240</v>
      </c>
      <c r="BI25" s="28">
        <v>0</v>
      </c>
      <c r="BJ25" s="28">
        <v>877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47</v>
      </c>
      <c r="BW25" s="28">
        <v>0</v>
      </c>
      <c r="BX25" s="28">
        <v>411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1874</v>
      </c>
      <c r="CE25" s="28">
        <v>0</v>
      </c>
      <c r="CF25" s="28">
        <v>613</v>
      </c>
      <c r="CG25" s="28">
        <v>383</v>
      </c>
      <c r="CH25" s="28">
        <v>0</v>
      </c>
      <c r="CI25" s="28">
        <v>145.19964113238112</v>
      </c>
      <c r="CJ25" s="28">
        <v>20.800358867618861</v>
      </c>
      <c r="CK25" s="28">
        <v>0</v>
      </c>
      <c r="CL25" s="28">
        <v>2543.2115689803577</v>
      </c>
      <c r="CM25" s="28">
        <v>2506.7884310196423</v>
      </c>
      <c r="CN25" s="28">
        <v>0</v>
      </c>
      <c r="CO25" s="28">
        <v>0</v>
      </c>
      <c r="CP25" s="28">
        <v>36</v>
      </c>
      <c r="CQ25" s="28">
        <v>22084</v>
      </c>
      <c r="CR25" s="28">
        <v>4089</v>
      </c>
      <c r="CS25" s="28">
        <v>0</v>
      </c>
      <c r="CT25" s="28">
        <v>1053</v>
      </c>
      <c r="CU25" s="28">
        <v>1431</v>
      </c>
      <c r="CV25" s="28">
        <v>1573.3633642436548</v>
      </c>
      <c r="CW25" s="59">
        <v>0</v>
      </c>
      <c r="CX25" s="28">
        <v>0</v>
      </c>
      <c r="CY25" s="28">
        <v>0</v>
      </c>
      <c r="CZ25" s="28">
        <v>0</v>
      </c>
      <c r="DA25" s="28">
        <v>362</v>
      </c>
      <c r="DB25" s="28">
        <v>4356</v>
      </c>
      <c r="DC25" s="28">
        <v>0</v>
      </c>
      <c r="DD25" s="28">
        <v>30</v>
      </c>
      <c r="DE25" s="28">
        <v>401</v>
      </c>
      <c r="DF25" s="28">
        <v>0</v>
      </c>
      <c r="DG25" s="28">
        <v>0</v>
      </c>
      <c r="DH25" s="28">
        <v>0</v>
      </c>
      <c r="DI25" s="28">
        <v>0</v>
      </c>
      <c r="DJ25" s="28">
        <v>601</v>
      </c>
      <c r="DK25" s="28">
        <v>1507</v>
      </c>
      <c r="DL25" s="28">
        <v>2608</v>
      </c>
      <c r="DM25" s="28">
        <v>1283</v>
      </c>
      <c r="DN25" s="28">
        <v>656</v>
      </c>
      <c r="DO25" s="28">
        <v>1141</v>
      </c>
      <c r="DP25" s="28">
        <v>0</v>
      </c>
      <c r="DQ25" s="28">
        <v>735</v>
      </c>
      <c r="DR25" s="28">
        <v>1367</v>
      </c>
      <c r="DS25" s="28">
        <v>77</v>
      </c>
      <c r="DT25" s="28">
        <v>269.61269132872235</v>
      </c>
      <c r="DU25" s="28">
        <v>100.23528321056217</v>
      </c>
      <c r="DV25" s="28">
        <v>405.17881037101381</v>
      </c>
      <c r="DW25" s="28">
        <v>0.97321508970160298</v>
      </c>
      <c r="DX25" s="28">
        <v>0</v>
      </c>
      <c r="DY25" s="28">
        <v>105</v>
      </c>
      <c r="DZ25" s="28">
        <v>385</v>
      </c>
      <c r="EA25" s="28">
        <v>5</v>
      </c>
      <c r="EB25" s="28">
        <v>450</v>
      </c>
      <c r="EC25" s="28">
        <v>0</v>
      </c>
      <c r="ED25" s="28">
        <v>0</v>
      </c>
      <c r="EE25" s="28">
        <v>0</v>
      </c>
      <c r="EF25" s="28">
        <v>2585</v>
      </c>
      <c r="EG25" s="28">
        <v>1839</v>
      </c>
      <c r="EH25" s="28">
        <v>169.13012904951003</v>
      </c>
      <c r="EI25" s="28">
        <v>114.59859251500238</v>
      </c>
      <c r="EJ25" s="28">
        <v>326.65003638768206</v>
      </c>
      <c r="EK25" s="28">
        <v>452.62124204780554</v>
      </c>
      <c r="EL25" s="28">
        <v>0</v>
      </c>
      <c r="EM25" s="28">
        <v>1279</v>
      </c>
      <c r="EN25" s="28">
        <v>0</v>
      </c>
      <c r="EO25" s="28">
        <v>804</v>
      </c>
      <c r="EP25" s="28">
        <v>0</v>
      </c>
      <c r="EQ25" s="28">
        <v>556</v>
      </c>
      <c r="ER25" s="28">
        <v>0</v>
      </c>
      <c r="ES25" s="28">
        <f t="shared" si="14"/>
        <v>79681.363364243647</v>
      </c>
      <c r="EU25" s="5">
        <f t="shared" si="0"/>
        <v>0</v>
      </c>
    </row>
    <row r="26" spans="1:1020" x14ac:dyDescent="0.25">
      <c r="A26" s="9"/>
      <c r="B26" s="22" t="s">
        <v>636</v>
      </c>
      <c r="C26" s="64" t="s">
        <v>637</v>
      </c>
      <c r="D26" s="65"/>
      <c r="E26" s="28">
        <v>578</v>
      </c>
      <c r="F26" s="28">
        <v>75</v>
      </c>
      <c r="G26" s="28">
        <v>13</v>
      </c>
      <c r="H26" s="28">
        <v>133</v>
      </c>
      <c r="I26" s="28">
        <v>3</v>
      </c>
      <c r="J26" s="28">
        <v>104</v>
      </c>
      <c r="K26" s="28">
        <v>20</v>
      </c>
      <c r="L26" s="28">
        <v>34</v>
      </c>
      <c r="M26" s="28">
        <v>338.24909052973265</v>
      </c>
      <c r="N26" s="28">
        <v>412.7509094702674</v>
      </c>
      <c r="O26" s="28">
        <v>90</v>
      </c>
      <c r="P26" s="28">
        <v>35</v>
      </c>
      <c r="Q26" s="28">
        <v>0</v>
      </c>
      <c r="R26" s="28">
        <v>0</v>
      </c>
      <c r="S26" s="28">
        <v>0</v>
      </c>
      <c r="T26" s="28">
        <v>190</v>
      </c>
      <c r="U26" s="28">
        <v>484</v>
      </c>
      <c r="V26" s="28">
        <v>3905</v>
      </c>
      <c r="W26" s="28">
        <v>434</v>
      </c>
      <c r="X26" s="28">
        <v>288</v>
      </c>
      <c r="Y26" s="28">
        <v>147</v>
      </c>
      <c r="Z26" s="28">
        <v>2098</v>
      </c>
      <c r="AA26" s="28">
        <v>82</v>
      </c>
      <c r="AB26" s="28">
        <v>149</v>
      </c>
      <c r="AC26" s="28">
        <v>520</v>
      </c>
      <c r="AD26" s="28">
        <v>149</v>
      </c>
      <c r="AE26" s="28">
        <v>90</v>
      </c>
      <c r="AF26" s="28">
        <v>120</v>
      </c>
      <c r="AG26" s="28">
        <v>26</v>
      </c>
      <c r="AH26" s="28">
        <v>0</v>
      </c>
      <c r="AI26" s="28">
        <v>0</v>
      </c>
      <c r="AJ26" s="28">
        <v>0</v>
      </c>
      <c r="AK26" s="28">
        <v>0</v>
      </c>
      <c r="AL26" s="28">
        <v>1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2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12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2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26</v>
      </c>
      <c r="CQ26" s="28">
        <v>6040</v>
      </c>
      <c r="CR26" s="28">
        <v>0</v>
      </c>
      <c r="CS26" s="28">
        <v>0</v>
      </c>
      <c r="CT26" s="28">
        <v>192</v>
      </c>
      <c r="CU26" s="28">
        <v>0</v>
      </c>
      <c r="CV26" s="28">
        <v>159.46711691973371</v>
      </c>
      <c r="CW26" s="59">
        <v>0</v>
      </c>
      <c r="CX26" s="28">
        <v>0</v>
      </c>
      <c r="CY26" s="28">
        <v>0</v>
      </c>
      <c r="CZ26" s="28">
        <v>0</v>
      </c>
      <c r="DA26" s="28">
        <v>113</v>
      </c>
      <c r="DB26" s="28">
        <v>1219</v>
      </c>
      <c r="DC26" s="28">
        <v>0</v>
      </c>
      <c r="DD26" s="28">
        <v>0</v>
      </c>
      <c r="DE26" s="28">
        <v>1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90</v>
      </c>
      <c r="DM26" s="28">
        <v>0</v>
      </c>
      <c r="DN26" s="28">
        <v>0</v>
      </c>
      <c r="DO26" s="28">
        <v>0</v>
      </c>
      <c r="DP26" s="28">
        <v>0</v>
      </c>
      <c r="DQ26" s="28">
        <v>172</v>
      </c>
      <c r="DR26" s="28">
        <v>41</v>
      </c>
      <c r="DS26" s="28">
        <v>68</v>
      </c>
      <c r="DT26" s="28">
        <v>39.260610979569101</v>
      </c>
      <c r="DU26" s="28">
        <v>14.596117271641141</v>
      </c>
      <c r="DV26" s="28">
        <v>59.001553572067735</v>
      </c>
      <c r="DW26" s="28">
        <v>0.14171817672201178</v>
      </c>
      <c r="DX26" s="28">
        <v>0</v>
      </c>
      <c r="DY26" s="28">
        <v>1</v>
      </c>
      <c r="DZ26" s="28">
        <v>0</v>
      </c>
      <c r="EA26" s="28">
        <v>37</v>
      </c>
      <c r="EB26" s="28">
        <v>0</v>
      </c>
      <c r="EC26" s="28">
        <v>0</v>
      </c>
      <c r="ED26" s="28">
        <v>0</v>
      </c>
      <c r="EE26" s="28">
        <v>0</v>
      </c>
      <c r="EF26" s="28">
        <v>54</v>
      </c>
      <c r="EG26" s="28">
        <v>207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14"/>
        <v>19068.467116919735</v>
      </c>
      <c r="EU26" s="5">
        <f t="shared" si="0"/>
        <v>0</v>
      </c>
    </row>
    <row r="27" spans="1:1020" x14ac:dyDescent="0.25">
      <c r="A27" s="9"/>
      <c r="B27" s="22" t="s">
        <v>638</v>
      </c>
      <c r="C27" s="64" t="s">
        <v>639</v>
      </c>
      <c r="D27" s="65"/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419</v>
      </c>
      <c r="AO27" s="28">
        <v>0</v>
      </c>
      <c r="AP27" s="28">
        <v>1060</v>
      </c>
      <c r="AQ27" s="28">
        <v>0</v>
      </c>
      <c r="AR27" s="28">
        <v>0</v>
      </c>
      <c r="AS27" s="28">
        <v>1891</v>
      </c>
      <c r="AT27" s="28">
        <v>0</v>
      </c>
      <c r="AU27" s="28">
        <v>0</v>
      </c>
      <c r="AV27" s="28">
        <v>0</v>
      </c>
      <c r="AW27" s="28">
        <v>1</v>
      </c>
      <c r="AX27" s="28">
        <v>0</v>
      </c>
      <c r="AY27" s="28">
        <v>136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238</v>
      </c>
      <c r="BF27" s="28">
        <v>0</v>
      </c>
      <c r="BG27" s="28">
        <v>0</v>
      </c>
      <c r="BH27" s="28">
        <v>151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81</v>
      </c>
      <c r="BV27" s="28">
        <v>0</v>
      </c>
      <c r="BW27" s="28">
        <v>0</v>
      </c>
      <c r="BX27" s="28">
        <v>82</v>
      </c>
      <c r="BY27" s="28">
        <v>0</v>
      </c>
      <c r="BZ27" s="28">
        <v>0</v>
      </c>
      <c r="CA27" s="28">
        <v>18</v>
      </c>
      <c r="CB27" s="28">
        <v>0</v>
      </c>
      <c r="CC27" s="28">
        <v>0</v>
      </c>
      <c r="CD27" s="28">
        <v>349</v>
      </c>
      <c r="CE27" s="28">
        <v>0</v>
      </c>
      <c r="CF27" s="28">
        <v>0</v>
      </c>
      <c r="CG27" s="28">
        <v>91</v>
      </c>
      <c r="CH27" s="28">
        <v>0</v>
      </c>
      <c r="CI27" s="28">
        <v>0</v>
      </c>
      <c r="CJ27" s="28">
        <v>0</v>
      </c>
      <c r="CK27" s="28">
        <v>0</v>
      </c>
      <c r="CL27" s="28">
        <v>6050</v>
      </c>
      <c r="CM27" s="28">
        <v>0</v>
      </c>
      <c r="CN27" s="28">
        <v>0</v>
      </c>
      <c r="CO27" s="28">
        <v>0</v>
      </c>
      <c r="CP27" s="28">
        <v>0</v>
      </c>
      <c r="CQ27" s="28">
        <v>34306</v>
      </c>
      <c r="CR27" s="28">
        <v>1130</v>
      </c>
      <c r="CS27" s="28">
        <v>0</v>
      </c>
      <c r="CT27" s="28">
        <v>986</v>
      </c>
      <c r="CU27" s="28">
        <v>0</v>
      </c>
      <c r="CV27" s="28">
        <v>939.06052067691792</v>
      </c>
      <c r="CW27" s="59">
        <v>0</v>
      </c>
      <c r="CX27" s="28">
        <v>0</v>
      </c>
      <c r="CY27" s="28">
        <v>109</v>
      </c>
      <c r="CZ27" s="28">
        <v>0</v>
      </c>
      <c r="DA27" s="28">
        <v>986</v>
      </c>
      <c r="DB27" s="28">
        <v>2484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530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1946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433</v>
      </c>
      <c r="DZ27" s="28">
        <v>0</v>
      </c>
      <c r="EA27" s="28">
        <v>3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8194</v>
      </c>
      <c r="EH27" s="28">
        <v>643.58548636431613</v>
      </c>
      <c r="EI27" s="28">
        <v>436.07836944796298</v>
      </c>
      <c r="EJ27" s="28">
        <v>1242.9909663106059</v>
      </c>
      <c r="EK27" s="28">
        <v>1722.3451778771152</v>
      </c>
      <c r="EL27" s="28">
        <v>5127</v>
      </c>
      <c r="EM27" s="28">
        <v>1952</v>
      </c>
      <c r="EN27" s="28">
        <v>0</v>
      </c>
      <c r="EO27" s="28">
        <v>151</v>
      </c>
      <c r="EP27" s="28">
        <v>0</v>
      </c>
      <c r="EQ27" s="28">
        <v>1038</v>
      </c>
      <c r="ER27" s="28">
        <v>0</v>
      </c>
      <c r="ES27" s="28">
        <f t="shared" si="14"/>
        <v>74926.060520676925</v>
      </c>
      <c r="EU27" s="5">
        <f t="shared" si="0"/>
        <v>0</v>
      </c>
    </row>
    <row r="28" spans="1:1020" x14ac:dyDescent="0.25">
      <c r="A28" s="55"/>
      <c r="B28" s="56" t="s">
        <v>640</v>
      </c>
      <c r="C28" s="66" t="s">
        <v>641</v>
      </c>
      <c r="D28" s="67"/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175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338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112</v>
      </c>
      <c r="BM28" s="28">
        <v>0</v>
      </c>
      <c r="BN28" s="28">
        <v>41</v>
      </c>
      <c r="BO28" s="28">
        <v>5</v>
      </c>
      <c r="BP28" s="28">
        <v>0</v>
      </c>
      <c r="BQ28" s="28">
        <v>0</v>
      </c>
      <c r="BR28" s="28">
        <v>0</v>
      </c>
      <c r="BS28" s="28">
        <v>3</v>
      </c>
      <c r="BT28" s="28">
        <v>4</v>
      </c>
      <c r="BU28" s="28">
        <v>0</v>
      </c>
      <c r="BV28" s="28">
        <v>19</v>
      </c>
      <c r="BW28" s="28">
        <v>0</v>
      </c>
      <c r="BX28" s="28">
        <v>0</v>
      </c>
      <c r="BY28" s="28">
        <v>0</v>
      </c>
      <c r="BZ28" s="28">
        <v>0</v>
      </c>
      <c r="CA28" s="28">
        <v>69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203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288</v>
      </c>
      <c r="CP28" s="28">
        <v>0</v>
      </c>
      <c r="CQ28" s="28">
        <v>411</v>
      </c>
      <c r="CR28" s="28">
        <v>0</v>
      </c>
      <c r="CS28" s="28">
        <v>0</v>
      </c>
      <c r="CT28" s="28">
        <v>1398</v>
      </c>
      <c r="CU28" s="28">
        <v>0</v>
      </c>
      <c r="CV28" s="28">
        <v>9.8281205609895412</v>
      </c>
      <c r="CW28" s="59">
        <v>0</v>
      </c>
      <c r="CX28" s="28">
        <v>26</v>
      </c>
      <c r="CY28" s="28">
        <v>1266</v>
      </c>
      <c r="CZ28" s="28">
        <v>0</v>
      </c>
      <c r="DA28" s="28">
        <v>480</v>
      </c>
      <c r="DB28" s="28">
        <v>3701</v>
      </c>
      <c r="DC28" s="28">
        <v>712</v>
      </c>
      <c r="DD28" s="28">
        <v>14</v>
      </c>
      <c r="DE28" s="28">
        <v>7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4</v>
      </c>
      <c r="DL28" s="28">
        <v>112</v>
      </c>
      <c r="DM28" s="28">
        <v>0</v>
      </c>
      <c r="DN28" s="28">
        <v>76</v>
      </c>
      <c r="DO28" s="28">
        <v>0</v>
      </c>
      <c r="DP28" s="28">
        <v>0</v>
      </c>
      <c r="DQ28" s="28">
        <v>92</v>
      </c>
      <c r="DR28" s="28">
        <v>0</v>
      </c>
      <c r="DS28" s="28">
        <v>6</v>
      </c>
      <c r="DT28" s="28">
        <v>61.149270198266919</v>
      </c>
      <c r="DU28" s="28">
        <v>22.733775573529563</v>
      </c>
      <c r="DV28" s="28">
        <v>91.89622503260108</v>
      </c>
      <c r="DW28" s="28">
        <v>0.22072919560242543</v>
      </c>
      <c r="DX28" s="28">
        <v>0</v>
      </c>
      <c r="DY28" s="28">
        <v>587</v>
      </c>
      <c r="DZ28" s="28">
        <v>619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357</v>
      </c>
      <c r="EG28" s="28">
        <v>495</v>
      </c>
      <c r="EH28" s="28">
        <v>22.434005828768498</v>
      </c>
      <c r="EI28" s="28">
        <v>15.200754040089686</v>
      </c>
      <c r="EJ28" s="28">
        <v>43.327991656315305</v>
      </c>
      <c r="EK28" s="28">
        <v>60.037248474826512</v>
      </c>
      <c r="EL28" s="28">
        <v>97</v>
      </c>
      <c r="EM28" s="28">
        <v>16</v>
      </c>
      <c r="EN28" s="28">
        <v>0</v>
      </c>
      <c r="EO28" s="28">
        <v>220</v>
      </c>
      <c r="EP28" s="28">
        <v>0</v>
      </c>
      <c r="EQ28" s="28">
        <v>0</v>
      </c>
      <c r="ER28" s="28">
        <v>0</v>
      </c>
      <c r="ES28" s="28">
        <f t="shared" si="14"/>
        <v>12279.828120560987</v>
      </c>
      <c r="EU28" s="5">
        <f t="shared" si="0"/>
        <v>0</v>
      </c>
    </row>
  </sheetData>
  <mergeCells count="21">
    <mergeCell ref="C5:D5"/>
    <mergeCell ref="C6:D6"/>
    <mergeCell ref="C9:D9"/>
    <mergeCell ref="C10:D10"/>
    <mergeCell ref="C11:D11"/>
    <mergeCell ref="C20:D20"/>
    <mergeCell ref="A7:D7"/>
    <mergeCell ref="C17:D17"/>
    <mergeCell ref="C18:D18"/>
    <mergeCell ref="C19:D19"/>
    <mergeCell ref="C12:D12"/>
    <mergeCell ref="C13:D13"/>
    <mergeCell ref="A14:D14"/>
    <mergeCell ref="A16:D16"/>
    <mergeCell ref="A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68ED-EB19-451F-B2DC-1AF68C381284}">
  <dimension ref="B1:K31"/>
  <sheetViews>
    <sheetView showGridLines="0" topLeftCell="A4" workbookViewId="0">
      <selection activeCell="G12" sqref="G12"/>
    </sheetView>
  </sheetViews>
  <sheetFormatPr baseColWidth="10" defaultRowHeight="15" x14ac:dyDescent="0.25"/>
  <cols>
    <col min="2" max="2" width="13.28515625" customWidth="1"/>
    <col min="3" max="4" width="12.85546875" customWidth="1"/>
    <col min="5" max="5" width="14.28515625" customWidth="1"/>
    <col min="6" max="6" width="14" customWidth="1"/>
    <col min="7" max="11" width="12.85546875" customWidth="1"/>
  </cols>
  <sheetData>
    <row r="1" spans="2:11" ht="8.25" customHeight="1" thickBot="1" x14ac:dyDescent="0.3"/>
    <row r="2" spans="2:11" ht="18" x14ac:dyDescent="0.25">
      <c r="B2" s="77" t="s">
        <v>604</v>
      </c>
      <c r="C2" s="78"/>
      <c r="D2" s="78"/>
      <c r="E2" s="78"/>
      <c r="F2" s="78"/>
      <c r="G2" s="78"/>
      <c r="H2" s="78"/>
      <c r="I2" s="78"/>
      <c r="J2" s="78"/>
      <c r="K2" s="78"/>
    </row>
    <row r="3" spans="2:11" ht="15.75" thickBot="1" x14ac:dyDescent="0.3">
      <c r="B3" s="35"/>
      <c r="C3" s="40"/>
      <c r="D3" s="40"/>
      <c r="E3" s="40"/>
      <c r="F3" s="40"/>
      <c r="G3" s="40"/>
      <c r="H3" s="40"/>
      <c r="I3" s="40"/>
      <c r="J3" s="40"/>
      <c r="K3" s="40"/>
    </row>
    <row r="4" spans="2:11" ht="25.5" x14ac:dyDescent="0.25">
      <c r="B4" s="41"/>
      <c r="C4" s="30" t="s">
        <v>591</v>
      </c>
      <c r="D4" s="42" t="s">
        <v>605</v>
      </c>
      <c r="E4" s="30" t="s">
        <v>592</v>
      </c>
      <c r="F4" s="42" t="s">
        <v>606</v>
      </c>
      <c r="G4" s="30"/>
      <c r="H4" s="30"/>
      <c r="I4" s="30"/>
      <c r="J4" s="30"/>
      <c r="K4" s="30"/>
    </row>
    <row r="5" spans="2:11" ht="15.75" thickBot="1" x14ac:dyDescent="0.3">
      <c r="B5" s="43" t="s">
        <v>593</v>
      </c>
      <c r="C5" s="44">
        <f>+D5-E5+F5</f>
        <v>30171918.857106328</v>
      </c>
      <c r="D5" s="44">
        <f>+Cuadro_Oferta_2015!ES149</f>
        <v>48940328.236203313</v>
      </c>
      <c r="E5" s="44">
        <f>+Cuadro_Utilización_2015!ES149</f>
        <v>21177652.801754635</v>
      </c>
      <c r="F5" s="44">
        <f>+Cuadro_Oferta_2015!EU149</f>
        <v>2409243.4226576514</v>
      </c>
      <c r="G5" s="44"/>
      <c r="H5" s="44"/>
      <c r="I5" s="44"/>
      <c r="J5" s="44"/>
      <c r="K5" s="44"/>
    </row>
    <row r="6" spans="2:11" ht="15.75" thickBot="1" x14ac:dyDescent="0.3"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2:11" x14ac:dyDescent="0.25">
      <c r="B7" s="45"/>
      <c r="C7" s="46"/>
      <c r="D7" s="46" t="s">
        <v>594</v>
      </c>
      <c r="E7" s="46" t="s">
        <v>595</v>
      </c>
      <c r="F7" s="46" t="s">
        <v>596</v>
      </c>
      <c r="G7" s="46" t="s">
        <v>597</v>
      </c>
      <c r="H7" s="46" t="s">
        <v>598</v>
      </c>
      <c r="I7" s="46" t="s">
        <v>599</v>
      </c>
      <c r="J7" s="46" t="s">
        <v>600</v>
      </c>
      <c r="K7" s="46" t="s">
        <v>601</v>
      </c>
    </row>
    <row r="8" spans="2:11" ht="15.75" thickBot="1" x14ac:dyDescent="0.3">
      <c r="B8" s="38" t="s">
        <v>602</v>
      </c>
      <c r="C8" s="47">
        <f>+D8+E8+F8+G8+H8+I8+J8-K8</f>
        <v>30171918.854047179</v>
      </c>
      <c r="D8" s="47">
        <f>+Cuadro_Utilización_2015!ET149</f>
        <v>19307766.869316623</v>
      </c>
      <c r="E8" s="47">
        <f>+Cuadro_Utilización_2015!EU149</f>
        <v>288374.82805509365</v>
      </c>
      <c r="F8" s="47">
        <f>+Cuadro_Utilización_2015!EV149</f>
        <v>5117230.4294316797</v>
      </c>
      <c r="G8" s="47">
        <f>+Cuadro_Utilización_2015!EW149</f>
        <v>5729323.4206435839</v>
      </c>
      <c r="H8" s="47">
        <f>+Cuadro_Utilización_2015!EX149</f>
        <v>-44792.385344676506</v>
      </c>
      <c r="I8" s="47">
        <f>+Cuadro_Utilización_2015!EY149</f>
        <v>3999.9999927197782</v>
      </c>
      <c r="J8" s="47">
        <f>+Cuadro_Utilización_2015!EZ149</f>
        <v>9050265.5535899028</v>
      </c>
      <c r="K8" s="47">
        <f>+Cuadro_Oferta_2015!ET149</f>
        <v>9280249.8616377469</v>
      </c>
    </row>
    <row r="9" spans="2:11" ht="15.75" thickBot="1" x14ac:dyDescent="0.3">
      <c r="B9" s="36"/>
      <c r="C9" s="37"/>
      <c r="D9" s="37"/>
      <c r="E9" s="37"/>
      <c r="F9" s="37"/>
      <c r="G9" s="37"/>
      <c r="H9" s="37"/>
      <c r="I9" s="37"/>
      <c r="J9" s="37"/>
      <c r="K9" s="37"/>
    </row>
    <row r="10" spans="2:11" ht="39.75" customHeight="1" x14ac:dyDescent="0.25">
      <c r="B10" s="41"/>
      <c r="C10" s="48"/>
      <c r="D10" s="42" t="s">
        <v>607</v>
      </c>
      <c r="E10" s="42" t="s">
        <v>608</v>
      </c>
      <c r="F10" s="42" t="s">
        <v>609</v>
      </c>
      <c r="G10" s="30" t="s">
        <v>610</v>
      </c>
      <c r="H10" s="42" t="s">
        <v>606</v>
      </c>
      <c r="I10" s="48"/>
      <c r="J10" s="48"/>
      <c r="K10" s="48"/>
    </row>
    <row r="11" spans="2:11" ht="15.75" thickBot="1" x14ac:dyDescent="0.3">
      <c r="B11" s="38" t="s">
        <v>603</v>
      </c>
      <c r="C11" s="44">
        <f>+D11+E11+F11+G11+H11</f>
        <v>30171918.857106306</v>
      </c>
      <c r="D11" s="44">
        <f>+PIB_CtaProduccion_Ingreso!ES9</f>
        <v>11653781.574444121</v>
      </c>
      <c r="E11" s="44">
        <f>+PIB_CtaProduccion_Ingreso!ES10</f>
        <v>2256660.4124619765</v>
      </c>
      <c r="F11" s="44">
        <f>+PIB_CtaProduccion_Ingreso!ES11</f>
        <v>858707.34950013168</v>
      </c>
      <c r="G11" s="44">
        <f>+PIB_CtaProduccion_Ingreso!ES12+PIB_CtaProduccion_Ingreso!ES13</f>
        <v>12993526.098042428</v>
      </c>
      <c r="H11" s="44">
        <f>+F5</f>
        <v>2409243.4226576514</v>
      </c>
      <c r="I11" s="44"/>
      <c r="J11" s="44"/>
      <c r="K11" s="44"/>
    </row>
    <row r="12" spans="2:11" ht="15.75" thickBot="1" x14ac:dyDescent="0.3">
      <c r="B12" s="38"/>
      <c r="C12" s="39"/>
      <c r="D12" s="39"/>
      <c r="E12" s="39"/>
      <c r="F12" s="39"/>
      <c r="G12" s="39"/>
      <c r="H12" s="39"/>
      <c r="I12" s="39"/>
      <c r="J12" s="39"/>
      <c r="K12" s="39"/>
    </row>
    <row r="14" spans="2:11" x14ac:dyDescent="0.25">
      <c r="B14" s="79" t="s">
        <v>622</v>
      </c>
      <c r="C14" s="79"/>
    </row>
    <row r="15" spans="2:11" x14ac:dyDescent="0.25">
      <c r="B15" s="52"/>
      <c r="C15" s="52"/>
    </row>
    <row r="16" spans="2:11" x14ac:dyDescent="0.25">
      <c r="B16" s="49" t="s">
        <v>611</v>
      </c>
      <c r="C16" s="31">
        <f>+C17+C18+C19</f>
        <v>60629821.520498715</v>
      </c>
    </row>
    <row r="17" spans="2:3" x14ac:dyDescent="0.25">
      <c r="B17" s="40" t="s">
        <v>612</v>
      </c>
      <c r="C17" s="40">
        <f>+D5</f>
        <v>48940328.236203313</v>
      </c>
    </row>
    <row r="18" spans="2:3" x14ac:dyDescent="0.25">
      <c r="B18" s="49" t="s">
        <v>613</v>
      </c>
      <c r="C18" s="40">
        <f>+K8</f>
        <v>9280249.8616377469</v>
      </c>
    </row>
    <row r="19" spans="2:3" x14ac:dyDescent="0.25">
      <c r="B19" s="50" t="s">
        <v>614</v>
      </c>
      <c r="C19" s="40">
        <f>+F5</f>
        <v>2409243.4226576514</v>
      </c>
    </row>
    <row r="20" spans="2:3" x14ac:dyDescent="0.25">
      <c r="B20" s="51"/>
      <c r="C20" s="52"/>
    </row>
    <row r="21" spans="2:3" x14ac:dyDescent="0.25">
      <c r="B21" s="50" t="s">
        <v>615</v>
      </c>
      <c r="C21" s="31">
        <f>+SUM(C22:C27)</f>
        <v>60629821.517439559</v>
      </c>
    </row>
    <row r="22" spans="2:3" x14ac:dyDescent="0.25">
      <c r="B22" s="49" t="s">
        <v>616</v>
      </c>
      <c r="C22" s="40">
        <f>+E5</f>
        <v>21177652.801754635</v>
      </c>
    </row>
    <row r="23" spans="2:3" x14ac:dyDescent="0.25">
      <c r="B23" s="49" t="s">
        <v>617</v>
      </c>
      <c r="C23" s="40">
        <f>+D8+E8</f>
        <v>19596141.697371718</v>
      </c>
    </row>
    <row r="24" spans="2:3" x14ac:dyDescent="0.25">
      <c r="B24" s="49" t="s">
        <v>618</v>
      </c>
      <c r="C24" s="40">
        <f>+F8</f>
        <v>5117230.4294316797</v>
      </c>
    </row>
    <row r="25" spans="2:3" x14ac:dyDescent="0.25">
      <c r="B25" s="49" t="s">
        <v>619</v>
      </c>
      <c r="C25" s="40">
        <f>+G8</f>
        <v>5729323.4206435839</v>
      </c>
    </row>
    <row r="26" spans="2:3" x14ac:dyDescent="0.25">
      <c r="B26" s="49" t="s">
        <v>620</v>
      </c>
      <c r="C26" s="40">
        <f>+H8+I8</f>
        <v>-40792.385351956727</v>
      </c>
    </row>
    <row r="27" spans="2:3" x14ac:dyDescent="0.25">
      <c r="B27" s="49" t="s">
        <v>621</v>
      </c>
      <c r="C27" s="40">
        <f>+J8</f>
        <v>9050265.5535899028</v>
      </c>
    </row>
    <row r="28" spans="2:3" x14ac:dyDescent="0.25">
      <c r="B28" s="49"/>
      <c r="C28" s="40"/>
    </row>
    <row r="29" spans="2:3" x14ac:dyDescent="0.25">
      <c r="B29" s="49" t="s">
        <v>643</v>
      </c>
      <c r="C29" s="58">
        <f>+C21-C16</f>
        <v>-3.0591562390327454E-3</v>
      </c>
    </row>
    <row r="30" spans="2:3" x14ac:dyDescent="0.25">
      <c r="B30" s="50" t="s">
        <v>644</v>
      </c>
      <c r="C30" s="58">
        <f>+C8-C11</f>
        <v>-3.0591264367103577E-3</v>
      </c>
    </row>
    <row r="31" spans="2:3" x14ac:dyDescent="0.25">
      <c r="B31" s="50" t="s">
        <v>645</v>
      </c>
      <c r="C31" s="58">
        <f>+C5-C8</f>
        <v>3.0591487884521484E-3</v>
      </c>
    </row>
  </sheetData>
  <mergeCells count="2">
    <mergeCell ref="B2:K2"/>
    <mergeCell ref="B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08CA6F8B-4E76-42EC-9604-7A726527D3A8}"/>
</file>

<file path=customXml/itemProps2.xml><?xml version="1.0" encoding="utf-8"?>
<ds:datastoreItem xmlns:ds="http://schemas.openxmlformats.org/officeDocument/2006/customXml" ds:itemID="{DF1CA79A-C342-45B9-BF15-CB4BFA4148CA}"/>
</file>

<file path=customXml/itemProps3.xml><?xml version="1.0" encoding="utf-8"?>
<ds:datastoreItem xmlns:ds="http://schemas.openxmlformats.org/officeDocument/2006/customXml" ds:itemID="{B19A6D35-60FA-4232-8515-FA4470F11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Cuadro_Oferta_2015</vt:lpstr>
      <vt:lpstr>Cuadro_Utilización_2015</vt:lpstr>
      <vt:lpstr>PIB_CtaProduccion_Ingreso</vt:lpstr>
      <vt:lpstr>PIB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 2015, Referencia 2017</dc:title>
  <dc:creator>MENDEZ SALAZAR LUIS ALBERTO</dc:creator>
  <cp:lastModifiedBy>MENDEZ SALAZAR LUIS ALBERTO</cp:lastModifiedBy>
  <dcterms:created xsi:type="dcterms:W3CDTF">2021-01-22T15:16:58Z</dcterms:created>
  <dcterms:modified xsi:type="dcterms:W3CDTF">2021-03-17T21:05:44Z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