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B\Retropolación\2017\11.Cuadros de oferta y utilización\"/>
    </mc:Choice>
  </mc:AlternateContent>
  <xr:revisionPtr revIDLastSave="0" documentId="13_ncr:1_{5FB1826F-F242-4D05-B029-738C7866655A}" xr6:coauthVersionLast="44" xr6:coauthVersionMax="44" xr10:uidLastSave="{00000000-0000-0000-0000-000000000000}"/>
  <bookViews>
    <workbookView xWindow="-120" yWindow="-120" windowWidth="21840" windowHeight="13140" firstSheet="1" activeTab="2" xr2:uid="{C4A4B887-D859-4EB6-9110-D5D0BFA1771E}"/>
  </bookViews>
  <sheets>
    <sheet name="Cuadro_Oferta_2012" sheetId="1" r:id="rId1"/>
    <sheet name="Cuadro_Utilización_2012" sheetId="2" r:id="rId2"/>
    <sheet name="PIB_CtaProduccion_Ingreso" sheetId="5" r:id="rId3"/>
    <sheet name="PIB" sheetId="4" r:id="rId4"/>
  </sheets>
  <definedNames>
    <definedName name="_xlnm._FilterDatabase" localSheetId="0" hidden="1">Cuadro_Oferta_2012!$D$1:$D$149</definedName>
    <definedName name="_xlnm._FilterDatabase" localSheetId="1" hidden="1">Cuadro_Utilización_2012!$D$1:$D$149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S14" i="5" l="1"/>
  <c r="ES13" i="5"/>
  <c r="ES28" i="5" l="1"/>
  <c r="ES27" i="5"/>
  <c r="EU22" i="5" l="1"/>
  <c r="EU21" i="5"/>
  <c r="EU15" i="5"/>
  <c r="DL20" i="5"/>
  <c r="EQ20" i="5" l="1"/>
  <c r="DP20" i="5"/>
  <c r="DZ20" i="5"/>
  <c r="EE20" i="5"/>
  <c r="DY20" i="5"/>
  <c r="EP20" i="5"/>
  <c r="EI20" i="5"/>
  <c r="EO20" i="5"/>
  <c r="DI20" i="5"/>
  <c r="EM20" i="5"/>
  <c r="DW20" i="5"/>
  <c r="EN20" i="5"/>
  <c r="DJ20" i="5"/>
  <c r="DG20" i="5"/>
  <c r="EK20" i="5"/>
  <c r="DM20" i="5"/>
  <c r="EA20" i="5"/>
  <c r="ED20" i="5"/>
  <c r="EC20" i="5"/>
  <c r="DR20" i="5"/>
  <c r="DT20" i="5"/>
  <c r="DH20" i="5"/>
  <c r="EH20" i="5"/>
  <c r="EL20" i="5"/>
  <c r="ER20" i="5"/>
  <c r="DN20" i="5"/>
  <c r="DV20" i="5"/>
  <c r="DU20" i="5"/>
  <c r="EB20" i="5"/>
  <c r="DO20" i="5"/>
  <c r="DX20" i="5"/>
  <c r="DQ20" i="5"/>
  <c r="DS20" i="5"/>
  <c r="EF20" i="5"/>
  <c r="EG20" i="5"/>
  <c r="EJ20" i="5"/>
  <c r="DK20" i="5"/>
  <c r="CX20" i="5" l="1"/>
  <c r="CL20" i="5"/>
  <c r="BX20" i="5"/>
  <c r="AK20" i="5"/>
  <c r="Z20" i="5"/>
  <c r="V20" i="5"/>
  <c r="AE20" i="5" l="1"/>
  <c r="BN20" i="5"/>
  <c r="DB20" i="5"/>
  <c r="DD20" i="5"/>
  <c r="CB20" i="5"/>
  <c r="BA20" i="5"/>
  <c r="BM20" i="5"/>
  <c r="CK20" i="5"/>
  <c r="CA20" i="5"/>
  <c r="CC20" i="5"/>
  <c r="BZ20" i="5"/>
  <c r="BJ20" i="5"/>
  <c r="CT20" i="5"/>
  <c r="BW20" i="5"/>
  <c r="BE20" i="5"/>
  <c r="BQ20" i="5"/>
  <c r="W20" i="5"/>
  <c r="BB20" i="5"/>
  <c r="BD20" i="5"/>
  <c r="BC20" i="5"/>
  <c r="AT20" i="5"/>
  <c r="CI20" i="5"/>
  <c r="CY20" i="5"/>
  <c r="BT20" i="5"/>
  <c r="X20" i="5"/>
  <c r="AO20" i="5"/>
  <c r="BL20" i="5"/>
  <c r="AB20" i="5"/>
  <c r="Q20" i="5"/>
  <c r="CD20" i="5"/>
  <c r="CN20" i="5"/>
  <c r="BO20" i="5"/>
  <c r="BI20" i="5"/>
  <c r="BU20" i="5"/>
  <c r="CF20" i="5"/>
  <c r="CR20" i="5"/>
  <c r="BR20" i="5"/>
  <c r="AV20" i="5"/>
  <c r="BS20" i="5"/>
  <c r="CE20" i="5"/>
  <c r="P20" i="5"/>
  <c r="AA20" i="5"/>
  <c r="AM20" i="5"/>
  <c r="AN20" i="5"/>
  <c r="BV20" i="5"/>
  <c r="CG20" i="5"/>
  <c r="CS20" i="5"/>
  <c r="DA20" i="5"/>
  <c r="T20" i="5"/>
  <c r="DC20" i="5"/>
  <c r="AG20" i="5"/>
  <c r="AH20" i="5"/>
  <c r="AY20" i="5"/>
  <c r="CP20" i="5"/>
  <c r="AP20" i="5"/>
  <c r="AZ20" i="5"/>
  <c r="BY20" i="5"/>
  <c r="AI20" i="5"/>
  <c r="BK20" i="5"/>
  <c r="CJ20" i="5"/>
  <c r="CZ20" i="5"/>
  <c r="AC20" i="5"/>
  <c r="AD20" i="5"/>
  <c r="CH20" i="5"/>
  <c r="BH20" i="5"/>
  <c r="U20" i="5"/>
  <c r="AJ20" i="5"/>
  <c r="CU20" i="5"/>
  <c r="AX20" i="5"/>
  <c r="R20" i="5"/>
  <c r="O20" i="5"/>
  <c r="CQ20" i="5"/>
  <c r="AL20" i="5"/>
  <c r="AU20" i="5"/>
  <c r="AW20" i="5"/>
  <c r="BF20" i="5"/>
  <c r="BP20" i="5"/>
  <c r="CM20" i="5"/>
  <c r="DE20" i="5"/>
  <c r="Y20" i="5"/>
  <c r="AF20" i="5"/>
  <c r="BG20" i="5"/>
  <c r="CO20" i="5"/>
  <c r="AS20" i="5"/>
  <c r="AR20" i="5"/>
  <c r="AQ20" i="5"/>
  <c r="S20" i="5"/>
  <c r="EU27" i="5" l="1"/>
  <c r="EU28" i="5"/>
  <c r="ES8" i="5" l="1"/>
  <c r="EU8" i="5" l="1"/>
  <c r="C11" i="4"/>
  <c r="EU149" i="2" l="1"/>
  <c r="E8" i="4" s="1"/>
  <c r="F5" i="4"/>
  <c r="EZ149" i="2"/>
  <c r="J8" i="4" s="1"/>
  <c r="EY149" i="2"/>
  <c r="I8" i="4" s="1"/>
  <c r="ES60" i="2"/>
  <c r="ES118" i="2"/>
  <c r="ES122" i="2"/>
  <c r="ES123" i="2"/>
  <c r="ES126" i="2"/>
  <c r="ES130" i="2"/>
  <c r="BH149" i="2"/>
  <c r="BH6" i="5" s="1"/>
  <c r="DP149" i="2"/>
  <c r="DP6" i="5" s="1"/>
  <c r="CR149" i="2"/>
  <c r="CR6" i="5" s="1"/>
  <c r="CF149" i="2"/>
  <c r="CF6" i="5" s="1"/>
  <c r="X149" i="2"/>
  <c r="X6" i="5" s="1"/>
  <c r="L149" i="2"/>
  <c r="L6" i="5" s="1"/>
  <c r="BR149" i="2"/>
  <c r="BR6" i="5" s="1"/>
  <c r="EB149" i="2"/>
  <c r="EB6" i="5" s="1"/>
  <c r="AV149" i="2"/>
  <c r="AV6" i="5" s="1"/>
  <c r="C27" i="4" l="1"/>
  <c r="C19" i="4"/>
  <c r="ES14" i="2"/>
  <c r="ES28" i="2"/>
  <c r="ES32" i="2"/>
  <c r="ES36" i="2"/>
  <c r="ES38" i="2"/>
  <c r="FA38" i="2" s="1"/>
  <c r="ES6" i="2"/>
  <c r="FA6" i="2" s="1"/>
  <c r="ES34" i="2"/>
  <c r="FA34" i="2" s="1"/>
  <c r="DD149" i="2"/>
  <c r="DD6" i="5" s="1"/>
  <c r="ES55" i="2"/>
  <c r="ES59" i="2"/>
  <c r="ES63" i="2"/>
  <c r="ES67" i="2"/>
  <c r="ES71" i="2"/>
  <c r="ES75" i="2"/>
  <c r="ES79" i="2"/>
  <c r="ES83" i="2"/>
  <c r="ES87" i="2"/>
  <c r="FA87" i="2" s="1"/>
  <c r="ES91" i="2"/>
  <c r="FA91" i="2" s="1"/>
  <c r="ES95" i="2"/>
  <c r="FA95" i="2" s="1"/>
  <c r="ES99" i="2"/>
  <c r="ES103" i="2"/>
  <c r="ES107" i="2"/>
  <c r="ES109" i="2"/>
  <c r="ES115" i="2"/>
  <c r="ES119" i="2"/>
  <c r="ES127" i="2"/>
  <c r="ES131" i="2"/>
  <c r="ES22" i="2"/>
  <c r="BT149" i="2"/>
  <c r="BT6" i="5" s="1"/>
  <c r="ES40" i="2"/>
  <c r="FA40" i="2" s="1"/>
  <c r="ES129" i="2"/>
  <c r="FA129" i="2" s="1"/>
  <c r="ES133" i="2"/>
  <c r="FA133" i="2" s="1"/>
  <c r="ES10" i="2"/>
  <c r="ES18" i="2"/>
  <c r="ES24" i="2"/>
  <c r="AJ149" i="2"/>
  <c r="AJ6" i="5" s="1"/>
  <c r="ES42" i="2"/>
  <c r="ES51" i="2"/>
  <c r="N149" i="2"/>
  <c r="N6" i="5" s="1"/>
  <c r="Z149" i="2"/>
  <c r="Z6" i="5" s="1"/>
  <c r="AL149" i="2"/>
  <c r="AL6" i="5" s="1"/>
  <c r="AX149" i="2"/>
  <c r="AX6" i="5" s="1"/>
  <c r="BJ149" i="2"/>
  <c r="BJ6" i="5" s="1"/>
  <c r="BV149" i="2"/>
  <c r="BV6" i="5" s="1"/>
  <c r="CT149" i="2"/>
  <c r="CT6" i="5" s="1"/>
  <c r="DR149" i="2"/>
  <c r="DR6" i="5" s="1"/>
  <c r="EP149" i="2"/>
  <c r="EP6" i="5" s="1"/>
  <c r="ES73" i="2"/>
  <c r="ES77" i="2"/>
  <c r="ES81" i="2"/>
  <c r="ES85" i="2"/>
  <c r="ES89" i="2"/>
  <c r="ES93" i="2"/>
  <c r="FA93" i="2" s="1"/>
  <c r="ES113" i="2"/>
  <c r="FA113" i="2" s="1"/>
  <c r="ES117" i="2"/>
  <c r="FA117" i="2" s="1"/>
  <c r="ES121" i="2"/>
  <c r="FA121" i="2" s="1"/>
  <c r="ES125" i="2"/>
  <c r="ES26" i="2"/>
  <c r="ES30" i="2"/>
  <c r="ES46" i="2"/>
  <c r="FA46" i="2" s="1"/>
  <c r="ES48" i="2"/>
  <c r="ES49" i="2"/>
  <c r="FA49" i="2" s="1"/>
  <c r="ES50" i="2"/>
  <c r="ES53" i="2"/>
  <c r="ES54" i="2"/>
  <c r="FA54" i="2" s="1"/>
  <c r="ES57" i="2"/>
  <c r="FA57" i="2" s="1"/>
  <c r="ES58" i="2"/>
  <c r="FA58" i="2" s="1"/>
  <c r="ES61" i="2"/>
  <c r="FA61" i="2" s="1"/>
  <c r="ES62" i="2"/>
  <c r="ES65" i="2"/>
  <c r="FA65" i="2" s="1"/>
  <c r="ES66" i="2"/>
  <c r="ES69" i="2"/>
  <c r="ES78" i="2"/>
  <c r="FA78" i="2" s="1"/>
  <c r="ES97" i="2"/>
  <c r="ES98" i="2"/>
  <c r="FA98" i="2" s="1"/>
  <c r="ES101" i="2"/>
  <c r="ES102" i="2"/>
  <c r="FA102" i="2" s="1"/>
  <c r="ES105" i="2"/>
  <c r="FA105" i="2" s="1"/>
  <c r="ES114" i="2"/>
  <c r="FA114" i="2" s="1"/>
  <c r="ES138" i="2"/>
  <c r="FA138" i="2" s="1"/>
  <c r="ES64" i="2"/>
  <c r="ES68" i="2"/>
  <c r="ES148" i="2"/>
  <c r="FA148" i="2" s="1"/>
  <c r="AT149" i="2"/>
  <c r="AT6" i="5" s="1"/>
  <c r="CD149" i="2"/>
  <c r="CD6" i="5" s="1"/>
  <c r="ES20" i="2"/>
  <c r="FA20" i="2" s="1"/>
  <c r="ES23" i="2"/>
  <c r="FA23" i="2" s="1"/>
  <c r="ES74" i="2"/>
  <c r="FA74" i="2" s="1"/>
  <c r="ES80" i="2"/>
  <c r="FA80" i="2" s="1"/>
  <c r="ES82" i="2"/>
  <c r="FA82" i="2" s="1"/>
  <c r="ES84" i="2"/>
  <c r="FA84" i="2" s="1"/>
  <c r="ES86" i="2"/>
  <c r="FA86" i="2" s="1"/>
  <c r="ES88" i="2"/>
  <c r="FA88" i="2" s="1"/>
  <c r="ES90" i="2"/>
  <c r="FA90" i="2" s="1"/>
  <c r="ES92" i="2"/>
  <c r="FA92" i="2" s="1"/>
  <c r="ES94" i="2"/>
  <c r="FA94" i="2" s="1"/>
  <c r="ES96" i="2"/>
  <c r="ES100" i="2"/>
  <c r="ES104" i="2"/>
  <c r="ES106" i="2"/>
  <c r="FA106" i="2" s="1"/>
  <c r="ES137" i="2"/>
  <c r="FA137" i="2" s="1"/>
  <c r="ES140" i="2"/>
  <c r="FA140" i="2" s="1"/>
  <c r="J149" i="2"/>
  <c r="J6" i="5" s="1"/>
  <c r="BF149" i="2"/>
  <c r="BF6" i="5" s="1"/>
  <c r="DB149" i="2"/>
  <c r="DB6" i="5" s="1"/>
  <c r="ES8" i="2"/>
  <c r="DN149" i="2"/>
  <c r="DN6" i="5" s="1"/>
  <c r="F149" i="2"/>
  <c r="F6" i="5" s="1"/>
  <c r="AD149" i="2"/>
  <c r="AD6" i="5" s="1"/>
  <c r="BB149" i="2"/>
  <c r="BZ149" i="2"/>
  <c r="BZ6" i="5" s="1"/>
  <c r="DV149" i="2"/>
  <c r="DV6" i="5" s="1"/>
  <c r="ES7" i="2"/>
  <c r="FA7" i="2" s="1"/>
  <c r="ES9" i="2"/>
  <c r="FA9" i="2" s="1"/>
  <c r="ES11" i="2"/>
  <c r="FA11" i="2" s="1"/>
  <c r="ES13" i="2"/>
  <c r="FA13" i="2" s="1"/>
  <c r="ES15" i="2"/>
  <c r="FA15" i="2" s="1"/>
  <c r="ES17" i="2"/>
  <c r="FA17" i="2" s="1"/>
  <c r="ES19" i="2"/>
  <c r="FA19" i="2" s="1"/>
  <c r="ES21" i="2"/>
  <c r="ES25" i="2"/>
  <c r="FA25" i="2" s="1"/>
  <c r="ES29" i="2"/>
  <c r="FA29" i="2" s="1"/>
  <c r="ES33" i="2"/>
  <c r="FA33" i="2" s="1"/>
  <c r="ES37" i="2"/>
  <c r="FA37" i="2" s="1"/>
  <c r="ES41" i="2"/>
  <c r="FA41" i="2" s="1"/>
  <c r="ES108" i="2"/>
  <c r="FA108" i="2" s="1"/>
  <c r="ES110" i="2"/>
  <c r="FA110" i="2" s="1"/>
  <c r="ES141" i="2"/>
  <c r="FA141" i="2" s="1"/>
  <c r="V149" i="2"/>
  <c r="V6" i="5" s="1"/>
  <c r="ES16" i="2"/>
  <c r="ES27" i="2"/>
  <c r="FA27" i="2" s="1"/>
  <c r="ES44" i="2"/>
  <c r="FA44" i="2" s="1"/>
  <c r="ES70" i="2"/>
  <c r="FA70" i="2" s="1"/>
  <c r="ES72" i="2"/>
  <c r="FA72" i="2" s="1"/>
  <c r="ES76" i="2"/>
  <c r="FA76" i="2" s="1"/>
  <c r="R149" i="2"/>
  <c r="AP149" i="2"/>
  <c r="AP6" i="5" s="1"/>
  <c r="BN149" i="2"/>
  <c r="CX149" i="2"/>
  <c r="EH149" i="2"/>
  <c r="ES146" i="2"/>
  <c r="FA146" i="2" s="1"/>
  <c r="ES5" i="2"/>
  <c r="FA5" i="2" s="1"/>
  <c r="AH149" i="2"/>
  <c r="AH6" i="5" s="1"/>
  <c r="DZ149" i="2"/>
  <c r="DZ6" i="5" s="1"/>
  <c r="EL149" i="2"/>
  <c r="EL6" i="5" s="1"/>
  <c r="ES12" i="2"/>
  <c r="FA12" i="2" s="1"/>
  <c r="ES52" i="2"/>
  <c r="FA52" i="2" s="1"/>
  <c r="ES56" i="2"/>
  <c r="FA56" i="2" s="1"/>
  <c r="H149" i="2"/>
  <c r="H6" i="5" s="1"/>
  <c r="T149" i="2"/>
  <c r="T6" i="5" s="1"/>
  <c r="AF149" i="2"/>
  <c r="AF6" i="5" s="1"/>
  <c r="AR149" i="2"/>
  <c r="AR6" i="5" s="1"/>
  <c r="BD149" i="2"/>
  <c r="BD6" i="5" s="1"/>
  <c r="BP149" i="2"/>
  <c r="BP6" i="5" s="1"/>
  <c r="CB149" i="2"/>
  <c r="CB6" i="5" s="1"/>
  <c r="CZ149" i="2"/>
  <c r="CZ6" i="5" s="1"/>
  <c r="DL149" i="2"/>
  <c r="DL6" i="5" s="1"/>
  <c r="DX149" i="2"/>
  <c r="DX6" i="5" s="1"/>
  <c r="EJ149" i="2"/>
  <c r="EJ6" i="5" s="1"/>
  <c r="ES31" i="2"/>
  <c r="FA31" i="2" s="1"/>
  <c r="ES35" i="2"/>
  <c r="FA35" i="2" s="1"/>
  <c r="ES39" i="2"/>
  <c r="FA39" i="2" s="1"/>
  <c r="ES43" i="2"/>
  <c r="FA43" i="2" s="1"/>
  <c r="ES45" i="2"/>
  <c r="FA45" i="2" s="1"/>
  <c r="ES132" i="2"/>
  <c r="FA132" i="2" s="1"/>
  <c r="ES134" i="2"/>
  <c r="FA134" i="2" s="1"/>
  <c r="ES135" i="2"/>
  <c r="FA135" i="2" s="1"/>
  <c r="ES139" i="2"/>
  <c r="FA139" i="2" s="1"/>
  <c r="ES47" i="2"/>
  <c r="FA47" i="2" s="1"/>
  <c r="ES112" i="2"/>
  <c r="ES116" i="2"/>
  <c r="FA116" i="2" s="1"/>
  <c r="ES120" i="2"/>
  <c r="FA120" i="2" s="1"/>
  <c r="ES124" i="2"/>
  <c r="FA124" i="2" s="1"/>
  <c r="ES128" i="2"/>
  <c r="FA128" i="2" s="1"/>
  <c r="ES136" i="2"/>
  <c r="FA136" i="2" s="1"/>
  <c r="ES145" i="2"/>
  <c r="FA145" i="2" s="1"/>
  <c r="ES147" i="2"/>
  <c r="FA147" i="2" s="1"/>
  <c r="FA118" i="2"/>
  <c r="FA130" i="2"/>
  <c r="FA10" i="2"/>
  <c r="FA14" i="2"/>
  <c r="FA22" i="2"/>
  <c r="FA26" i="2"/>
  <c r="FA28" i="2"/>
  <c r="FA32" i="2"/>
  <c r="FA36" i="2"/>
  <c r="FA122" i="2"/>
  <c r="FA126" i="2"/>
  <c r="FA42" i="2"/>
  <c r="FA51" i="2"/>
  <c r="FA55" i="2"/>
  <c r="FA59" i="2"/>
  <c r="FA63" i="2"/>
  <c r="FA67" i="2"/>
  <c r="FA71" i="2"/>
  <c r="FA75" i="2"/>
  <c r="FA79" i="2"/>
  <c r="FA83" i="2"/>
  <c r="FA99" i="2"/>
  <c r="FA103" i="2"/>
  <c r="FA107" i="2"/>
  <c r="FA109" i="2"/>
  <c r="ES111" i="2"/>
  <c r="FA111" i="2" s="1"/>
  <c r="FA115" i="2"/>
  <c r="FA119" i="2"/>
  <c r="FA123" i="2"/>
  <c r="FA127" i="2"/>
  <c r="FA131" i="2"/>
  <c r="FA18" i="2"/>
  <c r="FA24" i="2"/>
  <c r="FA30" i="2"/>
  <c r="FA73" i="2"/>
  <c r="FA77" i="2"/>
  <c r="FA81" i="2"/>
  <c r="FA85" i="2"/>
  <c r="FA89" i="2"/>
  <c r="FA125" i="2"/>
  <c r="FA66" i="2"/>
  <c r="FA69" i="2"/>
  <c r="FA101" i="2"/>
  <c r="FA48" i="2"/>
  <c r="FA50" i="2"/>
  <c r="FA53" i="2"/>
  <c r="FA62" i="2"/>
  <c r="FA97" i="2"/>
  <c r="FA60" i="2"/>
  <c r="FA64" i="2"/>
  <c r="FA68" i="2"/>
  <c r="FA16" i="2"/>
  <c r="FA96" i="2"/>
  <c r="FA100" i="2"/>
  <c r="FA104" i="2"/>
  <c r="FA8" i="2"/>
  <c r="FA21" i="2"/>
  <c r="FA112" i="2"/>
  <c r="EN149" i="2"/>
  <c r="EN6" i="5" s="1"/>
  <c r="Y149" i="2"/>
  <c r="Y6" i="5" s="1"/>
  <c r="AK149" i="2"/>
  <c r="AK6" i="5" s="1"/>
  <c r="AW149" i="2"/>
  <c r="AW6" i="5" s="1"/>
  <c r="BU149" i="2"/>
  <c r="BU6" i="5" s="1"/>
  <c r="CG149" i="2"/>
  <c r="CG6" i="5" s="1"/>
  <c r="DE149" i="2"/>
  <c r="DE6" i="5" s="1"/>
  <c r="EO149" i="2"/>
  <c r="EO6" i="5" s="1"/>
  <c r="O149" i="2"/>
  <c r="O6" i="5" s="1"/>
  <c r="AA149" i="2"/>
  <c r="AA6" i="5" s="1"/>
  <c r="AM149" i="2"/>
  <c r="AM6" i="5" s="1"/>
  <c r="AY149" i="2"/>
  <c r="AY6" i="5" s="1"/>
  <c r="BK149" i="2"/>
  <c r="BK6" i="5" s="1"/>
  <c r="BW149" i="2"/>
  <c r="BW6" i="5" s="1"/>
  <c r="CU149" i="2"/>
  <c r="CU6" i="5" s="1"/>
  <c r="DS149" i="2"/>
  <c r="DS6" i="5" s="1"/>
  <c r="EQ149" i="2"/>
  <c r="EQ6" i="5" s="1"/>
  <c r="AE149" i="2"/>
  <c r="AE6" i="5" s="1"/>
  <c r="G149" i="2"/>
  <c r="G6" i="5" s="1"/>
  <c r="S149" i="2"/>
  <c r="S6" i="5" s="1"/>
  <c r="BC149" i="2"/>
  <c r="BC6" i="5" s="1"/>
  <c r="BO149" i="2"/>
  <c r="BO6" i="5" s="1"/>
  <c r="CA149" i="2"/>
  <c r="CA6" i="5" s="1"/>
  <c r="CY149" i="2"/>
  <c r="CY6" i="5" s="1"/>
  <c r="AQ149" i="2"/>
  <c r="AQ6" i="5" s="1"/>
  <c r="DQ149" i="2"/>
  <c r="DQ6" i="5" s="1"/>
  <c r="M149" i="2"/>
  <c r="M6" i="5" s="1"/>
  <c r="BI149" i="2"/>
  <c r="BI6" i="5" s="1"/>
  <c r="P149" i="2"/>
  <c r="P6" i="5" s="1"/>
  <c r="AZ149" i="2"/>
  <c r="AZ6" i="5" s="1"/>
  <c r="AB149" i="2"/>
  <c r="AB6" i="5" s="1"/>
  <c r="AN149" i="2"/>
  <c r="AN6" i="5" s="1"/>
  <c r="BL149" i="2"/>
  <c r="BL6" i="5" s="1"/>
  <c r="BX149" i="2"/>
  <c r="BX6" i="5" s="1"/>
  <c r="CV149" i="2"/>
  <c r="CV6" i="5" s="1"/>
  <c r="DT149" i="2"/>
  <c r="DT6" i="5" s="1"/>
  <c r="ER149" i="2"/>
  <c r="ER6" i="5" s="1"/>
  <c r="E149" i="2"/>
  <c r="E6" i="5" s="1"/>
  <c r="Q149" i="2"/>
  <c r="Q6" i="5" s="1"/>
  <c r="AC149" i="2"/>
  <c r="AC6" i="5" s="1"/>
  <c r="AO149" i="2"/>
  <c r="AO6" i="5" s="1"/>
  <c r="BA149" i="2"/>
  <c r="BA6" i="5" s="1"/>
  <c r="BM149" i="2"/>
  <c r="BM6" i="5" s="1"/>
  <c r="BY149" i="2"/>
  <c r="BY6" i="5" s="1"/>
  <c r="CW149" i="2"/>
  <c r="CW6" i="5" s="1"/>
  <c r="DU149" i="2"/>
  <c r="DU6" i="5" s="1"/>
  <c r="EI149" i="2"/>
  <c r="EI6" i="5" s="1"/>
  <c r="AG149" i="2"/>
  <c r="AG6" i="5" s="1"/>
  <c r="DY149" i="2"/>
  <c r="DY6" i="5" s="1"/>
  <c r="AS149" i="2"/>
  <c r="AS6" i="5" s="1"/>
  <c r="EK149" i="2"/>
  <c r="EK6" i="5" s="1"/>
  <c r="DK149" i="2"/>
  <c r="DK6" i="5" s="1"/>
  <c r="DW149" i="2"/>
  <c r="DW6" i="5" s="1"/>
  <c r="I149" i="2"/>
  <c r="I6" i="5" s="1"/>
  <c r="U149" i="2"/>
  <c r="U6" i="5" s="1"/>
  <c r="BE149" i="2"/>
  <c r="BE6" i="5" s="1"/>
  <c r="BQ149" i="2"/>
  <c r="BQ6" i="5" s="1"/>
  <c r="CC149" i="2"/>
  <c r="CC6" i="5" s="1"/>
  <c r="DA149" i="2"/>
  <c r="DM149" i="2"/>
  <c r="DM6" i="5" s="1"/>
  <c r="EW149" i="2"/>
  <c r="G8" i="4" s="1"/>
  <c r="K149" i="2"/>
  <c r="W149" i="2"/>
  <c r="W6" i="5" s="1"/>
  <c r="AI149" i="2"/>
  <c r="AI6" i="5" s="1"/>
  <c r="AU149" i="2"/>
  <c r="AU6" i="5" s="1"/>
  <c r="BG149" i="2"/>
  <c r="BG6" i="5" s="1"/>
  <c r="BS149" i="2"/>
  <c r="BS6" i="5" s="1"/>
  <c r="CE149" i="2"/>
  <c r="CE6" i="5" s="1"/>
  <c r="CQ149" i="2"/>
  <c r="CQ6" i="5" s="1"/>
  <c r="DC149" i="2"/>
  <c r="DC6" i="5" s="1"/>
  <c r="DO149" i="2"/>
  <c r="DO6" i="5" s="1"/>
  <c r="EA149" i="2"/>
  <c r="EA6" i="5" s="1"/>
  <c r="EM149" i="2"/>
  <c r="EM6" i="5" s="1"/>
  <c r="C25" i="4" l="1"/>
  <c r="EH6" i="5"/>
  <c r="CX6" i="5"/>
  <c r="BN6" i="5"/>
  <c r="K6" i="5"/>
  <c r="R6" i="5"/>
  <c r="DA6" i="5"/>
  <c r="BB6" i="5"/>
  <c r="ET149" i="2"/>
  <c r="D8" i="4" s="1"/>
  <c r="EV149" i="2"/>
  <c r="F8" i="4" s="1"/>
  <c r="EX149" i="2"/>
  <c r="H8" i="4" s="1"/>
  <c r="C24" i="4" l="1"/>
  <c r="C26" i="4"/>
  <c r="C23" i="4"/>
  <c r="ES58" i="1" l="1"/>
  <c r="ES64" i="1"/>
  <c r="ES112" i="1"/>
  <c r="ES136" i="1"/>
  <c r="ES28" i="1"/>
  <c r="ES40" i="1"/>
  <c r="P149" i="1"/>
  <c r="P5" i="5" s="1"/>
  <c r="AB149" i="1"/>
  <c r="AB5" i="5" s="1"/>
  <c r="AN149" i="1"/>
  <c r="AN5" i="5" s="1"/>
  <c r="AZ149" i="1"/>
  <c r="AZ5" i="5" s="1"/>
  <c r="ES137" i="1"/>
  <c r="ES143" i="1"/>
  <c r="ES103" i="1"/>
  <c r="ES109" i="1"/>
  <c r="ES115" i="1"/>
  <c r="ES127" i="1"/>
  <c r="ES140" i="1"/>
  <c r="ES146" i="1"/>
  <c r="ES24" i="1"/>
  <c r="ES27" i="1"/>
  <c r="ES36" i="1"/>
  <c r="ES42" i="1"/>
  <c r="ES54" i="1"/>
  <c r="ES66" i="1"/>
  <c r="ES81" i="1"/>
  <c r="ES84" i="1"/>
  <c r="ES87" i="1"/>
  <c r="ES93" i="1"/>
  <c r="ES21" i="1"/>
  <c r="ES39" i="1"/>
  <c r="ES48" i="1"/>
  <c r="ES12" i="1"/>
  <c r="ES15" i="1"/>
  <c r="ES90" i="1"/>
  <c r="ES5" i="1"/>
  <c r="ES8" i="1"/>
  <c r="ES11" i="1"/>
  <c r="ES20" i="1"/>
  <c r="ES6" i="1"/>
  <c r="ES18" i="1"/>
  <c r="ES33" i="1"/>
  <c r="ES97" i="1"/>
  <c r="ES100" i="1"/>
  <c r="ES106" i="1"/>
  <c r="ES118" i="1"/>
  <c r="ES121" i="1"/>
  <c r="ES124" i="1"/>
  <c r="ES130" i="1"/>
  <c r="ES133" i="1"/>
  <c r="ES142" i="1"/>
  <c r="ES145" i="1"/>
  <c r="ES148" i="1"/>
  <c r="ES70" i="1"/>
  <c r="ES139" i="1"/>
  <c r="ES10" i="1"/>
  <c r="ES22" i="1"/>
  <c r="ES31" i="1"/>
  <c r="ES37" i="1"/>
  <c r="ES49" i="1"/>
  <c r="ES52" i="1"/>
  <c r="ES61" i="1"/>
  <c r="ES73" i="1"/>
  <c r="ES79" i="1"/>
  <c r="ES88" i="1"/>
  <c r="ES91" i="1"/>
  <c r="ES94" i="1"/>
  <c r="ES7" i="1"/>
  <c r="ES13" i="1"/>
  <c r="ES19" i="1"/>
  <c r="ES25" i="1"/>
  <c r="ES34" i="1"/>
  <c r="ES82" i="1"/>
  <c r="ES85" i="1"/>
  <c r="ES16" i="1"/>
  <c r="BL149" i="1"/>
  <c r="BL5" i="5" s="1"/>
  <c r="BX149" i="1"/>
  <c r="BX5" i="5" s="1"/>
  <c r="CJ149" i="1"/>
  <c r="CJ5" i="5" s="1"/>
  <c r="CV149" i="1"/>
  <c r="CV5" i="5" s="1"/>
  <c r="CV7" i="5" s="1"/>
  <c r="DH149" i="1"/>
  <c r="DH5" i="5" s="1"/>
  <c r="DT149" i="1"/>
  <c r="DT5" i="5" s="1"/>
  <c r="EF149" i="1"/>
  <c r="EF5" i="5" s="1"/>
  <c r="ER149" i="1"/>
  <c r="ER5" i="5" s="1"/>
  <c r="ER7" i="5" s="1"/>
  <c r="ER12" i="5" s="1"/>
  <c r="ES98" i="1"/>
  <c r="ES104" i="1"/>
  <c r="ES107" i="1"/>
  <c r="ES110" i="1"/>
  <c r="ES113" i="1"/>
  <c r="ES116" i="1"/>
  <c r="ES119" i="1"/>
  <c r="ES125" i="1"/>
  <c r="ES128" i="1"/>
  <c r="ES131" i="1"/>
  <c r="ES17" i="1"/>
  <c r="ES26" i="1"/>
  <c r="ES29" i="1"/>
  <c r="ES50" i="1"/>
  <c r="ES53" i="1"/>
  <c r="ES122" i="1"/>
  <c r="ES134" i="1"/>
  <c r="ES55" i="1"/>
  <c r="ES23" i="1"/>
  <c r="ES32" i="1"/>
  <c r="ES47" i="1"/>
  <c r="ES41" i="1"/>
  <c r="ES44" i="1"/>
  <c r="ES59" i="1"/>
  <c r="ES65" i="1"/>
  <c r="ES68" i="1"/>
  <c r="ES71" i="1"/>
  <c r="ES77" i="1"/>
  <c r="ES86" i="1"/>
  <c r="ES95" i="1"/>
  <c r="EZ95" i="1" s="1"/>
  <c r="ES14" i="1"/>
  <c r="ES101" i="1"/>
  <c r="ES83" i="1"/>
  <c r="ES89" i="1"/>
  <c r="ES92" i="1"/>
  <c r="ES35" i="1"/>
  <c r="ES38" i="1"/>
  <c r="ES99" i="1"/>
  <c r="ES102" i="1"/>
  <c r="ES105" i="1"/>
  <c r="ES111" i="1"/>
  <c r="ES114" i="1"/>
  <c r="ES123" i="1"/>
  <c r="ES126" i="1"/>
  <c r="ES135" i="1"/>
  <c r="ES138" i="1"/>
  <c r="ES144" i="1"/>
  <c r="ES147" i="1"/>
  <c r="ES46" i="1"/>
  <c r="ES9" i="1"/>
  <c r="ES30" i="1"/>
  <c r="ES57" i="1"/>
  <c r="ES72" i="1"/>
  <c r="ES96" i="1"/>
  <c r="ES108" i="1"/>
  <c r="ES117" i="1"/>
  <c r="ES120" i="1"/>
  <c r="ES129" i="1"/>
  <c r="ES132" i="1"/>
  <c r="ES141" i="1"/>
  <c r="ES62" i="1"/>
  <c r="ES78" i="1"/>
  <c r="AO149" i="1"/>
  <c r="AO5" i="5" s="1"/>
  <c r="CW149" i="1"/>
  <c r="CW5" i="5" s="1"/>
  <c r="CW7" i="5" s="1"/>
  <c r="R149" i="1"/>
  <c r="R5" i="5" s="1"/>
  <c r="AP149" i="1"/>
  <c r="AP5" i="5" s="1"/>
  <c r="BB149" i="1"/>
  <c r="BB5" i="5" s="1"/>
  <c r="BN149" i="1"/>
  <c r="BN5" i="5" s="1"/>
  <c r="CL149" i="1"/>
  <c r="CL5" i="5" s="1"/>
  <c r="CX149" i="1"/>
  <c r="CX5" i="5" s="1"/>
  <c r="DJ149" i="1"/>
  <c r="DJ5" i="5" s="1"/>
  <c r="DV149" i="1"/>
  <c r="DV5" i="5" s="1"/>
  <c r="EH149" i="1"/>
  <c r="EH5" i="5" s="1"/>
  <c r="EH7" i="5" s="1"/>
  <c r="EH12" i="5" s="1"/>
  <c r="AC149" i="1"/>
  <c r="AC5" i="5" s="1"/>
  <c r="BM149" i="1"/>
  <c r="BM5" i="5" s="1"/>
  <c r="CK149" i="1"/>
  <c r="CK5" i="5" s="1"/>
  <c r="EG149" i="1"/>
  <c r="F149" i="1"/>
  <c r="F5" i="5" s="1"/>
  <c r="AD149" i="1"/>
  <c r="AD5" i="5" s="1"/>
  <c r="BZ149" i="1"/>
  <c r="BZ5" i="5" s="1"/>
  <c r="G149" i="1"/>
  <c r="S149" i="1"/>
  <c r="AE149" i="1"/>
  <c r="AE5" i="5" s="1"/>
  <c r="AQ149" i="1"/>
  <c r="AQ5" i="5" s="1"/>
  <c r="BC149" i="1"/>
  <c r="BO149" i="1"/>
  <c r="CA149" i="1"/>
  <c r="CM149" i="1"/>
  <c r="CM5" i="5" s="1"/>
  <c r="CY149" i="1"/>
  <c r="CY5" i="5" s="1"/>
  <c r="DK149" i="1"/>
  <c r="DK5" i="5" s="1"/>
  <c r="DW149" i="1"/>
  <c r="DW5" i="5" s="1"/>
  <c r="EI149" i="1"/>
  <c r="EI5" i="5" s="1"/>
  <c r="EI7" i="5" s="1"/>
  <c r="EI12" i="5" s="1"/>
  <c r="ES43" i="1"/>
  <c r="ES67" i="1"/>
  <c r="ES80" i="1"/>
  <c r="Q149" i="1"/>
  <c r="Q5" i="5" s="1"/>
  <c r="BY149" i="1"/>
  <c r="BY5" i="5" s="1"/>
  <c r="DU149" i="1"/>
  <c r="DU5" i="5" s="1"/>
  <c r="H149" i="1"/>
  <c r="H5" i="5" s="1"/>
  <c r="AR149" i="1"/>
  <c r="AR5" i="5" s="1"/>
  <c r="BP149" i="1"/>
  <c r="BP5" i="5" s="1"/>
  <c r="CN149" i="1"/>
  <c r="CN5" i="5" s="1"/>
  <c r="DL149" i="1"/>
  <c r="DL5" i="5" s="1"/>
  <c r="EJ149" i="1"/>
  <c r="EJ5" i="5" s="1"/>
  <c r="ES75" i="1"/>
  <c r="ET149" i="1"/>
  <c r="K8" i="4" s="1"/>
  <c r="T149" i="1"/>
  <c r="T5" i="5" s="1"/>
  <c r="AF149" i="1"/>
  <c r="AF5" i="5" s="1"/>
  <c r="BD149" i="1"/>
  <c r="BD5" i="5" s="1"/>
  <c r="CB149" i="1"/>
  <c r="CB5" i="5" s="1"/>
  <c r="CZ149" i="1"/>
  <c r="CZ5" i="5" s="1"/>
  <c r="DX149" i="1"/>
  <c r="DX5" i="5" s="1"/>
  <c r="I149" i="1"/>
  <c r="I5" i="5" s="1"/>
  <c r="U149" i="1"/>
  <c r="U5" i="5" s="1"/>
  <c r="AG149" i="1"/>
  <c r="AG5" i="5" s="1"/>
  <c r="AS149" i="1"/>
  <c r="AS5" i="5" s="1"/>
  <c r="BE149" i="1"/>
  <c r="BE5" i="5" s="1"/>
  <c r="BQ149" i="1"/>
  <c r="BQ5" i="5" s="1"/>
  <c r="CC149" i="1"/>
  <c r="CC5" i="5" s="1"/>
  <c r="CO149" i="1"/>
  <c r="CO5" i="5" s="1"/>
  <c r="DA149" i="1"/>
  <c r="DA5" i="5" s="1"/>
  <c r="DM149" i="1"/>
  <c r="DM5" i="5" s="1"/>
  <c r="DY149" i="1"/>
  <c r="DY5" i="5" s="1"/>
  <c r="EK149" i="1"/>
  <c r="EK5" i="5" s="1"/>
  <c r="ES56" i="1"/>
  <c r="E149" i="1"/>
  <c r="E5" i="5" s="1"/>
  <c r="BA149" i="1"/>
  <c r="BA5" i="5" s="1"/>
  <c r="DI149" i="1"/>
  <c r="DI5" i="5" s="1"/>
  <c r="J149" i="1"/>
  <c r="J5" i="5" s="1"/>
  <c r="V149" i="1"/>
  <c r="V5" i="5" s="1"/>
  <c r="AH149" i="1"/>
  <c r="AH5" i="5" s="1"/>
  <c r="AT149" i="1"/>
  <c r="AT5" i="5" s="1"/>
  <c r="BF149" i="1"/>
  <c r="BF5" i="5" s="1"/>
  <c r="BR149" i="1"/>
  <c r="BR5" i="5" s="1"/>
  <c r="CD149" i="1"/>
  <c r="CD5" i="5" s="1"/>
  <c r="CP149" i="1"/>
  <c r="CP5" i="5" s="1"/>
  <c r="DB149" i="1"/>
  <c r="DB5" i="5" s="1"/>
  <c r="DN149" i="1"/>
  <c r="DN5" i="5" s="1"/>
  <c r="DZ149" i="1"/>
  <c r="DZ5" i="5" s="1"/>
  <c r="EL149" i="1"/>
  <c r="EL5" i="5" s="1"/>
  <c r="EL7" i="5" s="1"/>
  <c r="EL12" i="5" s="1"/>
  <c r="AI149" i="1"/>
  <c r="AI5" i="5" s="1"/>
  <c r="EA149" i="1"/>
  <c r="EA5" i="5" s="1"/>
  <c r="ES69" i="1"/>
  <c r="BG149" i="1"/>
  <c r="BG5" i="5" s="1"/>
  <c r="DC149" i="1"/>
  <c r="DC5" i="5" s="1"/>
  <c r="L149" i="1"/>
  <c r="L5" i="5" s="1"/>
  <c r="X149" i="1"/>
  <c r="X5" i="5" s="1"/>
  <c r="AJ149" i="1"/>
  <c r="AJ5" i="5" s="1"/>
  <c r="AV149" i="1"/>
  <c r="AV5" i="5" s="1"/>
  <c r="BH149" i="1"/>
  <c r="BH5" i="5" s="1"/>
  <c r="BT149" i="1"/>
  <c r="BT5" i="5" s="1"/>
  <c r="CF149" i="1"/>
  <c r="CF5" i="5" s="1"/>
  <c r="CR149" i="1"/>
  <c r="CR5" i="5" s="1"/>
  <c r="DD149" i="1"/>
  <c r="DD5" i="5" s="1"/>
  <c r="DP149" i="1"/>
  <c r="DP5" i="5" s="1"/>
  <c r="EB149" i="1"/>
  <c r="EB5" i="5" s="1"/>
  <c r="EN149" i="1"/>
  <c r="EN5" i="5" s="1"/>
  <c r="EN7" i="5" s="1"/>
  <c r="EN12" i="5" s="1"/>
  <c r="ES74" i="1"/>
  <c r="W149" i="1"/>
  <c r="W5" i="5" s="1"/>
  <c r="CE149" i="1"/>
  <c r="CE5" i="5" s="1"/>
  <c r="EM149" i="1"/>
  <c r="EM5" i="5" s="1"/>
  <c r="EM7" i="5" s="1"/>
  <c r="EM12" i="5" s="1"/>
  <c r="M149" i="1"/>
  <c r="M5" i="5" s="1"/>
  <c r="AK149" i="1"/>
  <c r="AK5" i="5" s="1"/>
  <c r="BI149" i="1"/>
  <c r="BI5" i="5" s="1"/>
  <c r="BU149" i="1"/>
  <c r="BU5" i="5" s="1"/>
  <c r="CS149" i="1"/>
  <c r="CS5" i="5" s="1"/>
  <c r="DE149" i="1"/>
  <c r="DE5" i="5" s="1"/>
  <c r="DQ149" i="1"/>
  <c r="DQ5" i="5" s="1"/>
  <c r="EC149" i="1"/>
  <c r="EC5" i="5" s="1"/>
  <c r="ES63" i="1"/>
  <c r="AU149" i="1"/>
  <c r="AU5" i="5" s="1"/>
  <c r="CQ149" i="1"/>
  <c r="CQ5" i="5" s="1"/>
  <c r="EO149" i="1"/>
  <c r="EO5" i="5" s="1"/>
  <c r="N149" i="1"/>
  <c r="N5" i="5" s="1"/>
  <c r="AL149" i="1"/>
  <c r="AL5" i="5" s="1"/>
  <c r="BJ149" i="1"/>
  <c r="BJ5" i="5" s="1"/>
  <c r="CH149" i="1"/>
  <c r="CH5" i="5" s="1"/>
  <c r="DF149" i="1"/>
  <c r="DF5" i="5" s="1"/>
  <c r="ED149" i="1"/>
  <c r="ED5" i="5" s="1"/>
  <c r="ES51" i="1"/>
  <c r="ES76" i="1"/>
  <c r="K149" i="1"/>
  <c r="K5" i="5" s="1"/>
  <c r="BS149" i="1"/>
  <c r="BS5" i="5" s="1"/>
  <c r="DO149" i="1"/>
  <c r="DO5" i="5" s="1"/>
  <c r="Y149" i="1"/>
  <c r="Y5" i="5" s="1"/>
  <c r="AW149" i="1"/>
  <c r="AW5" i="5" s="1"/>
  <c r="AW7" i="5" s="1"/>
  <c r="CG149" i="1"/>
  <c r="CG5" i="5" s="1"/>
  <c r="Z149" i="1"/>
  <c r="Z5" i="5" s="1"/>
  <c r="AX149" i="1"/>
  <c r="AX5" i="5" s="1"/>
  <c r="BV149" i="1"/>
  <c r="BV5" i="5" s="1"/>
  <c r="CT149" i="1"/>
  <c r="CT5" i="5" s="1"/>
  <c r="DR149" i="1"/>
  <c r="DR5" i="5" s="1"/>
  <c r="EP149" i="1"/>
  <c r="EP5" i="5" s="1"/>
  <c r="O149" i="1"/>
  <c r="O5" i="5" s="1"/>
  <c r="AA149" i="1"/>
  <c r="AA5" i="5" s="1"/>
  <c r="AM149" i="1"/>
  <c r="AM5" i="5" s="1"/>
  <c r="AY149" i="1"/>
  <c r="AY5" i="5" s="1"/>
  <c r="BK149" i="1"/>
  <c r="BK5" i="5" s="1"/>
  <c r="BW149" i="1"/>
  <c r="BW5" i="5" s="1"/>
  <c r="CI149" i="1"/>
  <c r="CI5" i="5" s="1"/>
  <c r="CU149" i="1"/>
  <c r="CU5" i="5" s="1"/>
  <c r="DG149" i="1"/>
  <c r="DG5" i="5" s="1"/>
  <c r="DS149" i="1"/>
  <c r="DS5" i="5" s="1"/>
  <c r="EE149" i="1"/>
  <c r="EE5" i="5" s="1"/>
  <c r="EQ149" i="1"/>
  <c r="EQ5" i="5" s="1"/>
  <c r="ES45" i="1"/>
  <c r="ES60" i="1"/>
  <c r="CU7" i="5" l="1"/>
  <c r="CU12" i="5" s="1"/>
  <c r="J7" i="5"/>
  <c r="BJ7" i="5"/>
  <c r="AG7" i="5"/>
  <c r="DS7" i="5"/>
  <c r="DS12" i="5" s="1"/>
  <c r="CT7" i="5"/>
  <c r="CT12" i="5" s="1"/>
  <c r="DE7" i="5"/>
  <c r="DE12" i="5" s="1"/>
  <c r="DP7" i="5"/>
  <c r="DP12" i="5" s="1"/>
  <c r="AH7" i="5"/>
  <c r="CC7" i="5"/>
  <c r="T7" i="5"/>
  <c r="AQ7" i="5"/>
  <c r="DV7" i="5"/>
  <c r="DV12" i="5" s="1"/>
  <c r="ER14" i="5"/>
  <c r="ER17" i="5"/>
  <c r="ER19" i="5" s="1"/>
  <c r="AZ7" i="5"/>
  <c r="BV7" i="5"/>
  <c r="DD7" i="5"/>
  <c r="DD12" i="5" s="1"/>
  <c r="EA7" i="5"/>
  <c r="EA12" i="5" s="1"/>
  <c r="V7" i="5"/>
  <c r="BQ7" i="5"/>
  <c r="AE7" i="5"/>
  <c r="AN7" i="5"/>
  <c r="DT7" i="5"/>
  <c r="DT12" i="5" s="1"/>
  <c r="P7" i="5"/>
  <c r="EJ7" i="5"/>
  <c r="EJ12" i="5" s="1"/>
  <c r="DZ7" i="5"/>
  <c r="DZ12" i="5" s="1"/>
  <c r="AW12" i="5"/>
  <c r="N7" i="5"/>
  <c r="M7" i="5"/>
  <c r="BH7" i="5"/>
  <c r="DN7" i="5"/>
  <c r="DN12" i="5" s="1"/>
  <c r="U7" i="5"/>
  <c r="DW7" i="5"/>
  <c r="DW12" i="5" s="1"/>
  <c r="AD7" i="5"/>
  <c r="BB7" i="5"/>
  <c r="BE7" i="5"/>
  <c r="AS7" i="5"/>
  <c r="AK7" i="5"/>
  <c r="BN7" i="5"/>
  <c r="Y7" i="5"/>
  <c r="EM14" i="5"/>
  <c r="EM17" i="5"/>
  <c r="EM19" i="5" s="1"/>
  <c r="AV7" i="5"/>
  <c r="DB7" i="5"/>
  <c r="DB12" i="5" s="1"/>
  <c r="I7" i="5"/>
  <c r="BP7" i="5"/>
  <c r="DK7" i="5"/>
  <c r="DK12" i="5" s="1"/>
  <c r="F7" i="5"/>
  <c r="AP7" i="5"/>
  <c r="BX7" i="5"/>
  <c r="AI7" i="5"/>
  <c r="Z7" i="5"/>
  <c r="EI14" i="5"/>
  <c r="EI17" i="5"/>
  <c r="EI19" i="5" s="1"/>
  <c r="EO7" i="5"/>
  <c r="EO12" i="5" s="1"/>
  <c r="AM7" i="5"/>
  <c r="DO7" i="5"/>
  <c r="DO12" i="5" s="1"/>
  <c r="CQ7" i="5"/>
  <c r="CQ12" i="5" s="1"/>
  <c r="CE7" i="5"/>
  <c r="AJ7" i="5"/>
  <c r="EK7" i="5"/>
  <c r="EK12" i="5" s="1"/>
  <c r="DX7" i="5"/>
  <c r="DX12" i="5" s="1"/>
  <c r="AR7" i="5"/>
  <c r="CY7" i="5"/>
  <c r="CY12" i="5" s="1"/>
  <c r="R7" i="5"/>
  <c r="BL7" i="5"/>
  <c r="BU7" i="5"/>
  <c r="BI7" i="5"/>
  <c r="BW7" i="5"/>
  <c r="BA7" i="5"/>
  <c r="AY7" i="5"/>
  <c r="AA7" i="5"/>
  <c r="BS7" i="5"/>
  <c r="AU7" i="5"/>
  <c r="W7" i="5"/>
  <c r="X7" i="5"/>
  <c r="CD7" i="5"/>
  <c r="DY7" i="5"/>
  <c r="DY12" i="5" s="1"/>
  <c r="CZ7" i="5"/>
  <c r="CZ12" i="5" s="1"/>
  <c r="H7" i="5"/>
  <c r="BT7" i="5"/>
  <c r="K7" i="5"/>
  <c r="L7" i="5"/>
  <c r="BR7" i="5"/>
  <c r="DM7" i="5"/>
  <c r="DM12" i="5" s="1"/>
  <c r="CB7" i="5"/>
  <c r="DU7" i="5"/>
  <c r="DU12" i="5" s="1"/>
  <c r="BM7" i="5"/>
  <c r="AO7" i="5"/>
  <c r="AX7" i="5"/>
  <c r="CX7" i="5"/>
  <c r="CX12" i="5" s="1"/>
  <c r="AB7" i="5"/>
  <c r="CF7" i="5"/>
  <c r="AL7" i="5"/>
  <c r="BZ7" i="5"/>
  <c r="BK7" i="5"/>
  <c r="EQ7" i="5"/>
  <c r="EQ12" i="5" s="1"/>
  <c r="EP7" i="5"/>
  <c r="EP12" i="5" s="1"/>
  <c r="EN14" i="5"/>
  <c r="EN17" i="5"/>
  <c r="EN19" i="5" s="1"/>
  <c r="DC7" i="5"/>
  <c r="DC12" i="5" s="1"/>
  <c r="BF7" i="5"/>
  <c r="DA7" i="5"/>
  <c r="DA12" i="5" s="1"/>
  <c r="BD7" i="5"/>
  <c r="BY7" i="5"/>
  <c r="AC7" i="5"/>
  <c r="CR7" i="5"/>
  <c r="CR12" i="5" s="1"/>
  <c r="EL17" i="5"/>
  <c r="EL19" i="5" s="1"/>
  <c r="EL14" i="5"/>
  <c r="CG7" i="5"/>
  <c r="DL7" i="5"/>
  <c r="DL12" i="5" s="1"/>
  <c r="O7" i="5"/>
  <c r="DR7" i="5"/>
  <c r="DR12" i="5" s="1"/>
  <c r="DQ7" i="5"/>
  <c r="DQ12" i="5" s="1"/>
  <c r="EB7" i="5"/>
  <c r="EB12" i="5" s="1"/>
  <c r="BG7" i="5"/>
  <c r="AT7" i="5"/>
  <c r="AF7" i="5"/>
  <c r="Q7" i="5"/>
  <c r="EH17" i="5"/>
  <c r="EH19" i="5" s="1"/>
  <c r="EH14" i="5"/>
  <c r="EX60" i="1"/>
  <c r="FB60" i="2" s="1"/>
  <c r="EX63" i="1"/>
  <c r="FB63" i="2" s="1"/>
  <c r="CA5" i="5"/>
  <c r="EX76" i="1"/>
  <c r="FB76" i="2" s="1"/>
  <c r="EZ76" i="1"/>
  <c r="EX51" i="1"/>
  <c r="FB51" i="2" s="1"/>
  <c r="BC5" i="5"/>
  <c r="EX62" i="1"/>
  <c r="FB62" i="2" s="1"/>
  <c r="EX9" i="1"/>
  <c r="FB9" i="2" s="1"/>
  <c r="EX102" i="1"/>
  <c r="FB102" i="2" s="1"/>
  <c r="EZ102" i="1"/>
  <c r="EX77" i="1"/>
  <c r="FB77" i="2" s="1"/>
  <c r="EX122" i="1"/>
  <c r="FB122" i="2" s="1"/>
  <c r="EZ122" i="1"/>
  <c r="EX110" i="1"/>
  <c r="FB110" i="2" s="1"/>
  <c r="EZ110" i="1"/>
  <c r="EX16" i="1"/>
  <c r="FB16" i="2" s="1"/>
  <c r="EX79" i="1"/>
  <c r="FB79" i="2" s="1"/>
  <c r="EX33" i="1"/>
  <c r="FB33" i="2" s="1"/>
  <c r="EX39" i="1"/>
  <c r="FB39" i="2" s="1"/>
  <c r="EX24" i="1"/>
  <c r="FB24" i="2" s="1"/>
  <c r="EX137" i="1"/>
  <c r="FB137" i="2" s="1"/>
  <c r="EZ137" i="1"/>
  <c r="EX69" i="1"/>
  <c r="FB69" i="2" s="1"/>
  <c r="EX80" i="1"/>
  <c r="FB80" i="2" s="1"/>
  <c r="EX46" i="1"/>
  <c r="FB46" i="2" s="1"/>
  <c r="EX99" i="1"/>
  <c r="FB99" i="2" s="1"/>
  <c r="EZ99" i="1"/>
  <c r="EX71" i="1"/>
  <c r="FB71" i="2" s="1"/>
  <c r="EX53" i="1"/>
  <c r="FB53" i="2" s="1"/>
  <c r="EX107" i="1"/>
  <c r="FB107" i="2" s="1"/>
  <c r="EZ107" i="1"/>
  <c r="EX73" i="1"/>
  <c r="FB73" i="2" s="1"/>
  <c r="EX148" i="1"/>
  <c r="FB148" i="2" s="1"/>
  <c r="EZ148" i="1"/>
  <c r="EX18" i="1"/>
  <c r="FB18" i="2" s="1"/>
  <c r="EX21" i="1"/>
  <c r="FB21" i="2" s="1"/>
  <c r="C18" i="4"/>
  <c r="C8" i="4"/>
  <c r="C30" i="4" s="1"/>
  <c r="EX67" i="1"/>
  <c r="FB67" i="2" s="1"/>
  <c r="EX141" i="1"/>
  <c r="FB141" i="2" s="1"/>
  <c r="EZ141" i="1"/>
  <c r="EX38" i="1"/>
  <c r="FB38" i="2" s="1"/>
  <c r="EX68" i="1"/>
  <c r="FB68" i="2" s="1"/>
  <c r="EX50" i="1"/>
  <c r="FB50" i="2" s="1"/>
  <c r="EX104" i="1"/>
  <c r="FB104" i="2" s="1"/>
  <c r="EZ104" i="1"/>
  <c r="EX85" i="1"/>
  <c r="FB85" i="2" s="1"/>
  <c r="EX61" i="1"/>
  <c r="FB61" i="2" s="1"/>
  <c r="EX145" i="1"/>
  <c r="FB145" i="2" s="1"/>
  <c r="EZ145" i="1"/>
  <c r="EX6" i="1"/>
  <c r="FB6" i="2" s="1"/>
  <c r="EX75" i="1"/>
  <c r="FB75" i="2" s="1"/>
  <c r="EX43" i="1"/>
  <c r="FB43" i="2" s="1"/>
  <c r="S5" i="5"/>
  <c r="EX132" i="1"/>
  <c r="FB132" i="2" s="1"/>
  <c r="EZ132" i="1"/>
  <c r="EX147" i="1"/>
  <c r="FB147" i="2" s="1"/>
  <c r="EZ147" i="1"/>
  <c r="EX35" i="1"/>
  <c r="FB35" i="2" s="1"/>
  <c r="EX65" i="1"/>
  <c r="FB65" i="2" s="1"/>
  <c r="EX29" i="1"/>
  <c r="FB29" i="2" s="1"/>
  <c r="EX98" i="1"/>
  <c r="FB98" i="2" s="1"/>
  <c r="EZ98" i="1"/>
  <c r="EX82" i="1"/>
  <c r="FB82" i="2" s="1"/>
  <c r="EX52" i="1"/>
  <c r="FB52" i="2" s="1"/>
  <c r="EX142" i="1"/>
  <c r="EZ142" i="1"/>
  <c r="EX20" i="1"/>
  <c r="FB20" i="2" s="1"/>
  <c r="EX93" i="1"/>
  <c r="FB93" i="2" s="1"/>
  <c r="EZ93" i="1"/>
  <c r="G5" i="5"/>
  <c r="EX129" i="1"/>
  <c r="FB129" i="2" s="1"/>
  <c r="EZ129" i="1"/>
  <c r="EX144" i="1"/>
  <c r="EZ144" i="1"/>
  <c r="EX59" i="1"/>
  <c r="FB59" i="2" s="1"/>
  <c r="EX26" i="1"/>
  <c r="FB26" i="2" s="1"/>
  <c r="EX34" i="1"/>
  <c r="FB34" i="2" s="1"/>
  <c r="EX49" i="1"/>
  <c r="FB49" i="2" s="1"/>
  <c r="EX133" i="1"/>
  <c r="FB133" i="2" s="1"/>
  <c r="EZ133" i="1"/>
  <c r="EX11" i="1"/>
  <c r="FB11" i="2" s="1"/>
  <c r="EX87" i="1"/>
  <c r="FB87" i="2" s="1"/>
  <c r="EZ87" i="1"/>
  <c r="EX120" i="1"/>
  <c r="FB120" i="2" s="1"/>
  <c r="EZ120" i="1"/>
  <c r="EX138" i="1"/>
  <c r="FB138" i="2" s="1"/>
  <c r="EZ138" i="1"/>
  <c r="EX92" i="1"/>
  <c r="FB92" i="2" s="1"/>
  <c r="EZ92" i="1"/>
  <c r="EX44" i="1"/>
  <c r="FB44" i="2" s="1"/>
  <c r="EX17" i="1"/>
  <c r="FB17" i="2" s="1"/>
  <c r="EX25" i="1"/>
  <c r="FB25" i="2" s="1"/>
  <c r="EX37" i="1"/>
  <c r="FB37" i="2" s="1"/>
  <c r="EX130" i="1"/>
  <c r="FB130" i="2" s="1"/>
  <c r="EZ130" i="1"/>
  <c r="EX8" i="1"/>
  <c r="FB8" i="2" s="1"/>
  <c r="EX84" i="1"/>
  <c r="FB84" i="2" s="1"/>
  <c r="EX146" i="1"/>
  <c r="FB146" i="2" s="1"/>
  <c r="EZ146" i="1"/>
  <c r="EX40" i="1"/>
  <c r="FB40" i="2" s="1"/>
  <c r="E7" i="5"/>
  <c r="EX117" i="1"/>
  <c r="FB117" i="2" s="1"/>
  <c r="EZ117" i="1"/>
  <c r="EX135" i="1"/>
  <c r="FB135" i="2" s="1"/>
  <c r="EZ135" i="1"/>
  <c r="EX89" i="1"/>
  <c r="FB89" i="2" s="1"/>
  <c r="EZ89" i="1"/>
  <c r="EX41" i="1"/>
  <c r="FB41" i="2" s="1"/>
  <c r="EX131" i="1"/>
  <c r="FB131" i="2" s="1"/>
  <c r="EZ131" i="1"/>
  <c r="EX19" i="1"/>
  <c r="FB19" i="2" s="1"/>
  <c r="EX31" i="1"/>
  <c r="FB31" i="2" s="1"/>
  <c r="EX124" i="1"/>
  <c r="FB124" i="2" s="1"/>
  <c r="EZ124" i="1"/>
  <c r="EX5" i="1"/>
  <c r="FB5" i="2" s="1"/>
  <c r="EX81" i="1"/>
  <c r="FB81" i="2" s="1"/>
  <c r="EX140" i="1"/>
  <c r="FB140" i="2" s="1"/>
  <c r="EZ140" i="1"/>
  <c r="EX28" i="1"/>
  <c r="FB28" i="2" s="1"/>
  <c r="EX56" i="1"/>
  <c r="FB56" i="2" s="1"/>
  <c r="EX108" i="1"/>
  <c r="FB108" i="2" s="1"/>
  <c r="EZ108" i="1"/>
  <c r="EX126" i="1"/>
  <c r="FB126" i="2" s="1"/>
  <c r="EZ126" i="1"/>
  <c r="EX83" i="1"/>
  <c r="FB83" i="2" s="1"/>
  <c r="EX47" i="1"/>
  <c r="FB47" i="2" s="1"/>
  <c r="EX128" i="1"/>
  <c r="FB128" i="2" s="1"/>
  <c r="EZ128" i="1"/>
  <c r="EX13" i="1"/>
  <c r="FB13" i="2" s="1"/>
  <c r="EX22" i="1"/>
  <c r="FB22" i="2" s="1"/>
  <c r="EX121" i="1"/>
  <c r="FB121" i="2" s="1"/>
  <c r="EZ121" i="1"/>
  <c r="EX66" i="1"/>
  <c r="FB66" i="2" s="1"/>
  <c r="EX127" i="1"/>
  <c r="FB127" i="2" s="1"/>
  <c r="EZ127" i="1"/>
  <c r="EX136" i="1"/>
  <c r="FB136" i="2" s="1"/>
  <c r="EZ136" i="1"/>
  <c r="EG5" i="5"/>
  <c r="EX96" i="1"/>
  <c r="FB96" i="2" s="1"/>
  <c r="EZ96" i="1"/>
  <c r="EX123" i="1"/>
  <c r="FB123" i="2" s="1"/>
  <c r="EZ123" i="1"/>
  <c r="EX101" i="1"/>
  <c r="FB101" i="2" s="1"/>
  <c r="EZ101" i="1"/>
  <c r="EX32" i="1"/>
  <c r="FB32" i="2" s="1"/>
  <c r="EX125" i="1"/>
  <c r="FB125" i="2" s="1"/>
  <c r="EZ125" i="1"/>
  <c r="EX7" i="1"/>
  <c r="FB7" i="2" s="1"/>
  <c r="EX10" i="1"/>
  <c r="FB10" i="2" s="1"/>
  <c r="EX118" i="1"/>
  <c r="FB118" i="2" s="1"/>
  <c r="EZ118" i="1"/>
  <c r="EX90" i="1"/>
  <c r="FB90" i="2" s="1"/>
  <c r="EZ90" i="1"/>
  <c r="EX54" i="1"/>
  <c r="FB54" i="2" s="1"/>
  <c r="EX115" i="1"/>
  <c r="FB115" i="2" s="1"/>
  <c r="EZ115" i="1"/>
  <c r="EX112" i="1"/>
  <c r="FB112" i="2" s="1"/>
  <c r="EZ112" i="1"/>
  <c r="EX72" i="1"/>
  <c r="FB72" i="2" s="1"/>
  <c r="EX114" i="1"/>
  <c r="FB114" i="2" s="1"/>
  <c r="EZ114" i="1"/>
  <c r="EX14" i="1"/>
  <c r="FB14" i="2" s="1"/>
  <c r="EX23" i="1"/>
  <c r="FB23" i="2" s="1"/>
  <c r="EX119" i="1"/>
  <c r="FB119" i="2" s="1"/>
  <c r="EZ119" i="1"/>
  <c r="EX94" i="1"/>
  <c r="FB94" i="2" s="1"/>
  <c r="EZ94" i="1"/>
  <c r="EX106" i="1"/>
  <c r="FB106" i="2" s="1"/>
  <c r="EZ106" i="1"/>
  <c r="EX15" i="1"/>
  <c r="FB15" i="2" s="1"/>
  <c r="EX42" i="1"/>
  <c r="FB42" i="2" s="1"/>
  <c r="EX109" i="1"/>
  <c r="FB109" i="2" s="1"/>
  <c r="EZ109" i="1"/>
  <c r="EX64" i="1"/>
  <c r="FB64" i="2" s="1"/>
  <c r="EX57" i="1"/>
  <c r="FB57" i="2" s="1"/>
  <c r="EX111" i="1"/>
  <c r="FB111" i="2" s="1"/>
  <c r="EZ111" i="1"/>
  <c r="EX55" i="1"/>
  <c r="FB55" i="2" s="1"/>
  <c r="EX116" i="1"/>
  <c r="FB116" i="2" s="1"/>
  <c r="EZ116" i="1"/>
  <c r="EX91" i="1"/>
  <c r="FB91" i="2" s="1"/>
  <c r="EZ91" i="1"/>
  <c r="EX139" i="1"/>
  <c r="FB139" i="2" s="1"/>
  <c r="EZ139" i="1"/>
  <c r="EX100" i="1"/>
  <c r="FB100" i="2" s="1"/>
  <c r="EZ100" i="1"/>
  <c r="EX12" i="1"/>
  <c r="FB12" i="2" s="1"/>
  <c r="EX36" i="1"/>
  <c r="FB36" i="2" s="1"/>
  <c r="EX103" i="1"/>
  <c r="FB103" i="2" s="1"/>
  <c r="EZ103" i="1"/>
  <c r="EX58" i="1"/>
  <c r="FB58" i="2" s="1"/>
  <c r="EX45" i="1"/>
  <c r="FB45" i="2" s="1"/>
  <c r="EX74" i="1"/>
  <c r="FB74" i="2" s="1"/>
  <c r="BO5" i="5"/>
  <c r="EX78" i="1"/>
  <c r="FB78" i="2" s="1"/>
  <c r="EX30" i="1"/>
  <c r="FB30" i="2" s="1"/>
  <c r="EX105" i="1"/>
  <c r="FB105" i="2" s="1"/>
  <c r="EZ105" i="1"/>
  <c r="EX86" i="1"/>
  <c r="FB86" i="2" s="1"/>
  <c r="EZ86" i="1"/>
  <c r="EX134" i="1"/>
  <c r="FB134" i="2" s="1"/>
  <c r="EZ134" i="1"/>
  <c r="EX113" i="1"/>
  <c r="FB113" i="2" s="1"/>
  <c r="EZ113" i="1"/>
  <c r="EX88" i="1"/>
  <c r="FB88" i="2" s="1"/>
  <c r="EZ88" i="1"/>
  <c r="EX70" i="1"/>
  <c r="FB70" i="2" s="1"/>
  <c r="EX97" i="1"/>
  <c r="FB97" i="2" s="1"/>
  <c r="EZ97" i="1"/>
  <c r="EX48" i="1"/>
  <c r="FB48" i="2" s="1"/>
  <c r="EX27" i="1"/>
  <c r="FB27" i="2" s="1"/>
  <c r="EX143" i="1"/>
  <c r="EZ143" i="1"/>
  <c r="EX95" i="1"/>
  <c r="FB95" i="2" s="1"/>
  <c r="ES149" i="1"/>
  <c r="D5" i="4" s="1"/>
  <c r="EZ70" i="1" l="1"/>
  <c r="EZ60" i="1"/>
  <c r="EZ62" i="1"/>
  <c r="CR14" i="5"/>
  <c r="CR19" i="5"/>
  <c r="DA19" i="5"/>
  <c r="DA14" i="5"/>
  <c r="CX14" i="5"/>
  <c r="CX19" i="5"/>
  <c r="DM14" i="5"/>
  <c r="DM19" i="5"/>
  <c r="DO14" i="5"/>
  <c r="DO19" i="5"/>
  <c r="BX12" i="5"/>
  <c r="DB14" i="5"/>
  <c r="DB19" i="5"/>
  <c r="AS12" i="5"/>
  <c r="DD19" i="5"/>
  <c r="DD14" i="5"/>
  <c r="CT19" i="5"/>
  <c r="CT14" i="5"/>
  <c r="AX12" i="5"/>
  <c r="EZ51" i="1"/>
  <c r="EB14" i="5"/>
  <c r="EB19" i="5"/>
  <c r="AU12" i="5"/>
  <c r="BI12" i="5"/>
  <c r="DX19" i="5"/>
  <c r="DX14" i="5"/>
  <c r="U12" i="5"/>
  <c r="AN12" i="5"/>
  <c r="T12" i="5"/>
  <c r="BK12" i="5"/>
  <c r="BR12" i="5"/>
  <c r="AM12" i="5"/>
  <c r="CZ19" i="5"/>
  <c r="CZ14" i="5"/>
  <c r="BS12" i="5"/>
  <c r="BU12" i="5"/>
  <c r="EK14" i="5"/>
  <c r="EK17" i="5"/>
  <c r="EK19" i="5" s="1"/>
  <c r="BE12" i="5"/>
  <c r="BV12" i="5"/>
  <c r="CC12" i="5"/>
  <c r="EZ77" i="1"/>
  <c r="Q12" i="5"/>
  <c r="DC19" i="5"/>
  <c r="DC14" i="5"/>
  <c r="BZ12" i="5"/>
  <c r="AO12" i="5"/>
  <c r="EO14" i="5"/>
  <c r="EO17" i="5"/>
  <c r="EO19" i="5" s="1"/>
  <c r="DN14" i="5"/>
  <c r="DN19" i="5"/>
  <c r="EJ14" i="5"/>
  <c r="EJ17" i="5"/>
  <c r="EJ19" i="5" s="1"/>
  <c r="AE12" i="5"/>
  <c r="AZ12" i="5"/>
  <c r="AH12" i="5"/>
  <c r="AG12" i="5"/>
  <c r="BF12" i="5"/>
  <c r="CA7" i="5"/>
  <c r="DY14" i="5"/>
  <c r="DY19" i="5"/>
  <c r="AA12" i="5"/>
  <c r="BL12" i="5"/>
  <c r="AF12" i="5"/>
  <c r="AC12" i="5"/>
  <c r="AL12" i="5"/>
  <c r="BM12" i="5"/>
  <c r="AJ12" i="5"/>
  <c r="DK14" i="5"/>
  <c r="DK19" i="5"/>
  <c r="Y12" i="5"/>
  <c r="BB12" i="5"/>
  <c r="BH12" i="5"/>
  <c r="BQ12" i="5"/>
  <c r="G7" i="5"/>
  <c r="DZ19" i="5"/>
  <c r="DZ14" i="5"/>
  <c r="DR14" i="5"/>
  <c r="DR19" i="5"/>
  <c r="EZ63" i="1"/>
  <c r="O12" i="5"/>
  <c r="CD12" i="5"/>
  <c r="AY12" i="5"/>
  <c r="R12" i="5"/>
  <c r="P12" i="5"/>
  <c r="DP19" i="5"/>
  <c r="DP14" i="5"/>
  <c r="BJ12" i="5"/>
  <c r="AV12" i="5"/>
  <c r="S7" i="5"/>
  <c r="BY12" i="5"/>
  <c r="CF12" i="5"/>
  <c r="DU14" i="5"/>
  <c r="DU19" i="5"/>
  <c r="BT12" i="5"/>
  <c r="CE12" i="5"/>
  <c r="Z12" i="5"/>
  <c r="BP12" i="5"/>
  <c r="BN12" i="5"/>
  <c r="AD12" i="5"/>
  <c r="V12" i="5"/>
  <c r="DL14" i="5"/>
  <c r="DL19" i="5"/>
  <c r="EP14" i="5"/>
  <c r="EP17" i="5"/>
  <c r="EP19" i="5" s="1"/>
  <c r="X12" i="5"/>
  <c r="BA12" i="5"/>
  <c r="CY19" i="5"/>
  <c r="CY14" i="5"/>
  <c r="DV14" i="5"/>
  <c r="DV19" i="5"/>
  <c r="DE14" i="5"/>
  <c r="DE19" i="5"/>
  <c r="AP12" i="5"/>
  <c r="DS14" i="5"/>
  <c r="DS19" i="5"/>
  <c r="DQ19" i="5"/>
  <c r="DQ14" i="5"/>
  <c r="BD12" i="5"/>
  <c r="AB12" i="5"/>
  <c r="CB12" i="5"/>
  <c r="CQ19" i="5"/>
  <c r="CQ14" i="5"/>
  <c r="AI12" i="5"/>
  <c r="AK12" i="5"/>
  <c r="DW19" i="5"/>
  <c r="DW14" i="5"/>
  <c r="EA14" i="5"/>
  <c r="EA19" i="5"/>
  <c r="BO7" i="5"/>
  <c r="AT12" i="5"/>
  <c r="BC7" i="5"/>
  <c r="BG12" i="5"/>
  <c r="CG12" i="5"/>
  <c r="EQ14" i="5"/>
  <c r="EQ17" i="5"/>
  <c r="EQ19" i="5" s="1"/>
  <c r="W12" i="5"/>
  <c r="BW12" i="5"/>
  <c r="AR12" i="5"/>
  <c r="AW14" i="5"/>
  <c r="AW19" i="5"/>
  <c r="DT14" i="5"/>
  <c r="DT19" i="5"/>
  <c r="AQ12" i="5"/>
  <c r="CU19" i="5"/>
  <c r="CU14" i="5"/>
  <c r="EZ80" i="1"/>
  <c r="EZ11" i="1"/>
  <c r="EZ72" i="1"/>
  <c r="EZ45" i="1"/>
  <c r="EZ7" i="1"/>
  <c r="EZ17" i="1"/>
  <c r="EZ58" i="1"/>
  <c r="EZ61" i="1"/>
  <c r="EZ30" i="1"/>
  <c r="EZ36" i="1"/>
  <c r="EZ41" i="1"/>
  <c r="EZ57" i="1"/>
  <c r="EZ75" i="1"/>
  <c r="EZ27" i="1"/>
  <c r="EZ59" i="1"/>
  <c r="EZ85" i="1"/>
  <c r="EZ21" i="1"/>
  <c r="EZ42" i="1"/>
  <c r="EZ81" i="1"/>
  <c r="EZ18" i="1"/>
  <c r="EZ31" i="1"/>
  <c r="EZ65" i="1"/>
  <c r="EZ6" i="1"/>
  <c r="EZ73" i="1"/>
  <c r="EZ12" i="1"/>
  <c r="EZ66" i="1"/>
  <c r="EZ34" i="1"/>
  <c r="EZ23" i="1"/>
  <c r="EZ84" i="1"/>
  <c r="EZ20" i="1"/>
  <c r="EZ39" i="1"/>
  <c r="EZ47" i="1"/>
  <c r="EZ33" i="1"/>
  <c r="EZ82" i="1"/>
  <c r="EZ38" i="1"/>
  <c r="EZ83" i="1"/>
  <c r="EZ37" i="1"/>
  <c r="EZ74" i="1"/>
  <c r="EZ71" i="1"/>
  <c r="EZ56" i="1"/>
  <c r="EZ49" i="1"/>
  <c r="EZ68" i="1"/>
  <c r="EZ16" i="1"/>
  <c r="EZ78" i="1"/>
  <c r="EZ14" i="1"/>
  <c r="EZ54" i="1"/>
  <c r="EZ32" i="1"/>
  <c r="EZ28" i="1"/>
  <c r="EZ19" i="1"/>
  <c r="EZ44" i="1"/>
  <c r="EZ52" i="1"/>
  <c r="EZ24" i="1"/>
  <c r="EZ55" i="1"/>
  <c r="EZ15" i="1"/>
  <c r="EZ8" i="1"/>
  <c r="ES5" i="5"/>
  <c r="EU5" i="5" s="1"/>
  <c r="EZ46" i="1"/>
  <c r="C17" i="4"/>
  <c r="C16" i="4" s="1"/>
  <c r="EZ48" i="1"/>
  <c r="EZ10" i="1"/>
  <c r="EZ5" i="1"/>
  <c r="EZ26" i="1"/>
  <c r="EZ29" i="1"/>
  <c r="EZ43" i="1"/>
  <c r="EZ67" i="1"/>
  <c r="EZ79" i="1"/>
  <c r="EZ9" i="1"/>
  <c r="EZ64" i="1"/>
  <c r="EZ22" i="1"/>
  <c r="EZ40" i="1"/>
  <c r="EZ25" i="1"/>
  <c r="EZ69" i="1"/>
  <c r="EZ13" i="1"/>
  <c r="EZ50" i="1"/>
  <c r="EZ53" i="1"/>
  <c r="EZ35" i="1"/>
  <c r="EV149" i="1"/>
  <c r="Y19" i="5" l="1"/>
  <c r="Y14" i="5"/>
  <c r="AT19" i="5"/>
  <c r="AT14" i="5"/>
  <c r="BP14" i="5"/>
  <c r="BP19" i="5"/>
  <c r="P14" i="5"/>
  <c r="P19" i="5"/>
  <c r="BB19" i="5"/>
  <c r="BB14" i="5"/>
  <c r="AC19" i="5"/>
  <c r="AC14" i="5"/>
  <c r="BF14" i="5"/>
  <c r="BF19" i="5"/>
  <c r="AP19" i="5"/>
  <c r="AP14" i="5"/>
  <c r="BY19" i="5"/>
  <c r="BY14" i="5"/>
  <c r="Q19" i="5"/>
  <c r="Q14" i="5"/>
  <c r="BU14" i="5"/>
  <c r="BU19" i="5"/>
  <c r="AU14" i="5"/>
  <c r="AU19" i="5"/>
  <c r="Z14" i="5"/>
  <c r="Z19" i="5"/>
  <c r="AG19" i="5"/>
  <c r="AG14" i="5"/>
  <c r="AS14" i="5"/>
  <c r="AS19" i="5"/>
  <c r="BO12" i="5"/>
  <c r="CE14" i="5"/>
  <c r="CE19" i="5"/>
  <c r="BL14" i="5"/>
  <c r="BL19" i="5"/>
  <c r="AH14" i="5"/>
  <c r="AH19" i="5"/>
  <c r="CC14" i="5"/>
  <c r="CC19" i="5"/>
  <c r="AN19" i="5"/>
  <c r="AN14" i="5"/>
  <c r="AB19" i="5"/>
  <c r="AB14" i="5"/>
  <c r="S12" i="5"/>
  <c r="AY19" i="5"/>
  <c r="AY14" i="5"/>
  <c r="AF19" i="5"/>
  <c r="AF14" i="5"/>
  <c r="CB19" i="5"/>
  <c r="CB14" i="5"/>
  <c r="R19" i="5"/>
  <c r="R14" i="5"/>
  <c r="CG19" i="5"/>
  <c r="CG14" i="5"/>
  <c r="V14" i="5"/>
  <c r="V19" i="5"/>
  <c r="BT19" i="5"/>
  <c r="BT14" i="5"/>
  <c r="AV19" i="5"/>
  <c r="AV14" i="5"/>
  <c r="AJ19" i="5"/>
  <c r="AJ14" i="5"/>
  <c r="AA14" i="5"/>
  <c r="AA19" i="5"/>
  <c r="AZ14" i="5"/>
  <c r="AZ19" i="5"/>
  <c r="AO19" i="5"/>
  <c r="AO14" i="5"/>
  <c r="BV14" i="5"/>
  <c r="BV19" i="5"/>
  <c r="BX19" i="5"/>
  <c r="BX14" i="5"/>
  <c r="BS19" i="5"/>
  <c r="BS14" i="5"/>
  <c r="AR19" i="5"/>
  <c r="AR14" i="5"/>
  <c r="BD19" i="5"/>
  <c r="BD14" i="5"/>
  <c r="CD19" i="5"/>
  <c r="CD14" i="5"/>
  <c r="AM19" i="5"/>
  <c r="AM14" i="5"/>
  <c r="U19" i="5"/>
  <c r="U14" i="5"/>
  <c r="AQ19" i="5"/>
  <c r="AQ14" i="5"/>
  <c r="BG19" i="5"/>
  <c r="BG14" i="5"/>
  <c r="AK19" i="5"/>
  <c r="AK14" i="5"/>
  <c r="AD19" i="5"/>
  <c r="AD14" i="5"/>
  <c r="BJ14" i="5"/>
  <c r="BJ19" i="5"/>
  <c r="BQ19" i="5"/>
  <c r="BQ14" i="5"/>
  <c r="BM19" i="5"/>
  <c r="BM14" i="5"/>
  <c r="AE19" i="5"/>
  <c r="AE14" i="5"/>
  <c r="BZ19" i="5"/>
  <c r="BZ14" i="5"/>
  <c r="BE19" i="5"/>
  <c r="BE14" i="5"/>
  <c r="AX14" i="5"/>
  <c r="AX19" i="5"/>
  <c r="BR19" i="5"/>
  <c r="BR14" i="5"/>
  <c r="BW14" i="5"/>
  <c r="BW19" i="5"/>
  <c r="AI19" i="5"/>
  <c r="AI14" i="5"/>
  <c r="BN14" i="5"/>
  <c r="BN19" i="5"/>
  <c r="CF14" i="5"/>
  <c r="CF19" i="5"/>
  <c r="O19" i="5"/>
  <c r="O14" i="5"/>
  <c r="BH14" i="5"/>
  <c r="BH19" i="5"/>
  <c r="AL19" i="5"/>
  <c r="AL14" i="5"/>
  <c r="T19" i="5"/>
  <c r="T14" i="5"/>
  <c r="BA19" i="5"/>
  <c r="BA14" i="5"/>
  <c r="W19" i="5"/>
  <c r="W14" i="5"/>
  <c r="BC12" i="5"/>
  <c r="X19" i="5"/>
  <c r="X14" i="5"/>
  <c r="CA12" i="5"/>
  <c r="BK14" i="5"/>
  <c r="BK19" i="5"/>
  <c r="BI14" i="5"/>
  <c r="BI19" i="5"/>
  <c r="EX149" i="1"/>
  <c r="EW149" i="1"/>
  <c r="BC14" i="5" l="1"/>
  <c r="BC19" i="5"/>
  <c r="S19" i="5"/>
  <c r="S14" i="5"/>
  <c r="CA19" i="5"/>
  <c r="CA14" i="5"/>
  <c r="BO14" i="5"/>
  <c r="BO19" i="5"/>
  <c r="DH149" i="2"/>
  <c r="CJ149" i="2"/>
  <c r="CM149" i="2"/>
  <c r="EF149" i="2"/>
  <c r="CI149" i="2"/>
  <c r="ED149" i="2"/>
  <c r="DF149" i="2"/>
  <c r="CO149" i="2"/>
  <c r="CO6" i="5" s="1"/>
  <c r="CN149" i="2"/>
  <c r="CN6" i="5" s="1"/>
  <c r="CP149" i="2"/>
  <c r="CH149" i="2"/>
  <c r="ES143" i="2"/>
  <c r="FA143" i="2" s="1"/>
  <c r="FB143" i="2" s="1"/>
  <c r="ES144" i="2"/>
  <c r="FA144" i="2" s="1"/>
  <c r="FB144" i="2" s="1"/>
  <c r="DG149" i="2"/>
  <c r="DI149" i="2"/>
  <c r="CL149" i="2"/>
  <c r="CS149" i="2"/>
  <c r="DJ149" i="2"/>
  <c r="EC149" i="2"/>
  <c r="CK149" i="2"/>
  <c r="EE149" i="2"/>
  <c r="EG149" i="2"/>
  <c r="ES142" i="2"/>
  <c r="FA142" i="2" s="1"/>
  <c r="CN7" i="5" l="1"/>
  <c r="CN12" i="5" s="1"/>
  <c r="CO7" i="5"/>
  <c r="CO12" i="5" s="1"/>
  <c r="FA149" i="2"/>
  <c r="FB142" i="2"/>
  <c r="FB149" i="2" s="1"/>
  <c r="CH6" i="5"/>
  <c r="CP6" i="5"/>
  <c r="EE6" i="5"/>
  <c r="EE7" i="5" s="1"/>
  <c r="EE12" i="5" s="1"/>
  <c r="EC6" i="5"/>
  <c r="DF6" i="5"/>
  <c r="DF7" i="5" s="1"/>
  <c r="CL6" i="5"/>
  <c r="CK6" i="5"/>
  <c r="DJ6" i="5"/>
  <c r="CS6" i="5"/>
  <c r="DI6" i="5"/>
  <c r="ED6" i="5"/>
  <c r="DG6" i="5"/>
  <c r="CI6" i="5"/>
  <c r="EF6" i="5"/>
  <c r="EF7" i="5" s="1"/>
  <c r="EF12" i="5" s="1"/>
  <c r="CM6" i="5"/>
  <c r="EG6" i="5"/>
  <c r="CJ6" i="5"/>
  <c r="ES149" i="2"/>
  <c r="E5" i="4" s="1"/>
  <c r="DH6" i="5"/>
  <c r="CL7" i="5" l="1"/>
  <c r="CL12" i="5" s="1"/>
  <c r="CO14" i="5"/>
  <c r="CO19" i="5"/>
  <c r="DG7" i="5"/>
  <c r="DG12" i="5" s="1"/>
  <c r="CM7" i="5"/>
  <c r="CM12" i="5" s="1"/>
  <c r="ED7" i="5"/>
  <c r="ED12" i="5" s="1"/>
  <c r="DI7" i="5"/>
  <c r="DI12" i="5" s="1"/>
  <c r="CN14" i="5"/>
  <c r="CN19" i="5"/>
  <c r="CS7" i="5"/>
  <c r="CS12" i="5" s="1"/>
  <c r="CJ7" i="5"/>
  <c r="EG7" i="5"/>
  <c r="EG12" i="5" s="1"/>
  <c r="EF14" i="5"/>
  <c r="EF17" i="5"/>
  <c r="EF19" i="5" s="1"/>
  <c r="DJ7" i="5"/>
  <c r="DJ12" i="5" s="1"/>
  <c r="EC7" i="5"/>
  <c r="EC12" i="5" s="1"/>
  <c r="EE14" i="5"/>
  <c r="EE17" i="5"/>
  <c r="EE19" i="5" s="1"/>
  <c r="CI7" i="5"/>
  <c r="CK7" i="5"/>
  <c r="CP7" i="5"/>
  <c r="CP12" i="5" s="1"/>
  <c r="DH7" i="5"/>
  <c r="DH12" i="5" s="1"/>
  <c r="ES6" i="5"/>
  <c r="CH7" i="5"/>
  <c r="C22" i="4"/>
  <c r="C21" i="4" s="1"/>
  <c r="C29" i="4" s="1"/>
  <c r="C5" i="4"/>
  <c r="DI14" i="5" l="1"/>
  <c r="DI19" i="5"/>
  <c r="DJ14" i="5"/>
  <c r="DJ19" i="5"/>
  <c r="CK12" i="5"/>
  <c r="CM14" i="5"/>
  <c r="CM19" i="5"/>
  <c r="CP19" i="5"/>
  <c r="CP14" i="5"/>
  <c r="CI12" i="5"/>
  <c r="CI16" i="5" s="1"/>
  <c r="CJ12" i="5"/>
  <c r="CJ16" i="5" s="1"/>
  <c r="DG14" i="5"/>
  <c r="DG19" i="5"/>
  <c r="ED17" i="5"/>
  <c r="ED19" i="5" s="1"/>
  <c r="ED14" i="5"/>
  <c r="CH12" i="5"/>
  <c r="CH16" i="5" s="1"/>
  <c r="CS14" i="5"/>
  <c r="CS19" i="5"/>
  <c r="DH14" i="5"/>
  <c r="DH19" i="5"/>
  <c r="EG17" i="5"/>
  <c r="EG19" i="5" s="1"/>
  <c r="EG14" i="5"/>
  <c r="EC14" i="5"/>
  <c r="EC19" i="5"/>
  <c r="CL14" i="5"/>
  <c r="CL19" i="5"/>
  <c r="C31" i="4"/>
  <c r="EU7" i="5"/>
  <c r="EU6" i="5"/>
  <c r="ES7" i="5"/>
  <c r="CK19" i="5" l="1"/>
  <c r="CK14" i="5"/>
  <c r="CJ14" i="5"/>
  <c r="CJ19" i="5"/>
  <c r="CH14" i="5"/>
  <c r="CH19" i="5"/>
  <c r="CI19" i="5"/>
  <c r="CI14" i="5"/>
  <c r="EU16" i="5" l="1"/>
  <c r="DF20" i="5"/>
  <c r="F20" i="5"/>
  <c r="F12" i="5"/>
  <c r="F19" i="5" s="1"/>
  <c r="G12" i="5"/>
  <c r="G19" i="5" s="1"/>
  <c r="G20" i="5"/>
  <c r="H20" i="5"/>
  <c r="H12" i="5"/>
  <c r="H19" i="5" s="1"/>
  <c r="I12" i="5"/>
  <c r="I19" i="5" s="1"/>
  <c r="J12" i="5"/>
  <c r="J19" i="5" s="1"/>
  <c r="J20" i="5"/>
  <c r="K12" i="5"/>
  <c r="K19" i="5" s="1"/>
  <c r="K20" i="5"/>
  <c r="I20" i="5"/>
  <c r="L20" i="5"/>
  <c r="L12" i="5"/>
  <c r="L19" i="5" s="1"/>
  <c r="E20" i="5"/>
  <c r="E12" i="5"/>
  <c r="H14" i="5" l="1"/>
  <c r="M20" i="5"/>
  <c r="F14" i="5"/>
  <c r="DF12" i="5"/>
  <c r="L14" i="5"/>
  <c r="K14" i="5"/>
  <c r="I14" i="5"/>
  <c r="J14" i="5"/>
  <c r="G14" i="5"/>
  <c r="E14" i="5"/>
  <c r="CV20" i="5"/>
  <c r="CV12" i="5"/>
  <c r="M12" i="5"/>
  <c r="M19" i="5" s="1"/>
  <c r="E19" i="5"/>
  <c r="EU13" i="5"/>
  <c r="ES24" i="5" l="1"/>
  <c r="EU24" i="5" s="1"/>
  <c r="ES17" i="5"/>
  <c r="EU17" i="5" s="1"/>
  <c r="DF19" i="5"/>
  <c r="CV19" i="5"/>
  <c r="DF14" i="5"/>
  <c r="ES23" i="5"/>
  <c r="EU23" i="5" s="1"/>
  <c r="ES18" i="5"/>
  <c r="EU18" i="5" s="1"/>
  <c r="ES26" i="5"/>
  <c r="EU26" i="5" s="1"/>
  <c r="ES25" i="5"/>
  <c r="EU25" i="5" s="1"/>
  <c r="CV14" i="5"/>
  <c r="M14" i="5"/>
  <c r="ES10" i="5"/>
  <c r="EU10" i="5" s="1"/>
  <c r="CW12" i="5"/>
  <c r="CW19" i="5" s="1"/>
  <c r="CW20" i="5"/>
  <c r="ES11" i="5"/>
  <c r="N20" i="5"/>
  <c r="ES9" i="5"/>
  <c r="CW14" i="5" l="1"/>
  <c r="EU11" i="5"/>
  <c r="ES20" i="5"/>
  <c r="N12" i="5"/>
  <c r="EU9" i="5"/>
  <c r="EU20" i="5" l="1"/>
  <c r="N14" i="5"/>
  <c r="ES12" i="5"/>
  <c r="EU14" i="5" s="1"/>
  <c r="N19" i="5"/>
  <c r="ES19" i="5" s="1"/>
  <c r="EU19" i="5" s="1"/>
  <c r="EU12" i="5" l="1"/>
</calcChain>
</file>

<file path=xl/sharedStrings.xml><?xml version="1.0" encoding="utf-8"?>
<sst xmlns="http://schemas.openxmlformats.org/spreadsheetml/2006/main" count="1532" uniqueCount="659">
  <si>
    <t>Impuestos</t>
  </si>
  <si>
    <t>Cultivo de frijol</t>
  </si>
  <si>
    <t>Cultivo de maíz</t>
  </si>
  <si>
    <t>Cultivo de otros cereales, legumbres y semillas oleaginosas n.c.p.</t>
  </si>
  <si>
    <t>Cultivo de arroz</t>
  </si>
  <si>
    <t>Cultivo de melón</t>
  </si>
  <si>
    <t>Cultivo de cebolla</t>
  </si>
  <si>
    <t>Cultivo de chayote</t>
  </si>
  <si>
    <t>Cultivo de papa</t>
  </si>
  <si>
    <t>Cultivo de raíces y tubérculos</t>
  </si>
  <si>
    <t>Cultivo de otras hortalizas</t>
  </si>
  <si>
    <t>Cultivo de caña de azúcar</t>
  </si>
  <si>
    <t>Cultivo de flores</t>
  </si>
  <si>
    <t>Cultivo de follajes</t>
  </si>
  <si>
    <t>Cultivo de banano</t>
  </si>
  <si>
    <t>Cultivo de plátano</t>
  </si>
  <si>
    <t>Cultivo de piña</t>
  </si>
  <si>
    <t>Cultivo de palma africana (aceitera)</t>
  </si>
  <si>
    <t>Cultivo de café</t>
  </si>
  <si>
    <t>Cultivo de otras frutas, nueces y otros frutos oleaginosas</t>
  </si>
  <si>
    <t>Cultivo de otras plantas no perennes y perennes</t>
  </si>
  <si>
    <t>Propagación de plantas</t>
  </si>
  <si>
    <t>Cría de ganado vacuno</t>
  </si>
  <si>
    <t>Cría de cerdos</t>
  </si>
  <si>
    <t>Cría de pollos</t>
  </si>
  <si>
    <t>Cría de otros animales</t>
  </si>
  <si>
    <t>Actividades de apoyo a la agricultura, la ganadería y actividades postcosecha</t>
  </si>
  <si>
    <t>Silvicultura y extracción de madera y caza</t>
  </si>
  <si>
    <t>Pesca marítima y de agua dulce</t>
  </si>
  <si>
    <t>Acuicultura marítima y de agua dulce</t>
  </si>
  <si>
    <t>Extracción de piedra, arena y arcilla</t>
  </si>
  <si>
    <t>Extracción de sal</t>
  </si>
  <si>
    <t>Explotación de otras minas y canteras n.c.p.</t>
  </si>
  <si>
    <t>Elaboración y conservación de carne y embutidos de aves</t>
  </si>
  <si>
    <t>Elaboración y conservación de carne y embutidos de ganado vacuno y porcino y otros tipos de carne</t>
  </si>
  <si>
    <t xml:space="preserve">Procesamiento y conservación de pescados, crustáceos y moluscos </t>
  </si>
  <si>
    <t>Procesamiento y conservación de frutas y vegetales</t>
  </si>
  <si>
    <t>Elaboración de aceites y grasas de origen vegetal y animal</t>
  </si>
  <si>
    <t>Elaboración de productos lácteos</t>
  </si>
  <si>
    <t>Beneficio de arroz</t>
  </si>
  <si>
    <t>Elaboración de productos de molinería, excepto arroz, y almidones y productos elaborados del almidón</t>
  </si>
  <si>
    <t>Elaboración de productos de panadería y tortillas</t>
  </si>
  <si>
    <t>Elaboración de azúcar</t>
  </si>
  <si>
    <t>Elaboración de cacao, chocolate y productos de confitería</t>
  </si>
  <si>
    <t>Elaboración de macarrones, fideos y productos farináceos análogos</t>
  </si>
  <si>
    <t>Elaboración de café oro</t>
  </si>
  <si>
    <t>Producción de productos de café</t>
  </si>
  <si>
    <t>Elaboración de comidas, platos preparados y otros productos alimenticios</t>
  </si>
  <si>
    <t>Elaboración de alimentos preparados para animales</t>
  </si>
  <si>
    <t>Destilación, rectificación, mezcla de bebidas alcohólicas y vinos</t>
  </si>
  <si>
    <t>Elaboración de bebidas malteadas, de malta, bebidas no alcohólicas, aguas minerales, y otras aguas embotelladas</t>
  </si>
  <si>
    <t>Elaboración de productos de tabaco</t>
  </si>
  <si>
    <t>Fabricación de productos textiles</t>
  </si>
  <si>
    <t>Fabricación de prendas de vestir</t>
  </si>
  <si>
    <t>Fabricación de cuero y productos conexos excepto calzado</t>
  </si>
  <si>
    <t>Fabricación de calzado</t>
  </si>
  <si>
    <t>Producción de madera y fabricación de productos de madera y corcho, excepto muebles; fabricación de artículos de paja y de materiales trenzables</t>
  </si>
  <si>
    <t>Fabricación de papel y productos de papel</t>
  </si>
  <si>
    <t>Actividades de impresión, edición y reproducción de grabaciones excepto de programas informáticos</t>
  </si>
  <si>
    <t>Fabricación de los productos de la refinación del petróleo y de coque</t>
  </si>
  <si>
    <t>Fabricación de sustancias químicas básicas, abonos, compuestos de nitrógeno, pesticidas y otros productos químicos de uso agropecuario</t>
  </si>
  <si>
    <t>Fabricación de plásticos y de caucho sintético en formas primarias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</si>
  <si>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</si>
  <si>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</si>
  <si>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 y de fibras manufacturadas</t>
  </si>
  <si>
    <t>Fabricación de productos farmacéuticos, sustancias químicas medicinales y de productos botánicos</t>
  </si>
  <si>
    <t>Fabricación de productos de caucho</t>
  </si>
  <si>
    <t>Fabricación de productos de plástico</t>
  </si>
  <si>
    <t>Fabricación de vidrio y de productos de vidrio</t>
  </si>
  <si>
    <t xml:space="preserve">Fabricación de productos refractarios, materiales de construcción de arcilla y de otros productos de porcelana y cerámica </t>
  </si>
  <si>
    <t>Fabricación de cemento, cal, yeso y artículos de hormigón, cemento y yeso  y otros minerales no metálicos, n.c.p.</t>
  </si>
  <si>
    <t>Fabricación de metales comunes</t>
  </si>
  <si>
    <t>Fabricación de productos elaborados de metal, excepto maquinaria y equipo</t>
  </si>
  <si>
    <t>Fabricación de componentes y tableros electrónicos, computadoras y equipo periférico</t>
  </si>
  <si>
    <t>Fabricación de productos de electrónica y de óptica</t>
  </si>
  <si>
    <t>Fabricación de equipo eléctrico y de maquinaria n.c.p.</t>
  </si>
  <si>
    <t>Fabricación de vehículos automotores, remolques y semirremolques</t>
  </si>
  <si>
    <t>Fabricación de otros tipos de equipos de transporte</t>
  </si>
  <si>
    <t>Fabricación de muebles</t>
  </si>
  <si>
    <t>Fabricación de instrumentos y suministros médicos y dentales</t>
  </si>
  <si>
    <t>Otras industrias manufactureras</t>
  </si>
  <si>
    <t>Reparación e instalación de maquinaria y equipo</t>
  </si>
  <si>
    <t>Suministro de energía eléctrica, gas, vapor y aire acondicionado</t>
  </si>
  <si>
    <t>Suministro de agua potable</t>
  </si>
  <si>
    <t>Evacuación de aguas residuales</t>
  </si>
  <si>
    <t>Gestión de desechos y de descontaminación</t>
  </si>
  <si>
    <t>Construcción de edificios residenciales (M - UF - NM)</t>
  </si>
  <si>
    <t>Construcción de edificios no residenciales (M - UF - NM)</t>
  </si>
  <si>
    <t>Construcción de carreteras y vías férreas (M - UF)</t>
  </si>
  <si>
    <t>Construcción de obras de servicio público y de otras de ingeniería civil (M - UF)</t>
  </si>
  <si>
    <t>Actividades especializadas de las construcción</t>
  </si>
  <si>
    <t>Comercio</t>
  </si>
  <si>
    <t>Mantenimiento y reparación de vehículos automotores</t>
  </si>
  <si>
    <t>Transporte por ferrocarril</t>
  </si>
  <si>
    <t>Transporte terrestre de pasajeros excepto taxis</t>
  </si>
  <si>
    <t>Transporte de pasajeros por taxi</t>
  </si>
  <si>
    <t>Transporte de carga por carretera, vía marítima y aérea</t>
  </si>
  <si>
    <t>Transporte  de pasajeros por vía marítima y aérea</t>
  </si>
  <si>
    <t>Almacenamiento y depósito</t>
  </si>
  <si>
    <t>Actividades de apoyo al transporte</t>
  </si>
  <si>
    <t>Actividades postales y de mensajería</t>
  </si>
  <si>
    <t>Actividades de alojamiento</t>
  </si>
  <si>
    <t>Actividades de servicio de comida y bebidas</t>
  </si>
  <si>
    <t>Actividades de producción películas, videos y programas de televisión, grabación de sonido, edición de música, programación y transmisión</t>
  </si>
  <si>
    <t>Actividades de telecomunicaciones</t>
  </si>
  <si>
    <t>Servicios de información, programación y consultoría informática, edición de programas informáticos y afines</t>
  </si>
  <si>
    <t>Actividad de Banca Central</t>
  </si>
  <si>
    <t>Actividad de otros tipos de intermediación monetaria</t>
  </si>
  <si>
    <t>Actividades de sociedades de cartera, fondos y sociedades de inversión y otras actividades de servicios financieros</t>
  </si>
  <si>
    <t>Actividad de seguros, reaseguros y fondos de pensiones, excepto los planes de seguridad social de afiliación obligatoria</t>
  </si>
  <si>
    <t>Actividades auxiliares de servicios financieros, seguros y fondos de pensiones</t>
  </si>
  <si>
    <t>Actividades de alquiler de vivienda y otros servicios  inmobiliarios (M - UF)</t>
  </si>
  <si>
    <t>Actividades jurídicas</t>
  </si>
  <si>
    <t>Actividades de contabilidad, teneduría de libros, consultoría fiscal y otras actividades contables</t>
  </si>
  <si>
    <t>Actividades de consultoría en gestión financiera, recursos humanos, mercadeo, oficinas principales y afines</t>
  </si>
  <si>
    <t>Actividades de arquitectura e ingeniería; ensayos y análisis técnicos</t>
  </si>
  <si>
    <t>Actividades de investigación científica y desarrollo (M - UF - NM)</t>
  </si>
  <si>
    <t>Publicidad y estudios de mercado</t>
  </si>
  <si>
    <t>Otras actividades profesionales, científicas y técnicas</t>
  </si>
  <si>
    <t>Actividades veterinarias</t>
  </si>
  <si>
    <t>Actividades de alquiler y arrendamiento de vehículos automotores</t>
  </si>
  <si>
    <t>Actividades de alquiler y arrendamiento de efectos personales y enseres domésticos</t>
  </si>
  <si>
    <t>Actividades de alquiler y arrendamiento de  otros activos tangibles e intangibles no financieros</t>
  </si>
  <si>
    <t>Actividades de arrendamiento de propiedad intelectual y productos similares, excepto obras protegidas por derechos de autor</t>
  </si>
  <si>
    <t>Actividades de empleo</t>
  </si>
  <si>
    <t>Actividades de agencias de viajes, operadores turísticos, servicios de reservas y actividades conexas</t>
  </si>
  <si>
    <t>Actividades de seguridad e investigación</t>
  </si>
  <si>
    <t>Actividades limpieza  general  de edificios y de paisajismo</t>
  </si>
  <si>
    <t>Actividades administrativas y de apoyo de oficina y otras actividades de apoyo a las empresas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</si>
  <si>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</si>
  <si>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</si>
  <si>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</si>
  <si>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(M - NM)</t>
  </si>
  <si>
    <t>Actividades de atención de la salud humana y de asistencia social (M - NM)</t>
  </si>
  <si>
    <t>Actividades creativas, artisticas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</si>
  <si>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</si>
  <si>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</si>
  <si>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</si>
  <si>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Actividades de asociaciones (M - NM)</t>
  </si>
  <si>
    <t>Reparación de computadoras, efectos personales y enseres domésticos</t>
  </si>
  <si>
    <t>Actividades de lavado y secado limpieza de prendas de tela y de piel</t>
  </si>
  <si>
    <t>Actividades de peluquería y otros tratamientos de belleza</t>
  </si>
  <si>
    <t>Actividades de funerales y actividades conexas</t>
  </si>
  <si>
    <t>Otras actividades de servicios n.c.p.</t>
  </si>
  <si>
    <t>Actividades de los hogares en calidad de empleadores de personal doméstico</t>
  </si>
  <si>
    <t>AE001</t>
  </si>
  <si>
    <t>AE002</t>
  </si>
  <si>
    <t>AE003</t>
  </si>
  <si>
    <t>AE004</t>
  </si>
  <si>
    <t>AE005</t>
  </si>
  <si>
    <t>AE006</t>
  </si>
  <si>
    <t>AE007</t>
  </si>
  <si>
    <t>AE008</t>
  </si>
  <si>
    <t>AE009</t>
  </si>
  <si>
    <t>AE010</t>
  </si>
  <si>
    <t>AE011</t>
  </si>
  <si>
    <t>AE012</t>
  </si>
  <si>
    <t>AE013</t>
  </si>
  <si>
    <t>AE014</t>
  </si>
  <si>
    <t>AE015</t>
  </si>
  <si>
    <t>AE016</t>
  </si>
  <si>
    <t>AE017</t>
  </si>
  <si>
    <t>AE018</t>
  </si>
  <si>
    <t>AE019</t>
  </si>
  <si>
    <t>AE020</t>
  </si>
  <si>
    <t>AE021</t>
  </si>
  <si>
    <t>AE022</t>
  </si>
  <si>
    <t>AE023</t>
  </si>
  <si>
    <t>AE024</t>
  </si>
  <si>
    <t>AE025</t>
  </si>
  <si>
    <t>AE026</t>
  </si>
  <si>
    <t>AE027</t>
  </si>
  <si>
    <t>AE028</t>
  </si>
  <si>
    <t>AE029</t>
  </si>
  <si>
    <t>AE030</t>
  </si>
  <si>
    <t>AE031</t>
  </si>
  <si>
    <t>AE032</t>
  </si>
  <si>
    <t>AE033</t>
  </si>
  <si>
    <t>AE034</t>
  </si>
  <si>
    <t>AE035</t>
  </si>
  <si>
    <t>AE036</t>
  </si>
  <si>
    <t>AE037</t>
  </si>
  <si>
    <t>AE038</t>
  </si>
  <si>
    <t>AE039</t>
  </si>
  <si>
    <t>AE040</t>
  </si>
  <si>
    <t>AE041</t>
  </si>
  <si>
    <t>AE042</t>
  </si>
  <si>
    <t>AE043</t>
  </si>
  <si>
    <t>AE044</t>
  </si>
  <si>
    <t>AE045</t>
  </si>
  <si>
    <t>AE046</t>
  </si>
  <si>
    <t>AE047</t>
  </si>
  <si>
    <t>AE048</t>
  </si>
  <si>
    <t>AE049</t>
  </si>
  <si>
    <t>AE050</t>
  </si>
  <si>
    <t>AE051</t>
  </si>
  <si>
    <t>AE052</t>
  </si>
  <si>
    <t>AE053</t>
  </si>
  <si>
    <t>AE054</t>
  </si>
  <si>
    <t>AE055</t>
  </si>
  <si>
    <t>AE056</t>
  </si>
  <si>
    <t>AE057</t>
  </si>
  <si>
    <t>AE058</t>
  </si>
  <si>
    <t>AE059</t>
  </si>
  <si>
    <t>AE060</t>
  </si>
  <si>
    <t>AE061</t>
  </si>
  <si>
    <t>AE062</t>
  </si>
  <si>
    <t>AE063</t>
  </si>
  <si>
    <t>AE064</t>
  </si>
  <si>
    <t>AE065</t>
  </si>
  <si>
    <t>AE066</t>
  </si>
  <si>
    <t>AE067</t>
  </si>
  <si>
    <t>AE068</t>
  </si>
  <si>
    <t>AE069</t>
  </si>
  <si>
    <t>AE070</t>
  </si>
  <si>
    <t>AE071</t>
  </si>
  <si>
    <t>AE072</t>
  </si>
  <si>
    <t>AE073</t>
  </si>
  <si>
    <t>AE074</t>
  </si>
  <si>
    <t>AE075</t>
  </si>
  <si>
    <t>AE076</t>
  </si>
  <si>
    <t>AE077</t>
  </si>
  <si>
    <t>AE078</t>
  </si>
  <si>
    <t>AE079</t>
  </si>
  <si>
    <t>AE080</t>
  </si>
  <si>
    <t>AE081</t>
  </si>
  <si>
    <t>AE082</t>
  </si>
  <si>
    <t>AE083</t>
  </si>
  <si>
    <t>AE084</t>
  </si>
  <si>
    <t>AE085</t>
  </si>
  <si>
    <t>AE086M - AE086UF - AE086NM</t>
  </si>
  <si>
    <t>AE087M - AE087UF - AE087NM</t>
  </si>
  <si>
    <t>AE088M - AE088UF</t>
  </si>
  <si>
    <t>AE089M - AE089UF</t>
  </si>
  <si>
    <t>AE090</t>
  </si>
  <si>
    <t>AE091</t>
  </si>
  <si>
    <t>AE092</t>
  </si>
  <si>
    <t>AE093</t>
  </si>
  <si>
    <t>AE094</t>
  </si>
  <si>
    <t>AE095</t>
  </si>
  <si>
    <t>AE096</t>
  </si>
  <si>
    <t>AE097</t>
  </si>
  <si>
    <t>AE098</t>
  </si>
  <si>
    <t>AE099</t>
  </si>
  <si>
    <t>AE100</t>
  </si>
  <si>
    <t>AE101</t>
  </si>
  <si>
    <t>AE102</t>
  </si>
  <si>
    <t>AE103</t>
  </si>
  <si>
    <t>AE104</t>
  </si>
  <si>
    <t>AE105</t>
  </si>
  <si>
    <t>AE106</t>
  </si>
  <si>
    <t>AE107</t>
  </si>
  <si>
    <t>AE108</t>
  </si>
  <si>
    <t>AE109</t>
  </si>
  <si>
    <t>AE110</t>
  </si>
  <si>
    <t>AE111M / AE111UF</t>
  </si>
  <si>
    <t>AE112</t>
  </si>
  <si>
    <t>AE113</t>
  </si>
  <si>
    <t>AE114</t>
  </si>
  <si>
    <t>AE115</t>
  </si>
  <si>
    <t>AE116M - AE116UF - AE116NM</t>
  </si>
  <si>
    <t>AE117</t>
  </si>
  <si>
    <t>AE118</t>
  </si>
  <si>
    <t>AE119</t>
  </si>
  <si>
    <t>AE120</t>
  </si>
  <si>
    <t>AE121</t>
  </si>
  <si>
    <t>AE122</t>
  </si>
  <si>
    <t>AE123</t>
  </si>
  <si>
    <t>AE124</t>
  </si>
  <si>
    <t>AE125</t>
  </si>
  <si>
    <t>AE126</t>
  </si>
  <si>
    <t>AE127</t>
  </si>
  <si>
    <t>AE128</t>
  </si>
  <si>
    <t>AE129</t>
  </si>
  <si>
    <t>AE130</t>
  </si>
  <si>
    <t>AE131</t>
  </si>
  <si>
    <t>AE132M - AE132NM</t>
  </si>
  <si>
    <t>AE133M - AE133NM</t>
  </si>
  <si>
    <t>AE134</t>
  </si>
  <si>
    <t>AE135</t>
  </si>
  <si>
    <t>AE136</t>
  </si>
  <si>
    <t>AE137</t>
  </si>
  <si>
    <t>AE138M - AE138NM</t>
  </si>
  <si>
    <t>AE139</t>
  </si>
  <si>
    <t>AE140</t>
  </si>
  <si>
    <t>AE141</t>
  </si>
  <si>
    <t>AE142</t>
  </si>
  <si>
    <t>AE143</t>
  </si>
  <si>
    <t>AE144</t>
  </si>
  <si>
    <t>Frijol</t>
  </si>
  <si>
    <t>NP001</t>
  </si>
  <si>
    <t>Maíz</t>
  </si>
  <si>
    <t>NP002</t>
  </si>
  <si>
    <t>Trigo - Otros cereales - Legumbres y otras semillas oleaginosas</t>
  </si>
  <si>
    <t>NP003 - NP004 - NP005</t>
  </si>
  <si>
    <t>Arroz</t>
  </si>
  <si>
    <t>NP006</t>
  </si>
  <si>
    <t>Melón</t>
  </si>
  <si>
    <t>NP007</t>
  </si>
  <si>
    <t>Cebolla</t>
  </si>
  <si>
    <t>NP008</t>
  </si>
  <si>
    <t>Chayote</t>
  </si>
  <si>
    <t>NP009</t>
  </si>
  <si>
    <t>Papa</t>
  </si>
  <si>
    <t>NP010</t>
  </si>
  <si>
    <t>Raíces y tubérculos</t>
  </si>
  <si>
    <t>NP011</t>
  </si>
  <si>
    <t>Hortalizas</t>
  </si>
  <si>
    <t>NP012</t>
  </si>
  <si>
    <t>Caña de azúcar</t>
  </si>
  <si>
    <t>NP013</t>
  </si>
  <si>
    <t>Flores</t>
  </si>
  <si>
    <t>NP014</t>
  </si>
  <si>
    <t>Follajes</t>
  </si>
  <si>
    <t>NP015</t>
  </si>
  <si>
    <t>Banano</t>
  </si>
  <si>
    <t>NP016</t>
  </si>
  <si>
    <t>Plátano</t>
  </si>
  <si>
    <t>NP017</t>
  </si>
  <si>
    <t>Piña</t>
  </si>
  <si>
    <t>NP018</t>
  </si>
  <si>
    <t>Palma aceitera</t>
  </si>
  <si>
    <t>NP019</t>
  </si>
  <si>
    <t>Café en fruta</t>
  </si>
  <si>
    <t>NP020</t>
  </si>
  <si>
    <t>Sandía - Mango - Naranja - Otras frutas, nueces y otros frutos oleaginosos</t>
  </si>
  <si>
    <t>NP021 - NP022 - NP023 - NP024</t>
  </si>
  <si>
    <t>Palmito - Otros productos de plantas no perennes y perennes n.c.p.</t>
  </si>
  <si>
    <t>NP025 - NP026</t>
  </si>
  <si>
    <t>Plantas y raíces vivas</t>
  </si>
  <si>
    <t>NP027</t>
  </si>
  <si>
    <t>Ganado bovino - Leche cruda</t>
  </si>
  <si>
    <t>NP028 - NP033</t>
  </si>
  <si>
    <t>Ganado porcino</t>
  </si>
  <si>
    <t>NP029</t>
  </si>
  <si>
    <t>Pollo en pie - Huevos</t>
  </si>
  <si>
    <t>NP030 - NP032</t>
  </si>
  <si>
    <t>Otros animales vivos - Otros productos animales n.c.p.</t>
  </si>
  <si>
    <t>NP031 - NP034</t>
  </si>
  <si>
    <t>Servicios de apoyo a la agricultura, la ganadería y actividades postcosecha</t>
  </si>
  <si>
    <t>NP035</t>
  </si>
  <si>
    <t>Productos de la silvicultura, de la extracción de la madera y de la caza</t>
  </si>
  <si>
    <t>NP036</t>
  </si>
  <si>
    <t>Productos de la pesca</t>
  </si>
  <si>
    <t>NP037</t>
  </si>
  <si>
    <t>Productos de la acuicultura</t>
  </si>
  <si>
    <t>NP038</t>
  </si>
  <si>
    <t>Piedra, arena y arcilla</t>
  </si>
  <si>
    <t>NP039</t>
  </si>
  <si>
    <t>Sal</t>
  </si>
  <si>
    <t>NP040</t>
  </si>
  <si>
    <t xml:space="preserve">Petróleo y gas natural - Otros minerales metálicos, no metálicos y servicios de apoyo </t>
  </si>
  <si>
    <t>NP041 - NP042</t>
  </si>
  <si>
    <t>Carne y despojos comestibles de aves</t>
  </si>
  <si>
    <t>NP043</t>
  </si>
  <si>
    <t>Carne y despojos comestibles de ganado vacuno - Carne y despojos comestibles de ganado porcino - Embutidos y otros productos cárnicos</t>
  </si>
  <si>
    <t>NP044 - NP045 - NP046</t>
  </si>
  <si>
    <t>Pescados, crustáceos y moluscos conservados</t>
  </si>
  <si>
    <t>NP047</t>
  </si>
  <si>
    <t>Frutas, legumbres y hortalizas en conserva</t>
  </si>
  <si>
    <t>NP048</t>
  </si>
  <si>
    <t>Aceites y grasas de origen vegetal y animal</t>
  </si>
  <si>
    <t>NP049</t>
  </si>
  <si>
    <t>Productos lácteos</t>
  </si>
  <si>
    <t>NP050</t>
  </si>
  <si>
    <t xml:space="preserve">Arroz descascarillado, elaborado y semielaborado </t>
  </si>
  <si>
    <t>NP051</t>
  </si>
  <si>
    <t>Harina de Trigo - Otros productos de molinería n.c.p., almidones y sus derivados</t>
  </si>
  <si>
    <t>NP052 - NP053</t>
  </si>
  <si>
    <t>Productos de panadería y tortillas de trigo y maíz</t>
  </si>
  <si>
    <t>NP054</t>
  </si>
  <si>
    <t>Azúcar de caña, melazas, jarabes y otros azúcares</t>
  </si>
  <si>
    <t>NP055</t>
  </si>
  <si>
    <t>Cacao, chocolates y productos de confitería</t>
  </si>
  <si>
    <t>NP056</t>
  </si>
  <si>
    <t>Macarrones, fideos y productos farináceos análogos</t>
  </si>
  <si>
    <t>NP057</t>
  </si>
  <si>
    <t>Café oro</t>
  </si>
  <si>
    <t>NP058</t>
  </si>
  <si>
    <t>Café molido, soluble, extractos y concentrados</t>
  </si>
  <si>
    <t>NP059</t>
  </si>
  <si>
    <t>Comidas y platos preparados - Otros productos alimenticios n.c.p.</t>
  </si>
  <si>
    <t>NP060 - NP061</t>
  </si>
  <si>
    <t>Alimentos preparados para animales</t>
  </si>
  <si>
    <t>NP062</t>
  </si>
  <si>
    <t>Bebidas alcohólicas destiladas y vinos</t>
  </si>
  <si>
    <t>NP063</t>
  </si>
  <si>
    <t>Cerveza, malta, bebidas no alcohólicas y agua embotellada</t>
  </si>
  <si>
    <t>NP064</t>
  </si>
  <si>
    <t>Productos de tabaco</t>
  </si>
  <si>
    <t>NP065</t>
  </si>
  <si>
    <t>Hilado y tejidos - Productos textiles, excepto prendas de vestir</t>
  </si>
  <si>
    <t>NP066 - NP067</t>
  </si>
  <si>
    <t>Prendas de vestir</t>
  </si>
  <si>
    <t>NP068</t>
  </si>
  <si>
    <t>Cuero y productos conexos, excepto calzado</t>
  </si>
  <si>
    <t>NP069</t>
  </si>
  <si>
    <t>Calzado</t>
  </si>
  <si>
    <t>NP070</t>
  </si>
  <si>
    <t>Madera y corcho, productos de madera y corcho, excepto muebles; artículos de paja y materiales trenzables</t>
  </si>
  <si>
    <t>NP071</t>
  </si>
  <si>
    <t>Papel y productos de papel</t>
  </si>
  <si>
    <t>NP072</t>
  </si>
  <si>
    <t>Productos de la edición, impresión y grabaciones excepto de programas informáticos</t>
  </si>
  <si>
    <t>NP073</t>
  </si>
  <si>
    <t>Gasolina - Diesel - Bunker - Aceites y grasas lubricantes - Otros productos derivados del petróleo y de coque</t>
  </si>
  <si>
    <t>NP074 - NP075 - NP076 - NP077 - NP077</t>
  </si>
  <si>
    <t>Sustancias químicas básicas y abonos, compuestos de nitrógeno, pesticidas y otros productos químicos de uso agropecuario</t>
  </si>
  <si>
    <t>NP079</t>
  </si>
  <si>
    <t>Plásticos y caucho sintético en formas primarias</t>
  </si>
  <si>
    <t>NP080</t>
  </si>
  <si>
    <t>Pinturas, barnices, revestimientos, tintas de imprenta y masillas</t>
  </si>
  <si>
    <t>NP081</t>
  </si>
  <si>
    <t>Jabones, detergentes, perfumes y preparados de tocador</t>
  </si>
  <si>
    <t>NP082</t>
  </si>
  <si>
    <t>Fibras artificiales y productos químicos n.c.p</t>
  </si>
  <si>
    <t>NP083</t>
  </si>
  <si>
    <t>Productos farmacéuticos y medicinales</t>
  </si>
  <si>
    <t>NP084</t>
  </si>
  <si>
    <t>Productos de caucho</t>
  </si>
  <si>
    <t>NP085</t>
  </si>
  <si>
    <t>Productos de plástico</t>
  </si>
  <si>
    <t>NP086</t>
  </si>
  <si>
    <t>Vidrio y productos de vidrio</t>
  </si>
  <si>
    <t>NP087</t>
  </si>
  <si>
    <t>Productos refractarios, materiales de construcción de arcilla y otros productos de porcelana y cerámica</t>
  </si>
  <si>
    <t>NP088</t>
  </si>
  <si>
    <t xml:space="preserve">Cemento, cal y yeso - Artículos de hormigón, cemento y yeso y otros productos minerales no metálicos n.c.p. </t>
  </si>
  <si>
    <t>NP089 - NP090</t>
  </si>
  <si>
    <t>Productos Básicos de Hierro y Acero - Productos primarios de aluminio, zinc, oro, plata y otros semiacabados por un proceso de fundición</t>
  </si>
  <si>
    <t>NP091 - NP092</t>
  </si>
  <si>
    <t>Productos de metal</t>
  </si>
  <si>
    <t>NP093</t>
  </si>
  <si>
    <t>Componentes y tableros electrónicos, computadoras y equipo periférico</t>
  </si>
  <si>
    <t>NP094</t>
  </si>
  <si>
    <t>Equipos de comunicaciones y aparatos electrónicos de consumo - Equipo de medición, prueba, navegación y control y de relojes - Equipo de irradiación, electrónico, médico y terapéutico - Instrumentos ópticos, fotográfico, soportes magnéticos y ópticos</t>
  </si>
  <si>
    <t>NP095 - NP096 - NP097 - NP098</t>
  </si>
  <si>
    <t>Pilas, baterías, acumuladores, cables y dispositivos de cableado - Refrigeradoras, cocinas, lavadoras y otros aparatos de uso doméstico - Maquinaria de uso general y especial, partes y piezas - Motores, generadores, transformadores y otro equipo eléctrico - Servicios de manufactura</t>
  </si>
  <si>
    <t>NP099 - NP100 - NP101 - NP102 - NP112</t>
  </si>
  <si>
    <t>Vehículos automotores, carrocerías, remolques y semirremolques - Otros tipos de equipo de transporte</t>
  </si>
  <si>
    <t>NP103 - NP104</t>
  </si>
  <si>
    <t>Otros tipos de equipo de transporte</t>
  </si>
  <si>
    <t>NP105</t>
  </si>
  <si>
    <t>Muebles de madera - Muebles de otro tipo de material, excepto de piedra, hormigón y cerámica</t>
  </si>
  <si>
    <t>NP106 - NP107</t>
  </si>
  <si>
    <t>Instrumentos y suministros médicos y dentales</t>
  </si>
  <si>
    <t>NP108</t>
  </si>
  <si>
    <t>Otros productos manufactureros</t>
  </si>
  <si>
    <t>NP109</t>
  </si>
  <si>
    <t>Servicios de reparación e instalación de maquinaria y equipo</t>
  </si>
  <si>
    <t>NP111</t>
  </si>
  <si>
    <t>Energía eléctrica, gas, vapor y aire acondicionado</t>
  </si>
  <si>
    <t>NP113</t>
  </si>
  <si>
    <t>Agua potable</t>
  </si>
  <si>
    <t>NP114</t>
  </si>
  <si>
    <t>Servicios de evacuación de aguas residuales</t>
  </si>
  <si>
    <t>NP115</t>
  </si>
  <si>
    <t>Servicios de recogida, tratamiento y eliminación de desechos; recuperación de materiales - Servicios de protección del medio ambiente - Desperdicios y desechos</t>
  </si>
  <si>
    <t>NP116 - NP117 - NP110</t>
  </si>
  <si>
    <t>Edificaciones residenciales</t>
  </si>
  <si>
    <t>NP118</t>
  </si>
  <si>
    <t>Edificaciones no residenciales</t>
  </si>
  <si>
    <t>NP119</t>
  </si>
  <si>
    <t>Carreteras y vías férreas</t>
  </si>
  <si>
    <t>NP120</t>
  </si>
  <si>
    <t>Construcción de proyectos de servicio público y otras obras de ingeniería civil</t>
  </si>
  <si>
    <t>NP121</t>
  </si>
  <si>
    <t>Servicios especializados de la construcción</t>
  </si>
  <si>
    <t>NP122</t>
  </si>
  <si>
    <t>Servicios de Comercio</t>
  </si>
  <si>
    <t>NP123</t>
  </si>
  <si>
    <t>NP124</t>
  </si>
  <si>
    <t>NP125</t>
  </si>
  <si>
    <t>Servicios de transporte terrestre de pasajeros excepto taxis</t>
  </si>
  <si>
    <t>NP126</t>
  </si>
  <si>
    <t>Servicio de taxis</t>
  </si>
  <si>
    <t>NP127</t>
  </si>
  <si>
    <t>Transporte de carga</t>
  </si>
  <si>
    <t>NP128</t>
  </si>
  <si>
    <t>Transporte de pasajeros por vía marítima - Transporte de pasajeros por vía aérea</t>
  </si>
  <si>
    <t>NP129 - NP130</t>
  </si>
  <si>
    <t>Servicios de almacenamiento y depósito</t>
  </si>
  <si>
    <t>NP131</t>
  </si>
  <si>
    <t>Servicios de estacionamientos - Carga, descarga y otros servicios vinculados al transporte - Otros servicios de apoyo al transporte</t>
  </si>
  <si>
    <t>NP132 - NP133 - NP134</t>
  </si>
  <si>
    <t>Servicios postales y de mensajería</t>
  </si>
  <si>
    <t>NP135</t>
  </si>
  <si>
    <t>Servicios de alojamiento</t>
  </si>
  <si>
    <t>NP136</t>
  </si>
  <si>
    <t>Servicio de suministro de comida y bebidas</t>
  </si>
  <si>
    <t>NP137</t>
  </si>
  <si>
    <t>Servicios de radio, de televisión, películas, videos y otros afines</t>
  </si>
  <si>
    <t>NP138</t>
  </si>
  <si>
    <t>Servicios de telefonía e internet - Otros servicios de telecomunicaciones</t>
  </si>
  <si>
    <t>NP139 - NP140</t>
  </si>
  <si>
    <t>NP141</t>
  </si>
  <si>
    <t>Servicios de banca central</t>
  </si>
  <si>
    <t>NP142</t>
  </si>
  <si>
    <t>Otros servicios explícitos de intermediación monetaria - Servicios de intermediación financiera medidos indirectamente (SIFMI)</t>
  </si>
  <si>
    <t>NP143 - NP144</t>
  </si>
  <si>
    <t>Otros servicios financieros y de banca de inversión</t>
  </si>
  <si>
    <t>NP145</t>
  </si>
  <si>
    <t>Servicios de seguros, reaseguros y fondos de pensiones</t>
  </si>
  <si>
    <t>NP146</t>
  </si>
  <si>
    <t>Servicios auxiliares de la intermediación monetaria y financiera - Servicios auxiliares de seguros y fondos de pensiones</t>
  </si>
  <si>
    <t>NP147 - NP148</t>
  </si>
  <si>
    <t>Servicios de alquiler de viviendas - Servicios de alquiler de inmuebles no residenciales y otros servicios inmobiliarios</t>
  </si>
  <si>
    <t>NP149 - NP150</t>
  </si>
  <si>
    <t>Servicios jurídicos</t>
  </si>
  <si>
    <t>NP151</t>
  </si>
  <si>
    <t>Servicios de contabilidad, consultoría fiscal y otros</t>
  </si>
  <si>
    <t>NP152</t>
  </si>
  <si>
    <t>Servicios de consultoría en gestión financiera, recursos humanos, mercadeo, oficinas principales y afines</t>
  </si>
  <si>
    <t>NP153</t>
  </si>
  <si>
    <t>Servicios de arquitectura, ingeniería y conexos</t>
  </si>
  <si>
    <t>NP154</t>
  </si>
  <si>
    <t>Servicios de investigación científica y desarrollo</t>
  </si>
  <si>
    <t>NP155</t>
  </si>
  <si>
    <t>Servicios de publicidad, provisión de espacios de publicidad y estudios de mercado</t>
  </si>
  <si>
    <t>NP156</t>
  </si>
  <si>
    <t>Otros servicios profesionales, científicos y técnicos</t>
  </si>
  <si>
    <t>NP157</t>
  </si>
  <si>
    <t>Servicios veterinarios</t>
  </si>
  <si>
    <t>NP158</t>
  </si>
  <si>
    <t>Servicios de alquiler de automotores</t>
  </si>
  <si>
    <t>NP159</t>
  </si>
  <si>
    <t>Servicios de alquiler de efectos personales y enseres domésticos</t>
  </si>
  <si>
    <t>NP160</t>
  </si>
  <si>
    <t>Servicios de alquiler de maquinaria y equipo</t>
  </si>
  <si>
    <t>NP161</t>
  </si>
  <si>
    <t>Alquiler y arrendamiento de licencias, derechos de autor, patentes y franquicias</t>
  </si>
  <si>
    <t>NP162</t>
  </si>
  <si>
    <t>Servicios de agencias de empleo</t>
  </si>
  <si>
    <t>NP163</t>
  </si>
  <si>
    <t>Servicios de agencias de viajes, operadores turísticos, servicios de reservas y actividades conexas</t>
  </si>
  <si>
    <t>NP164</t>
  </si>
  <si>
    <t>Servicios de seguridad  e investigación</t>
  </si>
  <si>
    <t>NP165</t>
  </si>
  <si>
    <t>Limpieza de edificios y cuidado del paisaje y mantenimiento</t>
  </si>
  <si>
    <t>NP166</t>
  </si>
  <si>
    <t>Servicios administrativos y de apoyo de oficina y otras actividades de apoyo a las empresas</t>
  </si>
  <si>
    <t>NP167</t>
  </si>
  <si>
    <t xml:space="preserve">Servicios públicos generales del gobierno </t>
  </si>
  <si>
    <t>NP168</t>
  </si>
  <si>
    <t>Servicios a la comunidad en general</t>
  </si>
  <si>
    <t>NP169</t>
  </si>
  <si>
    <t>Servicios administrativos de los regímenes de seguridad social obligatoria</t>
  </si>
  <si>
    <t>NP170</t>
  </si>
  <si>
    <t>Servicios de enseñanza</t>
  </si>
  <si>
    <t>NP171</t>
  </si>
  <si>
    <t>Servicios de atención de la salud humana y de asistencia social</t>
  </si>
  <si>
    <t>NP172</t>
  </si>
  <si>
    <t>Sevicios creativos, artisticos y de entretenimiento</t>
  </si>
  <si>
    <t>NP173</t>
  </si>
  <si>
    <t>Servicios de bibliotecas, archivos y museos y otros culturales</t>
  </si>
  <si>
    <t>NP174</t>
  </si>
  <si>
    <t>Servicios de juegos de azar y apuestas</t>
  </si>
  <si>
    <t>NP175</t>
  </si>
  <si>
    <t>Servicios deportivos - Servicios de esparcimiento y recreativos</t>
  </si>
  <si>
    <t>NP176 - NP177</t>
  </si>
  <si>
    <t>Servicios de asociaciones empresariales, profesionales, sindicatos, políticas y afines</t>
  </si>
  <si>
    <t>NP178</t>
  </si>
  <si>
    <t>Servicios de reparación de computadoras, efectos personales y enseres domésticos</t>
  </si>
  <si>
    <t>NP179</t>
  </si>
  <si>
    <t>Servicios de lavado, secado y limpieza de prendas</t>
  </si>
  <si>
    <t>NP180</t>
  </si>
  <si>
    <t>Servicios de peluquería y otros tratamientos de belleza</t>
  </si>
  <si>
    <t>NP181</t>
  </si>
  <si>
    <t>Servicios funerarios y conexos</t>
  </si>
  <si>
    <t>NP182</t>
  </si>
  <si>
    <t>Otros servicios n.c.p.</t>
  </si>
  <si>
    <t>NP183</t>
  </si>
  <si>
    <t>Servicios domésticos</t>
  </si>
  <si>
    <t>NP184</t>
  </si>
  <si>
    <t>Valor Bruto de Producción</t>
  </si>
  <si>
    <t>Importaciones</t>
  </si>
  <si>
    <t>Margenes de Comercio</t>
  </si>
  <si>
    <t>Margenes de transporte</t>
  </si>
  <si>
    <t>Oferta a precios de mercado</t>
  </si>
  <si>
    <t>TOTAL</t>
  </si>
  <si>
    <t>TOTAL OFERTA</t>
  </si>
  <si>
    <t>CONSUMO INTERMEDIO</t>
  </si>
  <si>
    <t>Gasto de consumo final de los hogares</t>
  </si>
  <si>
    <t>Gasto de consumo final de las instituciones sin fines de lucro que sirven a los hogares (ISFLSH)</t>
  </si>
  <si>
    <t>Gasto de consumo final del Gobierno</t>
  </si>
  <si>
    <t>Formación bruta de capital fijo</t>
  </si>
  <si>
    <t>Variación de existencias</t>
  </si>
  <si>
    <t>Adquisiciones menos disposición de objetos valiosos</t>
  </si>
  <si>
    <t>Exportaciones</t>
  </si>
  <si>
    <t>Demanda</t>
  </si>
  <si>
    <t xml:space="preserve">Discrepancia estadística </t>
  </si>
  <si>
    <t xml:space="preserve">    PIB</t>
  </si>
  <si>
    <t xml:space="preserve">  -     CI   </t>
  </si>
  <si>
    <t>PRODUCCIÓN :</t>
  </si>
  <si>
    <t xml:space="preserve"> + GCFH</t>
  </si>
  <si>
    <t xml:space="preserve"> + GCISFLSH</t>
  </si>
  <si>
    <t xml:space="preserve"> +   GCFG</t>
  </si>
  <si>
    <t xml:space="preserve">  +  FBKF</t>
  </si>
  <si>
    <t xml:space="preserve">    +    V.E.</t>
  </si>
  <si>
    <t>+OBJ.VAL.</t>
  </si>
  <si>
    <t xml:space="preserve">     +      X       </t>
  </si>
  <si>
    <t xml:space="preserve">  -      M       </t>
  </si>
  <si>
    <t>GASTO            :</t>
  </si>
  <si>
    <t>INGRESO         :</t>
  </si>
  <si>
    <t>CALCULO DEL PRODUCTO INTERNO BRUTO POR LOS TRES ENFOQUES:</t>
  </si>
  <si>
    <t>+ VBP</t>
  </si>
  <si>
    <t>+ IMPUESTO
- SUBVENCIONES</t>
  </si>
  <si>
    <t>+Sueldos y salarios</t>
  </si>
  <si>
    <t>+ Contrub. Social empleadores</t>
  </si>
  <si>
    <t>+ Otros impuestos sobre producción</t>
  </si>
  <si>
    <t>Excedente de explotación e ingreso mixto</t>
  </si>
  <si>
    <t>OFERTA</t>
  </si>
  <si>
    <t xml:space="preserve">  VBP</t>
  </si>
  <si>
    <t xml:space="preserve">  Importaciones</t>
  </si>
  <si>
    <t xml:space="preserve">  Impuestos</t>
  </si>
  <si>
    <t>DEMANDA</t>
  </si>
  <si>
    <t xml:space="preserve"> CI</t>
  </si>
  <si>
    <t xml:space="preserve"> GCFH + GCFISFLH</t>
  </si>
  <si>
    <t xml:space="preserve"> GCFG</t>
  </si>
  <si>
    <t xml:space="preserve"> FBKF</t>
  </si>
  <si>
    <t xml:space="preserve"> VE + OBJ VAL</t>
  </si>
  <si>
    <t xml:space="preserve"> Exportaciones</t>
  </si>
  <si>
    <t>OFERTA = DEMANDA</t>
  </si>
  <si>
    <t>VALOR AGREGADO</t>
  </si>
  <si>
    <t>VALOR BRUTO DE PRODUCCIÓN</t>
  </si>
  <si>
    <t>TOTAL UTILIZACIÓN</t>
  </si>
  <si>
    <t>D11. SUELDOS Y SALARIOS 2/</t>
  </si>
  <si>
    <t>D12. CONTRIBUCIONES SOCIALES DE LOS EMPLEADORES 3/</t>
  </si>
  <si>
    <t>D29. OTROS IMPUESTOS SOBRE LA PRODUCCIÓN</t>
  </si>
  <si>
    <t xml:space="preserve">                  VALOR AGREGADO</t>
  </si>
  <si>
    <t>PO1</t>
  </si>
  <si>
    <t>Asalariados</t>
  </si>
  <si>
    <t>PO2</t>
  </si>
  <si>
    <t>Cuenta propia</t>
  </si>
  <si>
    <t>PO3</t>
  </si>
  <si>
    <t>Empresarios, empleadores, patronos</t>
  </si>
  <si>
    <t>PO4</t>
  </si>
  <si>
    <t>Trabajadores familiares no remunerados</t>
  </si>
  <si>
    <t>PO5</t>
  </si>
  <si>
    <t>Otros trabajadores no remunerados</t>
  </si>
  <si>
    <t>PO6</t>
  </si>
  <si>
    <t>Personal de otros establecimientos (services)</t>
  </si>
  <si>
    <t xml:space="preserve">                  PERSONAL OCUPADO</t>
  </si>
  <si>
    <t>Discrepancia 1</t>
  </si>
  <si>
    <t>Discrepancia 2</t>
  </si>
  <si>
    <t>Discrepancia 3</t>
  </si>
  <si>
    <t>B2b  INGRESO MIXTO, BRUTO</t>
  </si>
  <si>
    <t xml:space="preserve">                  VALOR AGREGADO BRUTO</t>
  </si>
  <si>
    <t>P51c1</t>
  </si>
  <si>
    <t>P51c2</t>
  </si>
  <si>
    <t>B2n</t>
  </si>
  <si>
    <t>B3n</t>
  </si>
  <si>
    <t>Consumo de capital fijo sobre el excedente bruto de explotacón</t>
  </si>
  <si>
    <t>Consumo de capital fijo sobre el ingreso mixto</t>
  </si>
  <si>
    <t>Excedente de explotación, neto</t>
  </si>
  <si>
    <t>Ingreso mixto, neto</t>
  </si>
  <si>
    <t>B2b EXCEDENTE DE EXPLOTACIÓN, BRUTO</t>
  </si>
  <si>
    <t>EXCEDENTE DE EXPLOTACIÓN E INGRESO MIXTO NETO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</si>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</sst>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_-* #,##0_-;\-* #,##0_-;_-* \-??_-;_-@_-"/>
    <numFmt numFmtId="166" formatCode="#,##0.000"/>
    <numFmt numFmtId="167" formatCode="#,##0.0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thick">
        <color auto="1"/>
      </top>
      <bottom/>
      <diagonal/>
    </border>
    <border>
      <left/>
      <right style="medium">
        <color theme="0" tint="-0.2499465926084170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</borders>
  <cellStyleXfs count="6">
    <xf numFmtId="0" fontId="0" fillId="0" borderId="0"/>
    <xf numFmtId="164" fontId="1" fillId="0" borderId="0" applyBorder="0" applyProtection="0"/>
    <xf numFmtId="164" fontId="1" fillId="0" borderId="0" applyBorder="0" applyProtection="0"/>
    <xf numFmtId="0" fontId="4" fillId="0" borderId="0"/>
    <xf numFmtId="0" fontId="6" fillId="0" borderId="0"/>
    <xf numFmtId="0" fontId="13" fillId="0" borderId="0"/>
  </cellStyleXfs>
  <cellXfs count="80">
    <xf numFmtId="0" fontId="0" fillId="0" borderId="0" xfId="0"/>
    <xf numFmtId="165" fontId="2" fillId="0" borderId="0" xfId="1" applyNumberFormat="1" applyFont="1"/>
    <xf numFmtId="165" fontId="3" fillId="2" borderId="1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4" fontId="2" fillId="0" borderId="0" xfId="1" applyFont="1"/>
    <xf numFmtId="165" fontId="2" fillId="0" borderId="5" xfId="1" applyNumberFormat="1" applyFont="1" applyBorder="1"/>
    <xf numFmtId="164" fontId="2" fillId="0" borderId="5" xfId="1" applyFont="1" applyBorder="1"/>
    <xf numFmtId="165" fontId="3" fillId="2" borderId="7" xfId="1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wrapText="1"/>
    </xf>
    <xf numFmtId="164" fontId="2" fillId="0" borderId="4" xfId="1" applyFont="1" applyBorder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0" xfId="1" applyFont="1" applyAlignment="1">
      <alignment wrapText="1"/>
    </xf>
    <xf numFmtId="3" fontId="5" fillId="3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Continuous"/>
    </xf>
    <xf numFmtId="3" fontId="5" fillId="3" borderId="12" xfId="0" quotePrefix="1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left" vertical="top"/>
    </xf>
    <xf numFmtId="0" fontId="7" fillId="4" borderId="13" xfId="4" applyFont="1" applyFill="1" applyBorder="1" applyAlignment="1">
      <alignment vertical="center"/>
    </xf>
    <xf numFmtId="0" fontId="7" fillId="4" borderId="12" xfId="4" applyFont="1" applyFill="1" applyBorder="1" applyAlignment="1">
      <alignment horizontal="left" vertical="top" wrapText="1"/>
    </xf>
    <xf numFmtId="0" fontId="7" fillId="4" borderId="13" xfId="4" applyFont="1" applyFill="1" applyBorder="1" applyAlignment="1">
      <alignment horizontal="left" vertical="center" wrapText="1"/>
    </xf>
    <xf numFmtId="0" fontId="7" fillId="4" borderId="12" xfId="4" applyFont="1" applyFill="1" applyBorder="1" applyAlignment="1">
      <alignment horizontal="left" vertical="top" textRotation="90"/>
    </xf>
    <xf numFmtId="3" fontId="8" fillId="0" borderId="14" xfId="4" applyNumberFormat="1" applyFont="1" applyBorder="1" applyAlignment="1">
      <alignment vertical="center"/>
    </xf>
    <xf numFmtId="3" fontId="8" fillId="5" borderId="15" xfId="4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164" fontId="1" fillId="0" borderId="14" xfId="1" applyBorder="1"/>
    <xf numFmtId="164" fontId="1" fillId="0" borderId="15" xfId="1" applyBorder="1"/>
    <xf numFmtId="3" fontId="10" fillId="3" borderId="0" xfId="0" applyNumberFormat="1" applyFont="1" applyFill="1"/>
    <xf numFmtId="3" fontId="5" fillId="3" borderId="13" xfId="0" quotePrefix="1" applyNumberFormat="1" applyFont="1" applyFill="1" applyBorder="1" applyAlignment="1">
      <alignment horizontal="left"/>
    </xf>
    <xf numFmtId="3" fontId="5" fillId="3" borderId="13" xfId="0" applyNumberFormat="1" applyFont="1" applyFill="1" applyBorder="1"/>
    <xf numFmtId="3" fontId="10" fillId="3" borderId="0" xfId="0" quotePrefix="1" applyNumberFormat="1" applyFont="1" applyFill="1" applyAlignment="1">
      <alignment horizontal="right"/>
    </xf>
    <xf numFmtId="3" fontId="5" fillId="3" borderId="16" xfId="0" applyNumberFormat="1" applyFont="1" applyFill="1" applyBorder="1"/>
    <xf numFmtId="3" fontId="5" fillId="3" borderId="17" xfId="0" applyNumberFormat="1" applyFont="1" applyFill="1" applyBorder="1"/>
    <xf numFmtId="3" fontId="10" fillId="3" borderId="0" xfId="0" applyNumberFormat="1" applyFont="1" applyFill="1" applyBorder="1"/>
    <xf numFmtId="3" fontId="10" fillId="3" borderId="20" xfId="0" applyNumberFormat="1" applyFont="1" applyFill="1" applyBorder="1"/>
    <xf numFmtId="3" fontId="5" fillId="3" borderId="19" xfId="0" quotePrefix="1" applyNumberFormat="1" applyFont="1" applyFill="1" applyBorder="1" applyAlignment="1">
      <alignment horizontal="center" vertical="center" wrapText="1"/>
    </xf>
    <xf numFmtId="3" fontId="5" fillId="3" borderId="16" xfId="0" quotePrefix="1" applyNumberFormat="1" applyFont="1" applyFill="1" applyBorder="1" applyAlignment="1">
      <alignment horizontal="left"/>
    </xf>
    <xf numFmtId="3" fontId="10" fillId="3" borderId="17" xfId="0" applyNumberFormat="1" applyFont="1" applyFill="1" applyBorder="1"/>
    <xf numFmtId="166" fontId="5" fillId="3" borderId="20" xfId="0" applyNumberFormat="1" applyFont="1" applyFill="1" applyBorder="1"/>
    <xf numFmtId="3" fontId="5" fillId="3" borderId="19" xfId="0" quotePrefix="1" applyNumberFormat="1" applyFont="1" applyFill="1" applyBorder="1" applyAlignment="1">
      <alignment horizontal="center"/>
    </xf>
    <xf numFmtId="3" fontId="10" fillId="3" borderId="17" xfId="0" quotePrefix="1" applyNumberFormat="1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center"/>
    </xf>
    <xf numFmtId="3" fontId="5" fillId="3" borderId="0" xfId="0" quotePrefix="1" applyNumberFormat="1" applyFont="1" applyFill="1" applyBorder="1" applyAlignment="1">
      <alignment horizontal="left"/>
    </xf>
    <xf numFmtId="3" fontId="5" fillId="3" borderId="0" xfId="0" applyNumberFormat="1" applyFont="1" applyFill="1" applyBorder="1"/>
    <xf numFmtId="166" fontId="5" fillId="3" borderId="0" xfId="0" applyNumberFormat="1" applyFont="1" applyFill="1" applyBorder="1"/>
    <xf numFmtId="3" fontId="5" fillId="3" borderId="0" xfId="0" quotePrefix="1" applyNumberFormat="1" applyFont="1" applyFill="1" applyBorder="1" applyAlignment="1">
      <alignment horizontal="center"/>
    </xf>
    <xf numFmtId="0" fontId="7" fillId="4" borderId="13" xfId="4" applyFont="1" applyFill="1" applyBorder="1" applyAlignment="1">
      <alignment horizontal="left" vertical="top" wrapText="1"/>
    </xf>
    <xf numFmtId="0" fontId="7" fillId="4" borderId="21" xfId="4" applyFont="1" applyFill="1" applyBorder="1" applyAlignment="1">
      <alignment horizontal="left" vertical="center" wrapText="1"/>
    </xf>
    <xf numFmtId="3" fontId="12" fillId="3" borderId="10" xfId="0" applyNumberFormat="1" applyFont="1" applyFill="1" applyBorder="1" applyAlignment="1">
      <alignment vertical="center"/>
    </xf>
    <xf numFmtId="165" fontId="3" fillId="2" borderId="24" xfId="1" applyNumberFormat="1" applyFont="1" applyFill="1" applyBorder="1" applyAlignment="1">
      <alignment horizontal="center" vertical="center"/>
    </xf>
    <xf numFmtId="0" fontId="7" fillId="4" borderId="25" xfId="4" applyFont="1" applyFill="1" applyBorder="1" applyAlignment="1">
      <alignment horizontal="left" vertical="top"/>
    </xf>
    <xf numFmtId="167" fontId="10" fillId="3" borderId="0" xfId="0" applyNumberFormat="1" applyFont="1" applyFill="1" applyBorder="1"/>
    <xf numFmtId="3" fontId="8" fillId="6" borderId="15" xfId="4" applyNumberFormat="1" applyFont="1" applyFill="1" applyBorder="1" applyAlignment="1">
      <alignment vertical="center"/>
    </xf>
    <xf numFmtId="3" fontId="8" fillId="7" borderId="15" xfId="4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/>
    </xf>
    <xf numFmtId="3" fontId="9" fillId="3" borderId="18" xfId="0" applyNumberFormat="1" applyFont="1" applyFill="1" applyBorder="1" applyAlignment="1">
      <alignment horizontal="center"/>
    </xf>
    <xf numFmtId="0" fontId="7" fillId="4" borderId="13" xfId="4" applyFont="1" applyFill="1" applyBorder="1" applyAlignment="1">
      <alignment horizontal="left" vertical="top" wrapText="1"/>
    </xf>
    <xf numFmtId="0" fontId="7" fillId="4" borderId="21" xfId="4" applyFont="1" applyFill="1" applyBorder="1" applyAlignment="1">
      <alignment horizontal="left" vertical="top" wrapText="1"/>
    </xf>
    <xf numFmtId="0" fontId="7" fillId="4" borderId="22" xfId="4" applyFont="1" applyFill="1" applyBorder="1" applyAlignment="1">
      <alignment horizontal="left" vertical="top"/>
    </xf>
    <xf numFmtId="0" fontId="7" fillId="4" borderId="23" xfId="4" applyFont="1" applyFill="1" applyBorder="1" applyAlignment="1">
      <alignment horizontal="left" vertical="top"/>
    </xf>
    <xf numFmtId="0" fontId="7" fillId="4" borderId="13" xfId="4" applyFont="1" applyFill="1" applyBorder="1" applyAlignment="1">
      <alignment horizontal="left" vertical="top"/>
    </xf>
    <xf numFmtId="0" fontId="7" fillId="4" borderId="21" xfId="4" applyFont="1" applyFill="1" applyBorder="1" applyAlignment="1">
      <alignment horizontal="left" vertical="top"/>
    </xf>
    <xf numFmtId="3" fontId="9" fillId="3" borderId="16" xfId="0" applyNumberFormat="1" applyFont="1" applyFill="1" applyBorder="1" applyAlignment="1">
      <alignment horizontal="left"/>
    </xf>
    <xf numFmtId="3" fontId="9" fillId="3" borderId="17" xfId="0" applyNumberFormat="1" applyFont="1" applyFill="1" applyBorder="1" applyAlignment="1">
      <alignment horizontal="left"/>
    </xf>
    <xf numFmtId="3" fontId="9" fillId="3" borderId="18" xfId="0" applyNumberFormat="1" applyFont="1" applyFill="1" applyBorder="1" applyAlignment="1">
      <alignment horizontal="left"/>
    </xf>
    <xf numFmtId="0" fontId="7" fillId="4" borderId="26" xfId="4" applyFont="1" applyFill="1" applyBorder="1" applyAlignment="1">
      <alignment horizontal="left" vertical="top" wrapText="1"/>
    </xf>
    <xf numFmtId="0" fontId="7" fillId="4" borderId="27" xfId="4" applyFont="1" applyFill="1" applyBorder="1" applyAlignment="1">
      <alignment horizontal="left" vertical="top" wrapText="1"/>
    </xf>
    <xf numFmtId="0" fontId="7" fillId="4" borderId="20" xfId="4" applyFont="1" applyFill="1" applyBorder="1" applyAlignment="1">
      <alignment horizontal="center" vertical="top" wrapText="1"/>
    </xf>
    <xf numFmtId="0" fontId="7" fillId="4" borderId="28" xfId="4" applyFont="1" applyFill="1" applyBorder="1" applyAlignment="1">
      <alignment horizontal="center" vertical="top" wrapText="1"/>
    </xf>
    <xf numFmtId="3" fontId="11" fillId="3" borderId="20" xfId="0" quotePrefix="1" applyNumberFormat="1" applyFont="1" applyFill="1" applyBorder="1" applyAlignment="1">
      <alignment horizontal="center"/>
    </xf>
    <xf numFmtId="3" fontId="11" fillId="3" borderId="19" xfId="0" quotePrefix="1" applyNumberFormat="1" applyFont="1" applyFill="1" applyBorder="1" applyAlignment="1">
      <alignment horizontal="center"/>
    </xf>
    <xf numFmtId="3" fontId="5" fillId="3" borderId="0" xfId="0" quotePrefix="1" applyNumberFormat="1" applyFont="1" applyFill="1" applyBorder="1" applyAlignment="1">
      <alignment horizontal="center"/>
    </xf>
  </cellXfs>
  <cellStyles count="6">
    <cellStyle name="Millares" xfId="1" builtinId="3"/>
    <cellStyle name="Millares 2" xfId="2" xr:uid="{CD7F0038-EEF2-4952-A567-26A46A2799DC}"/>
    <cellStyle name="Normal" xfId="0" builtinId="0"/>
    <cellStyle name="Normal 2" xfId="3" xr:uid="{DDD18627-D43E-4108-AB6F-A0E56017A855}"/>
    <cellStyle name="Normal 3" xfId="5" xr:uid="{A7BB42D4-6DF6-4173-9A04-610E42820DDB}"/>
    <cellStyle name="Normal_01-01" xfId="4" xr:uid="{7211490E-B127-443A-AE41-FE04521A0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0</xdr:rowOff>
    </xdr:from>
    <xdr:to>
      <xdr:col>4</xdr:col>
      <xdr:colOff>0</xdr:colOff>
      <xdr:row>3</xdr:row>
      <xdr:rowOff>324970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416A091-A2A0-4D5D-9411-636E6FE7EBA5}"/>
            </a:ext>
          </a:extLst>
        </xdr:cNvPr>
        <xdr:cNvSpPr/>
      </xdr:nvSpPr>
      <xdr:spPr>
        <a:xfrm>
          <a:off x="22412" y="0"/>
          <a:ext cx="4347882" cy="1826558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2000">
              <a:latin typeface="Arial" panose="020B0604020202020204" pitchFamily="34" charset="0"/>
              <a:cs typeface="Arial" panose="020B0604020202020204" pitchFamily="34" charset="0"/>
            </a:rPr>
            <a:t>Banco</a:t>
          </a:r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 Central de Costa Rica</a:t>
          </a:r>
        </a:p>
        <a:p>
          <a:pPr algn="l"/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Departamento de Estadística Macroeconómica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Cuadro de Oferta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Año: 2012</a:t>
          </a:r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0</xdr:rowOff>
    </xdr:from>
    <xdr:to>
      <xdr:col>4</xdr:col>
      <xdr:colOff>0</xdr:colOff>
      <xdr:row>3</xdr:row>
      <xdr:rowOff>324970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311F521-5B34-415A-BCFD-124510E9D9C4}"/>
            </a:ext>
          </a:extLst>
        </xdr:cNvPr>
        <xdr:cNvSpPr/>
      </xdr:nvSpPr>
      <xdr:spPr>
        <a:xfrm>
          <a:off x="22412" y="0"/>
          <a:ext cx="4340038" cy="182992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2000">
              <a:latin typeface="Arial" panose="020B0604020202020204" pitchFamily="34" charset="0"/>
              <a:cs typeface="Arial" panose="020B0604020202020204" pitchFamily="34" charset="0"/>
            </a:rPr>
            <a:t>Banco</a:t>
          </a:r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 Central de Costa Rica</a:t>
          </a:r>
        </a:p>
        <a:p>
          <a:pPr algn="l"/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Departamento de Estadística Macroeconómica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Cuadro de Utilización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Año: 2012</a:t>
          </a:r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0</xdr:rowOff>
    </xdr:from>
    <xdr:to>
      <xdr:col>4</xdr:col>
      <xdr:colOff>0</xdr:colOff>
      <xdr:row>3</xdr:row>
      <xdr:rowOff>324970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5EB92D2-2FFF-4D9F-B489-84785C9D64D0}"/>
            </a:ext>
          </a:extLst>
        </xdr:cNvPr>
        <xdr:cNvSpPr/>
      </xdr:nvSpPr>
      <xdr:spPr>
        <a:xfrm>
          <a:off x="22412" y="0"/>
          <a:ext cx="5228244" cy="1825158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2000">
              <a:latin typeface="Arial" panose="020B0604020202020204" pitchFamily="34" charset="0"/>
              <a:cs typeface="Arial" panose="020B0604020202020204" pitchFamily="34" charset="0"/>
            </a:rPr>
            <a:t>Banco</a:t>
          </a:r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 Central de Costa Rica</a:t>
          </a:r>
        </a:p>
        <a:p>
          <a:pPr algn="l"/>
          <a:r>
            <a:rPr lang="es-CR" sz="2000" baseline="0">
              <a:latin typeface="Arial" panose="020B0604020202020204" pitchFamily="34" charset="0"/>
              <a:cs typeface="Arial" panose="020B0604020202020204" pitchFamily="34" charset="0"/>
            </a:rPr>
            <a:t>Departamento de Estadística Macroeconómica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Valor Agregado</a:t>
          </a:r>
        </a:p>
        <a:p>
          <a:pPr algn="l"/>
          <a:r>
            <a:rPr lang="es-CR" sz="2500" baseline="0">
              <a:latin typeface="Arial" panose="020B0604020202020204" pitchFamily="34" charset="0"/>
              <a:cs typeface="Arial" panose="020B0604020202020204" pitchFamily="34" charset="0"/>
            </a:rPr>
            <a:t>Año: 2012</a:t>
          </a:r>
          <a:endParaRPr lang="es-CR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CR" sz="2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408C-9691-4B6D-B4E0-DF16AEC89BA5}">
  <sheetPr>
    <tabColor rgb="FF8FAADC"/>
  </sheetPr>
  <dimension ref="A1:AMK149"/>
  <sheetViews>
    <sheetView showGridLines="0" zoomScale="85" zoomScaleNormal="85" workbookViewId="0">
      <pane xSplit="4" ySplit="4" topLeftCell="E141" activePane="bottomRight" state="frozen"/>
      <selection pane="topRight" activeCell="E1" sqref="E1"/>
      <selection pane="bottomLeft" activeCell="A5" sqref="A5"/>
      <selection pane="bottomRight" activeCell="E149" sqref="E149"/>
    </sheetView>
  </sheetViews>
  <sheetFormatPr baseColWidth="10" defaultColWidth="9.140625" defaultRowHeight="15" x14ac:dyDescent="0.25"/>
  <cols>
    <col min="1" max="1" width="5.85546875" style="1" customWidth="1"/>
    <col min="2" max="2" width="4.42578125" style="5" customWidth="1"/>
    <col min="3" max="3" width="30" style="5" customWidth="1"/>
    <col min="4" max="4" width="25.140625" style="14" customWidth="1"/>
    <col min="5" max="91" width="21.7109375" style="5" customWidth="1"/>
    <col min="92" max="92" width="19.7109375" style="5" customWidth="1"/>
    <col min="93" max="154" width="21.7109375" style="5" customWidth="1"/>
    <col min="155" max="1017" width="9.140625" style="5"/>
  </cols>
  <sheetData>
    <row r="1" spans="1:1025" s="1" customFormat="1" ht="14.25" thickTop="1" thickBot="1" x14ac:dyDescent="0.25">
      <c r="D1" s="11"/>
      <c r="E1" s="2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>
        <v>100</v>
      </c>
      <c r="DA1" s="3">
        <v>101</v>
      </c>
      <c r="DB1" s="3">
        <v>102</v>
      </c>
      <c r="DC1" s="3">
        <v>103</v>
      </c>
      <c r="DD1" s="3">
        <v>104</v>
      </c>
      <c r="DE1" s="3">
        <v>105</v>
      </c>
      <c r="DF1" s="3">
        <v>106</v>
      </c>
      <c r="DG1" s="3">
        <v>107</v>
      </c>
      <c r="DH1" s="3">
        <v>108</v>
      </c>
      <c r="DI1" s="3">
        <v>109</v>
      </c>
      <c r="DJ1" s="3">
        <v>110</v>
      </c>
      <c r="DK1" s="3">
        <v>111</v>
      </c>
      <c r="DL1" s="3">
        <v>112</v>
      </c>
      <c r="DM1" s="3">
        <v>113</v>
      </c>
      <c r="DN1" s="3">
        <v>114</v>
      </c>
      <c r="DO1" s="3">
        <v>115</v>
      </c>
      <c r="DP1" s="3">
        <v>116</v>
      </c>
      <c r="DQ1" s="3">
        <v>117</v>
      </c>
      <c r="DR1" s="3">
        <v>118</v>
      </c>
      <c r="DS1" s="3">
        <v>119</v>
      </c>
      <c r="DT1" s="3">
        <v>120</v>
      </c>
      <c r="DU1" s="3">
        <v>121</v>
      </c>
      <c r="DV1" s="3">
        <v>122</v>
      </c>
      <c r="DW1" s="3">
        <v>123</v>
      </c>
      <c r="DX1" s="3">
        <v>124</v>
      </c>
      <c r="DY1" s="3">
        <v>125</v>
      </c>
      <c r="DZ1" s="3">
        <v>126</v>
      </c>
      <c r="EA1" s="3">
        <v>127</v>
      </c>
      <c r="EB1" s="3">
        <v>128</v>
      </c>
      <c r="EC1" s="3">
        <v>129</v>
      </c>
      <c r="ED1" s="3">
        <v>130</v>
      </c>
      <c r="EE1" s="3">
        <v>131</v>
      </c>
      <c r="EF1" s="3">
        <v>132</v>
      </c>
      <c r="EG1" s="3">
        <v>133</v>
      </c>
      <c r="EH1" s="3">
        <v>134</v>
      </c>
      <c r="EI1" s="3">
        <v>135</v>
      </c>
      <c r="EJ1" s="3">
        <v>136</v>
      </c>
      <c r="EK1" s="3">
        <v>137</v>
      </c>
      <c r="EL1" s="3">
        <v>138</v>
      </c>
      <c r="EM1" s="3">
        <v>139</v>
      </c>
      <c r="EN1" s="3">
        <v>140</v>
      </c>
      <c r="EO1" s="3">
        <v>141</v>
      </c>
      <c r="EP1" s="3">
        <v>142</v>
      </c>
      <c r="EQ1" s="3">
        <v>143</v>
      </c>
      <c r="ER1" s="3">
        <v>144</v>
      </c>
      <c r="ES1" s="4"/>
      <c r="ET1" s="4">
        <v>145</v>
      </c>
      <c r="EU1" s="4"/>
      <c r="EV1" s="4"/>
      <c r="EW1" s="4"/>
      <c r="EX1" s="4"/>
    </row>
    <row r="2" spans="1:1025" s="5" customFormat="1" ht="14.25" customHeight="1" thickTop="1" thickBot="1" x14ac:dyDescent="0.3">
      <c r="A2" s="1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8"/>
      <c r="ET2" s="18"/>
      <c r="EU2" s="18"/>
      <c r="EV2" s="18"/>
      <c r="EW2" s="18"/>
      <c r="EX2" s="18"/>
      <c r="AMD2"/>
      <c r="AME2"/>
      <c r="AMF2"/>
      <c r="AMG2"/>
      <c r="AMH2"/>
      <c r="AMI2"/>
      <c r="AMJ2"/>
      <c r="AMK2"/>
    </row>
    <row r="3" spans="1:1025" s="5" customFormat="1" ht="90" thickBot="1" x14ac:dyDescent="0.3">
      <c r="A3" s="1"/>
      <c r="D3" s="12"/>
      <c r="E3" s="16" t="s">
        <v>1</v>
      </c>
      <c r="F3" s="16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17" t="s">
        <v>29</v>
      </c>
      <c r="AH3" s="17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7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7" t="s">
        <v>69</v>
      </c>
      <c r="BV3" s="17" t="s">
        <v>70</v>
      </c>
      <c r="BW3" s="17" t="s">
        <v>71</v>
      </c>
      <c r="BX3" s="17" t="s">
        <v>72</v>
      </c>
      <c r="BY3" s="17" t="s">
        <v>73</v>
      </c>
      <c r="BZ3" s="17" t="s">
        <v>74</v>
      </c>
      <c r="CA3" s="17" t="s">
        <v>75</v>
      </c>
      <c r="CB3" s="17" t="s">
        <v>76</v>
      </c>
      <c r="CC3" s="17" t="s">
        <v>77</v>
      </c>
      <c r="CD3" s="17" t="s">
        <v>78</v>
      </c>
      <c r="CE3" s="17" t="s">
        <v>79</v>
      </c>
      <c r="CF3" s="17" t="s">
        <v>80</v>
      </c>
      <c r="CG3" s="17" t="s">
        <v>81</v>
      </c>
      <c r="CH3" s="17" t="s">
        <v>82</v>
      </c>
      <c r="CI3" s="17" t="s">
        <v>83</v>
      </c>
      <c r="CJ3" s="17" t="s">
        <v>84</v>
      </c>
      <c r="CK3" s="17" t="s">
        <v>85</v>
      </c>
      <c r="CL3" s="17" t="s">
        <v>86</v>
      </c>
      <c r="CM3" s="17" t="s">
        <v>87</v>
      </c>
      <c r="CN3" s="17" t="s">
        <v>88</v>
      </c>
      <c r="CO3" s="17" t="s">
        <v>89</v>
      </c>
      <c r="CP3" s="17" t="s">
        <v>90</v>
      </c>
      <c r="CQ3" s="17" t="s">
        <v>91</v>
      </c>
      <c r="CR3" s="17" t="s">
        <v>92</v>
      </c>
      <c r="CS3" s="17" t="s">
        <v>93</v>
      </c>
      <c r="CT3" s="17" t="s">
        <v>94</v>
      </c>
      <c r="CU3" s="17" t="s">
        <v>95</v>
      </c>
      <c r="CV3" s="17" t="s">
        <v>96</v>
      </c>
      <c r="CW3" s="17" t="s">
        <v>97</v>
      </c>
      <c r="CX3" s="17" t="s">
        <v>98</v>
      </c>
      <c r="CY3" s="17" t="s">
        <v>99</v>
      </c>
      <c r="CZ3" s="17" t="s">
        <v>100</v>
      </c>
      <c r="DA3" s="17" t="s">
        <v>101</v>
      </c>
      <c r="DB3" s="17" t="s">
        <v>102</v>
      </c>
      <c r="DC3" s="17" t="s">
        <v>103</v>
      </c>
      <c r="DD3" s="17" t="s">
        <v>104</v>
      </c>
      <c r="DE3" s="17" t="s">
        <v>105</v>
      </c>
      <c r="DF3" s="17" t="s">
        <v>106</v>
      </c>
      <c r="DG3" s="17" t="s">
        <v>107</v>
      </c>
      <c r="DH3" s="17" t="s">
        <v>108</v>
      </c>
      <c r="DI3" s="17" t="s">
        <v>109</v>
      </c>
      <c r="DJ3" s="17" t="s">
        <v>110</v>
      </c>
      <c r="DK3" s="17" t="s">
        <v>111</v>
      </c>
      <c r="DL3" s="17" t="s">
        <v>112</v>
      </c>
      <c r="DM3" s="17" t="s">
        <v>113</v>
      </c>
      <c r="DN3" s="17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7" t="s">
        <v>119</v>
      </c>
      <c r="DT3" s="17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7" t="s">
        <v>133</v>
      </c>
      <c r="EH3" s="17" t="s">
        <v>134</v>
      </c>
      <c r="EI3" s="17" t="s">
        <v>135</v>
      </c>
      <c r="EJ3" s="17" t="s">
        <v>136</v>
      </c>
      <c r="EK3" s="17" t="s">
        <v>137</v>
      </c>
      <c r="EL3" s="17" t="s">
        <v>138</v>
      </c>
      <c r="EM3" s="17" t="s">
        <v>139</v>
      </c>
      <c r="EN3" s="17" t="s">
        <v>140</v>
      </c>
      <c r="EO3" s="17" t="s">
        <v>141</v>
      </c>
      <c r="EP3" s="17" t="s">
        <v>142</v>
      </c>
      <c r="EQ3" s="17" t="s">
        <v>143</v>
      </c>
      <c r="ER3" s="17" t="s">
        <v>144</v>
      </c>
      <c r="ES3" s="20" t="s">
        <v>574</v>
      </c>
      <c r="ET3" s="20" t="s">
        <v>575</v>
      </c>
      <c r="EU3" s="20" t="s">
        <v>0</v>
      </c>
      <c r="EV3" s="20" t="s">
        <v>576</v>
      </c>
      <c r="EW3" s="20" t="s">
        <v>577</v>
      </c>
      <c r="EX3" s="21" t="s">
        <v>578</v>
      </c>
      <c r="AMD3"/>
      <c r="AME3"/>
      <c r="AMF3"/>
      <c r="AMG3"/>
      <c r="AMH3"/>
      <c r="AMI3"/>
      <c r="AMJ3"/>
      <c r="AMK3"/>
    </row>
    <row r="4" spans="1:1025" s="5" customFormat="1" ht="26.25" thickBot="1" x14ac:dyDescent="0.3">
      <c r="A4" s="6"/>
      <c r="B4" s="7"/>
      <c r="C4" s="7"/>
      <c r="D4" s="13"/>
      <c r="E4" s="15" t="s">
        <v>145</v>
      </c>
      <c r="F4" s="15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  <c r="R4" s="16" t="s">
        <v>158</v>
      </c>
      <c r="S4" s="16" t="s">
        <v>159</v>
      </c>
      <c r="T4" s="16" t="s">
        <v>160</v>
      </c>
      <c r="U4" s="16" t="s">
        <v>161</v>
      </c>
      <c r="V4" s="16" t="s">
        <v>162</v>
      </c>
      <c r="W4" s="16" t="s">
        <v>163</v>
      </c>
      <c r="X4" s="16" t="s">
        <v>164</v>
      </c>
      <c r="Y4" s="16" t="s">
        <v>165</v>
      </c>
      <c r="Z4" s="16" t="s">
        <v>166</v>
      </c>
      <c r="AA4" s="16" t="s">
        <v>167</v>
      </c>
      <c r="AB4" s="16" t="s">
        <v>168</v>
      </c>
      <c r="AC4" s="16" t="s">
        <v>169</v>
      </c>
      <c r="AD4" s="16" t="s">
        <v>170</v>
      </c>
      <c r="AE4" s="16" t="s">
        <v>171</v>
      </c>
      <c r="AF4" s="16" t="s">
        <v>172</v>
      </c>
      <c r="AG4" s="16" t="s">
        <v>173</v>
      </c>
      <c r="AH4" s="16" t="s">
        <v>174</v>
      </c>
      <c r="AI4" s="16" t="s">
        <v>175</v>
      </c>
      <c r="AJ4" s="16" t="s">
        <v>176</v>
      </c>
      <c r="AK4" s="16" t="s">
        <v>177</v>
      </c>
      <c r="AL4" s="16" t="s">
        <v>178</v>
      </c>
      <c r="AM4" s="16" t="s">
        <v>179</v>
      </c>
      <c r="AN4" s="16" t="s">
        <v>180</v>
      </c>
      <c r="AO4" s="16" t="s">
        <v>181</v>
      </c>
      <c r="AP4" s="16" t="s">
        <v>182</v>
      </c>
      <c r="AQ4" s="16" t="s">
        <v>183</v>
      </c>
      <c r="AR4" s="16" t="s">
        <v>184</v>
      </c>
      <c r="AS4" s="16" t="s">
        <v>185</v>
      </c>
      <c r="AT4" s="16" t="s">
        <v>186</v>
      </c>
      <c r="AU4" s="16" t="s">
        <v>187</v>
      </c>
      <c r="AV4" s="16" t="s">
        <v>188</v>
      </c>
      <c r="AW4" s="16" t="s">
        <v>189</v>
      </c>
      <c r="AX4" s="16" t="s">
        <v>190</v>
      </c>
      <c r="AY4" s="16" t="s">
        <v>191</v>
      </c>
      <c r="AZ4" s="16" t="s">
        <v>192</v>
      </c>
      <c r="BA4" s="16" t="s">
        <v>193</v>
      </c>
      <c r="BB4" s="16" t="s">
        <v>194</v>
      </c>
      <c r="BC4" s="16" t="s">
        <v>195</v>
      </c>
      <c r="BD4" s="16" t="s">
        <v>196</v>
      </c>
      <c r="BE4" s="16" t="s">
        <v>197</v>
      </c>
      <c r="BF4" s="16" t="s">
        <v>198</v>
      </c>
      <c r="BG4" s="16" t="s">
        <v>199</v>
      </c>
      <c r="BH4" s="16" t="s">
        <v>200</v>
      </c>
      <c r="BI4" s="16" t="s">
        <v>201</v>
      </c>
      <c r="BJ4" s="16" t="s">
        <v>202</v>
      </c>
      <c r="BK4" s="16" t="s">
        <v>203</v>
      </c>
      <c r="BL4" s="16" t="s">
        <v>204</v>
      </c>
      <c r="BM4" s="16" t="s">
        <v>205</v>
      </c>
      <c r="BN4" s="16" t="s">
        <v>206</v>
      </c>
      <c r="BO4" s="16" t="s">
        <v>207</v>
      </c>
      <c r="BP4" s="16" t="s">
        <v>208</v>
      </c>
      <c r="BQ4" s="16" t="s">
        <v>209</v>
      </c>
      <c r="BR4" s="16" t="s">
        <v>210</v>
      </c>
      <c r="BS4" s="16" t="s">
        <v>211</v>
      </c>
      <c r="BT4" s="16" t="s">
        <v>212</v>
      </c>
      <c r="BU4" s="16" t="s">
        <v>213</v>
      </c>
      <c r="BV4" s="16" t="s">
        <v>214</v>
      </c>
      <c r="BW4" s="16" t="s">
        <v>215</v>
      </c>
      <c r="BX4" s="16" t="s">
        <v>216</v>
      </c>
      <c r="BY4" s="16" t="s">
        <v>217</v>
      </c>
      <c r="BZ4" s="16" t="s">
        <v>218</v>
      </c>
      <c r="CA4" s="16" t="s">
        <v>219</v>
      </c>
      <c r="CB4" s="16" t="s">
        <v>220</v>
      </c>
      <c r="CC4" s="16" t="s">
        <v>221</v>
      </c>
      <c r="CD4" s="16" t="s">
        <v>222</v>
      </c>
      <c r="CE4" s="16" t="s">
        <v>223</v>
      </c>
      <c r="CF4" s="16" t="s">
        <v>224</v>
      </c>
      <c r="CG4" s="16" t="s">
        <v>225</v>
      </c>
      <c r="CH4" s="16" t="s">
        <v>226</v>
      </c>
      <c r="CI4" s="16" t="s">
        <v>227</v>
      </c>
      <c r="CJ4" s="16" t="s">
        <v>228</v>
      </c>
      <c r="CK4" s="16" t="s">
        <v>229</v>
      </c>
      <c r="CL4" s="17" t="s">
        <v>230</v>
      </c>
      <c r="CM4" s="17" t="s">
        <v>231</v>
      </c>
      <c r="CN4" s="17" t="s">
        <v>232</v>
      </c>
      <c r="CO4" s="17" t="s">
        <v>233</v>
      </c>
      <c r="CP4" s="17" t="s">
        <v>234</v>
      </c>
      <c r="CQ4" s="17" t="s">
        <v>235</v>
      </c>
      <c r="CR4" s="17" t="s">
        <v>236</v>
      </c>
      <c r="CS4" s="17" t="s">
        <v>237</v>
      </c>
      <c r="CT4" s="17" t="s">
        <v>238</v>
      </c>
      <c r="CU4" s="17" t="s">
        <v>239</v>
      </c>
      <c r="CV4" s="17" t="s">
        <v>240</v>
      </c>
      <c r="CW4" s="17" t="s">
        <v>241</v>
      </c>
      <c r="CX4" s="17" t="s">
        <v>242</v>
      </c>
      <c r="CY4" s="17" t="s">
        <v>243</v>
      </c>
      <c r="CZ4" s="17" t="s">
        <v>244</v>
      </c>
      <c r="DA4" s="17" t="s">
        <v>245</v>
      </c>
      <c r="DB4" s="17" t="s">
        <v>246</v>
      </c>
      <c r="DC4" s="17" t="s">
        <v>247</v>
      </c>
      <c r="DD4" s="17" t="s">
        <v>248</v>
      </c>
      <c r="DE4" s="17" t="s">
        <v>249</v>
      </c>
      <c r="DF4" s="17" t="s">
        <v>250</v>
      </c>
      <c r="DG4" s="17" t="s">
        <v>251</v>
      </c>
      <c r="DH4" s="17" t="s">
        <v>252</v>
      </c>
      <c r="DI4" s="17" t="s">
        <v>253</v>
      </c>
      <c r="DJ4" s="17" t="s">
        <v>254</v>
      </c>
      <c r="DK4" s="17" t="s">
        <v>255</v>
      </c>
      <c r="DL4" s="17" t="s">
        <v>256</v>
      </c>
      <c r="DM4" s="17" t="s">
        <v>257</v>
      </c>
      <c r="DN4" s="17" t="s">
        <v>258</v>
      </c>
      <c r="DO4" s="17" t="s">
        <v>259</v>
      </c>
      <c r="DP4" s="17" t="s">
        <v>260</v>
      </c>
      <c r="DQ4" s="17" t="s">
        <v>261</v>
      </c>
      <c r="DR4" s="17" t="s">
        <v>262</v>
      </c>
      <c r="DS4" s="17" t="s">
        <v>263</v>
      </c>
      <c r="DT4" s="17" t="s">
        <v>264</v>
      </c>
      <c r="DU4" s="17" t="s">
        <v>265</v>
      </c>
      <c r="DV4" s="17" t="s">
        <v>266</v>
      </c>
      <c r="DW4" s="17" t="s">
        <v>267</v>
      </c>
      <c r="DX4" s="17" t="s">
        <v>268</v>
      </c>
      <c r="DY4" s="17" t="s">
        <v>269</v>
      </c>
      <c r="DZ4" s="17" t="s">
        <v>270</v>
      </c>
      <c r="EA4" s="17" t="s">
        <v>271</v>
      </c>
      <c r="EB4" s="17" t="s">
        <v>272</v>
      </c>
      <c r="EC4" s="17" t="s">
        <v>273</v>
      </c>
      <c r="ED4" s="17" t="s">
        <v>274</v>
      </c>
      <c r="EE4" s="17" t="s">
        <v>275</v>
      </c>
      <c r="EF4" s="17" t="s">
        <v>276</v>
      </c>
      <c r="EG4" s="17" t="s">
        <v>277</v>
      </c>
      <c r="EH4" s="17" t="s">
        <v>278</v>
      </c>
      <c r="EI4" s="17" t="s">
        <v>279</v>
      </c>
      <c r="EJ4" s="17" t="s">
        <v>280</v>
      </c>
      <c r="EK4" s="17" t="s">
        <v>281</v>
      </c>
      <c r="EL4" s="17" t="s">
        <v>282</v>
      </c>
      <c r="EM4" s="17" t="s">
        <v>283</v>
      </c>
      <c r="EN4" s="17" t="s">
        <v>284</v>
      </c>
      <c r="EO4" s="17" t="s">
        <v>285</v>
      </c>
      <c r="EP4" s="17" t="s">
        <v>286</v>
      </c>
      <c r="EQ4" s="17" t="s">
        <v>287</v>
      </c>
      <c r="ER4" s="17" t="s">
        <v>288</v>
      </c>
      <c r="ES4" s="19"/>
      <c r="ET4" s="19"/>
      <c r="EU4" s="19"/>
      <c r="EV4" s="19"/>
      <c r="EW4" s="19"/>
      <c r="EX4" s="19"/>
      <c r="AMD4"/>
      <c r="AME4"/>
      <c r="AMF4"/>
      <c r="AMG4"/>
      <c r="AMH4"/>
      <c r="AMI4"/>
      <c r="AMJ4"/>
      <c r="AMK4"/>
    </row>
    <row r="5" spans="1:1025" s="5" customFormat="1" ht="15.75" customHeight="1" thickTop="1" x14ac:dyDescent="0.25">
      <c r="A5" s="8">
        <v>1</v>
      </c>
      <c r="B5" s="26"/>
      <c r="C5" s="22" t="s">
        <v>289</v>
      </c>
      <c r="D5" s="23" t="s">
        <v>290</v>
      </c>
      <c r="E5" s="27">
        <v>14667.880044053543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7">
        <v>0</v>
      </c>
      <c r="CB5" s="27">
        <v>0</v>
      </c>
      <c r="CC5" s="27">
        <v>0</v>
      </c>
      <c r="CD5" s="27">
        <v>0</v>
      </c>
      <c r="CE5" s="27">
        <v>0</v>
      </c>
      <c r="CF5" s="27">
        <v>0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0</v>
      </c>
      <c r="DY5" s="27">
        <v>0</v>
      </c>
      <c r="DZ5" s="27">
        <v>0</v>
      </c>
      <c r="EA5" s="27">
        <v>0</v>
      </c>
      <c r="EB5" s="27">
        <v>0</v>
      </c>
      <c r="EC5" s="27">
        <v>0</v>
      </c>
      <c r="ED5" s="27">
        <v>0</v>
      </c>
      <c r="EE5" s="27">
        <v>0</v>
      </c>
      <c r="EF5" s="27">
        <v>0</v>
      </c>
      <c r="EG5" s="27">
        <v>0</v>
      </c>
      <c r="EH5" s="27">
        <v>0</v>
      </c>
      <c r="EI5" s="27">
        <v>0</v>
      </c>
      <c r="EJ5" s="27">
        <v>0</v>
      </c>
      <c r="EK5" s="27">
        <v>0</v>
      </c>
      <c r="EL5" s="27">
        <v>0</v>
      </c>
      <c r="EM5" s="27">
        <v>0</v>
      </c>
      <c r="EN5" s="27">
        <v>0</v>
      </c>
      <c r="EO5" s="27">
        <v>0</v>
      </c>
      <c r="EP5" s="27">
        <v>0</v>
      </c>
      <c r="EQ5" s="27">
        <v>0</v>
      </c>
      <c r="ER5" s="27">
        <v>0</v>
      </c>
      <c r="ES5" s="27">
        <f t="shared" ref="ES5:ES36" si="0">SUM(E5:ER5)</f>
        <v>14667.880044053543</v>
      </c>
      <c r="ET5" s="27">
        <v>11859.483224455022</v>
      </c>
      <c r="EU5" s="27">
        <v>88.57429830418188</v>
      </c>
      <c r="EV5" s="27">
        <v>10849.140269164045</v>
      </c>
      <c r="EW5" s="27">
        <v>0</v>
      </c>
      <c r="EX5" s="27">
        <f>+SUM(ES5:EW5)</f>
        <v>37465.077835976794</v>
      </c>
      <c r="EZ5" s="5">
        <f>COUNTIF(E5:EX5,"&lt;0")</f>
        <v>0</v>
      </c>
      <c r="AMD5"/>
      <c r="AME5"/>
      <c r="AMF5"/>
      <c r="AMG5"/>
      <c r="AMH5"/>
      <c r="AMI5"/>
      <c r="AMJ5"/>
      <c r="AMK5"/>
    </row>
    <row r="6" spans="1:1025" s="5" customFormat="1" x14ac:dyDescent="0.25">
      <c r="A6" s="9">
        <v>2</v>
      </c>
      <c r="B6" s="22"/>
      <c r="C6" s="22" t="s">
        <v>291</v>
      </c>
      <c r="D6" s="23" t="s">
        <v>292</v>
      </c>
      <c r="E6" s="28">
        <v>0</v>
      </c>
      <c r="F6" s="28">
        <v>7086.7940855093202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28">
        <v>0</v>
      </c>
      <c r="DL6" s="28">
        <v>0</v>
      </c>
      <c r="DM6" s="28">
        <v>0</v>
      </c>
      <c r="DN6" s="28">
        <v>0</v>
      </c>
      <c r="DO6" s="28">
        <v>0</v>
      </c>
      <c r="DP6" s="28">
        <v>0</v>
      </c>
      <c r="DQ6" s="28">
        <v>0</v>
      </c>
      <c r="DR6" s="28">
        <v>0</v>
      </c>
      <c r="DS6" s="28">
        <v>0</v>
      </c>
      <c r="DT6" s="28">
        <v>0</v>
      </c>
      <c r="DU6" s="28">
        <v>0</v>
      </c>
      <c r="DV6" s="28">
        <v>0</v>
      </c>
      <c r="DW6" s="28">
        <v>0</v>
      </c>
      <c r="DX6" s="28">
        <v>0</v>
      </c>
      <c r="DY6" s="28">
        <v>0</v>
      </c>
      <c r="DZ6" s="28">
        <v>0</v>
      </c>
      <c r="EA6" s="28">
        <v>0</v>
      </c>
      <c r="EB6" s="28">
        <v>0</v>
      </c>
      <c r="EC6" s="28">
        <v>15.154360750169124</v>
      </c>
      <c r="ED6" s="28">
        <v>0</v>
      </c>
      <c r="EE6" s="28">
        <v>0</v>
      </c>
      <c r="EF6" s="28">
        <v>0</v>
      </c>
      <c r="EG6" s="28">
        <v>0</v>
      </c>
      <c r="EH6" s="28">
        <v>0</v>
      </c>
      <c r="EI6" s="28">
        <v>0</v>
      </c>
      <c r="EJ6" s="28">
        <v>0</v>
      </c>
      <c r="EK6" s="28">
        <v>0</v>
      </c>
      <c r="EL6" s="28">
        <v>0</v>
      </c>
      <c r="EM6" s="28">
        <v>0</v>
      </c>
      <c r="EN6" s="28">
        <v>0</v>
      </c>
      <c r="EO6" s="28">
        <v>0</v>
      </c>
      <c r="EP6" s="28">
        <v>0</v>
      </c>
      <c r="EQ6" s="28">
        <v>0</v>
      </c>
      <c r="ER6" s="28">
        <v>0</v>
      </c>
      <c r="ES6" s="28">
        <f t="shared" si="0"/>
        <v>7101.9484462594892</v>
      </c>
      <c r="ET6" s="28">
        <v>102981.24708821</v>
      </c>
      <c r="EU6" s="28">
        <v>71.229206221439853</v>
      </c>
      <c r="EV6" s="28">
        <v>14548.061836092282</v>
      </c>
      <c r="EW6" s="28">
        <v>0</v>
      </c>
      <c r="EX6" s="28">
        <f t="shared" ref="EX6:EX69" si="1">+SUM(ES6:EW6)</f>
        <v>124702.48657678321</v>
      </c>
      <c r="EZ6" s="5">
        <f t="shared" ref="EZ6:EZ69" si="2">COUNTIF(E6:EX6,"&lt;0")</f>
        <v>0</v>
      </c>
      <c r="AMD6"/>
      <c r="AME6"/>
      <c r="AMF6"/>
      <c r="AMG6"/>
      <c r="AMH6"/>
      <c r="AMI6"/>
      <c r="AMJ6"/>
      <c r="AMK6"/>
    </row>
    <row r="7" spans="1:1025" s="5" customFormat="1" ht="25.5" x14ac:dyDescent="0.25">
      <c r="A7" s="9">
        <v>3</v>
      </c>
      <c r="B7" s="22"/>
      <c r="C7" s="24" t="s">
        <v>293</v>
      </c>
      <c r="D7" s="25" t="s">
        <v>294</v>
      </c>
      <c r="E7" s="28">
        <v>0</v>
      </c>
      <c r="F7" s="28">
        <v>0</v>
      </c>
      <c r="G7" s="28">
        <v>13311.889458321017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8">
        <v>0</v>
      </c>
      <c r="DT7" s="28">
        <v>0</v>
      </c>
      <c r="DU7" s="28">
        <v>0</v>
      </c>
      <c r="DV7" s="28">
        <v>0</v>
      </c>
      <c r="DW7" s="28">
        <v>0</v>
      </c>
      <c r="DX7" s="28">
        <v>0</v>
      </c>
      <c r="DY7" s="28">
        <v>0</v>
      </c>
      <c r="DZ7" s="28">
        <v>0</v>
      </c>
      <c r="EA7" s="28">
        <v>0</v>
      </c>
      <c r="EB7" s="28">
        <v>0</v>
      </c>
      <c r="EC7" s="28">
        <v>0.77507823352335714</v>
      </c>
      <c r="ED7" s="28">
        <v>0</v>
      </c>
      <c r="EE7" s="28">
        <v>0</v>
      </c>
      <c r="EF7" s="28">
        <v>0</v>
      </c>
      <c r="EG7" s="28">
        <v>0</v>
      </c>
      <c r="EH7" s="28">
        <v>0</v>
      </c>
      <c r="EI7" s="28">
        <v>0</v>
      </c>
      <c r="EJ7" s="28">
        <v>0</v>
      </c>
      <c r="EK7" s="28">
        <v>0</v>
      </c>
      <c r="EL7" s="28">
        <v>0</v>
      </c>
      <c r="EM7" s="28">
        <v>0</v>
      </c>
      <c r="EN7" s="28">
        <v>0</v>
      </c>
      <c r="EO7" s="28">
        <v>0</v>
      </c>
      <c r="EP7" s="28">
        <v>0</v>
      </c>
      <c r="EQ7" s="28">
        <v>0</v>
      </c>
      <c r="ER7" s="28">
        <v>0</v>
      </c>
      <c r="ES7" s="28">
        <f t="shared" si="0"/>
        <v>13312.664536554541</v>
      </c>
      <c r="ET7" s="28">
        <v>137364.97783148999</v>
      </c>
      <c r="EU7" s="28">
        <v>2651.0872739306506</v>
      </c>
      <c r="EV7" s="28">
        <v>27740.031590994986</v>
      </c>
      <c r="EW7" s="28">
        <v>0</v>
      </c>
      <c r="EX7" s="28">
        <f t="shared" si="1"/>
        <v>181068.76123297017</v>
      </c>
      <c r="EZ7" s="5">
        <f t="shared" si="2"/>
        <v>0</v>
      </c>
      <c r="AMD7"/>
      <c r="AME7"/>
      <c r="AMF7"/>
      <c r="AMG7"/>
      <c r="AMH7"/>
      <c r="AMI7"/>
      <c r="AMJ7"/>
      <c r="AMK7"/>
    </row>
    <row r="8" spans="1:1025" s="5" customFormat="1" x14ac:dyDescent="0.25">
      <c r="A8" s="9">
        <v>4</v>
      </c>
      <c r="B8" s="22"/>
      <c r="C8" s="24" t="s">
        <v>295</v>
      </c>
      <c r="D8" s="25" t="s">
        <v>296</v>
      </c>
      <c r="E8" s="28">
        <v>0</v>
      </c>
      <c r="F8" s="28">
        <v>0</v>
      </c>
      <c r="G8" s="28">
        <v>0</v>
      </c>
      <c r="H8" s="28">
        <v>60635.091528555051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1152.7436233008809</v>
      </c>
      <c r="AR8" s="28">
        <v>0</v>
      </c>
      <c r="AS8" s="28">
        <v>0</v>
      </c>
      <c r="AT8" s="28">
        <v>2246.2920684961459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8">
        <v>0</v>
      </c>
      <c r="DP8" s="28">
        <v>0</v>
      </c>
      <c r="DQ8" s="28">
        <v>0</v>
      </c>
      <c r="DR8" s="28">
        <v>0</v>
      </c>
      <c r="DS8" s="28">
        <v>0</v>
      </c>
      <c r="DT8" s="28">
        <v>0</v>
      </c>
      <c r="DU8" s="28">
        <v>0</v>
      </c>
      <c r="DV8" s="28">
        <v>0</v>
      </c>
      <c r="DW8" s="28">
        <v>0</v>
      </c>
      <c r="DX8" s="28">
        <v>0</v>
      </c>
      <c r="DY8" s="28">
        <v>0</v>
      </c>
      <c r="DZ8" s="28">
        <v>0</v>
      </c>
      <c r="EA8" s="28">
        <v>0</v>
      </c>
      <c r="EB8" s="28">
        <v>0</v>
      </c>
      <c r="EC8" s="28">
        <v>32.740610999889135</v>
      </c>
      <c r="ED8" s="28">
        <v>0</v>
      </c>
      <c r="EE8" s="28">
        <v>0</v>
      </c>
      <c r="EF8" s="28">
        <v>46.471782000882094</v>
      </c>
      <c r="EG8" s="28">
        <v>0</v>
      </c>
      <c r="EH8" s="28">
        <v>0</v>
      </c>
      <c r="EI8" s="28">
        <v>0</v>
      </c>
      <c r="EJ8" s="28">
        <v>0</v>
      </c>
      <c r="EK8" s="28">
        <v>0</v>
      </c>
      <c r="EL8" s="28">
        <v>0</v>
      </c>
      <c r="EM8" s="28">
        <v>0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8">
        <f t="shared" si="0"/>
        <v>64113.339613352844</v>
      </c>
      <c r="ET8" s="28">
        <v>15430.926765030001</v>
      </c>
      <c r="EU8" s="28">
        <v>2243.8199319747737</v>
      </c>
      <c r="EV8" s="28">
        <v>10.361656265794625</v>
      </c>
      <c r="EW8" s="28">
        <v>0</v>
      </c>
      <c r="EX8" s="28">
        <f t="shared" si="1"/>
        <v>81798.447966623426</v>
      </c>
      <c r="EZ8" s="5">
        <f t="shared" si="2"/>
        <v>0</v>
      </c>
      <c r="AMD8"/>
      <c r="AME8"/>
      <c r="AMF8"/>
      <c r="AMG8"/>
      <c r="AMH8"/>
      <c r="AMI8"/>
      <c r="AMJ8"/>
      <c r="AMK8"/>
    </row>
    <row r="9" spans="1:1025" s="5" customFormat="1" x14ac:dyDescent="0.25">
      <c r="A9" s="9">
        <v>5</v>
      </c>
      <c r="B9" s="22"/>
      <c r="C9" s="24" t="s">
        <v>297</v>
      </c>
      <c r="D9" s="25" t="s">
        <v>298</v>
      </c>
      <c r="E9" s="28">
        <v>0</v>
      </c>
      <c r="F9" s="28">
        <v>0</v>
      </c>
      <c r="G9" s="28">
        <v>0</v>
      </c>
      <c r="H9" s="28">
        <v>0</v>
      </c>
      <c r="I9" s="28">
        <v>34917.498588978931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0</v>
      </c>
      <c r="DI9" s="28">
        <v>0</v>
      </c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8">
        <v>0</v>
      </c>
      <c r="DV9" s="28">
        <v>0</v>
      </c>
      <c r="DW9" s="28">
        <v>0</v>
      </c>
      <c r="DX9" s="28">
        <v>0</v>
      </c>
      <c r="DY9" s="28">
        <v>0</v>
      </c>
      <c r="DZ9" s="28">
        <v>0</v>
      </c>
      <c r="EA9" s="28">
        <v>0</v>
      </c>
      <c r="EB9" s="28">
        <v>0</v>
      </c>
      <c r="EC9" s="28">
        <v>0</v>
      </c>
      <c r="ED9" s="28">
        <v>0</v>
      </c>
      <c r="EE9" s="28">
        <v>0</v>
      </c>
      <c r="EF9" s="28">
        <v>0</v>
      </c>
      <c r="EG9" s="28">
        <v>0</v>
      </c>
      <c r="EH9" s="28">
        <v>0</v>
      </c>
      <c r="EI9" s="28">
        <v>0</v>
      </c>
      <c r="EJ9" s="28">
        <v>0</v>
      </c>
      <c r="EK9" s="28">
        <v>0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8">
        <f t="shared" si="0"/>
        <v>34917.498588978931</v>
      </c>
      <c r="ET9" s="28">
        <v>108.96547188</v>
      </c>
      <c r="EU9" s="28">
        <v>53.840335216197929</v>
      </c>
      <c r="EV9" s="28">
        <v>507.73496518161517</v>
      </c>
      <c r="EW9" s="28">
        <v>0</v>
      </c>
      <c r="EX9" s="28">
        <f t="shared" si="1"/>
        <v>35588.03936125675</v>
      </c>
      <c r="EZ9" s="5">
        <f t="shared" si="2"/>
        <v>0</v>
      </c>
      <c r="AMD9"/>
      <c r="AME9"/>
      <c r="AMF9"/>
      <c r="AMG9"/>
      <c r="AMH9"/>
      <c r="AMI9"/>
      <c r="AMJ9"/>
      <c r="AMK9"/>
    </row>
    <row r="10" spans="1:1025" s="5" customFormat="1" x14ac:dyDescent="0.25">
      <c r="A10" s="9">
        <v>6</v>
      </c>
      <c r="B10" s="22"/>
      <c r="C10" s="24" t="s">
        <v>299</v>
      </c>
      <c r="D10" s="25" t="s">
        <v>300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16053.995827221832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8"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f t="shared" si="0"/>
        <v>16053.995827221832</v>
      </c>
      <c r="ET10" s="28">
        <v>905.12205712000002</v>
      </c>
      <c r="EU10" s="28">
        <v>50.050984028846926</v>
      </c>
      <c r="EV10" s="28">
        <v>8101.3711423127061</v>
      </c>
      <c r="EW10" s="28">
        <v>0</v>
      </c>
      <c r="EX10" s="28">
        <f t="shared" si="1"/>
        <v>25110.540010683384</v>
      </c>
      <c r="EZ10" s="5">
        <f t="shared" si="2"/>
        <v>0</v>
      </c>
      <c r="AMD10"/>
      <c r="AME10"/>
      <c r="AMF10"/>
      <c r="AMG10"/>
      <c r="AMH10"/>
      <c r="AMI10"/>
      <c r="AMJ10"/>
      <c r="AMK10"/>
    </row>
    <row r="11" spans="1:1025" s="5" customFormat="1" x14ac:dyDescent="0.25">
      <c r="A11" s="9">
        <v>7</v>
      </c>
      <c r="B11" s="22"/>
      <c r="C11" s="24" t="s">
        <v>301</v>
      </c>
      <c r="D11" s="25" t="s">
        <v>302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16485.40070195587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8">
        <v>0</v>
      </c>
      <c r="EH11" s="28">
        <v>0</v>
      </c>
      <c r="EI11" s="28"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f t="shared" si="0"/>
        <v>16485.40070195587</v>
      </c>
      <c r="ET11" s="28">
        <v>0</v>
      </c>
      <c r="EU11" s="28">
        <v>10.982074283347844</v>
      </c>
      <c r="EV11" s="28">
        <v>1356.9658821478974</v>
      </c>
      <c r="EW11" s="28">
        <v>0</v>
      </c>
      <c r="EX11" s="28">
        <f t="shared" si="1"/>
        <v>17853.348658387116</v>
      </c>
      <c r="EZ11" s="5">
        <f t="shared" si="2"/>
        <v>0</v>
      </c>
      <c r="AMD11"/>
      <c r="AME11"/>
      <c r="AMF11"/>
      <c r="AMG11"/>
      <c r="AMH11"/>
      <c r="AMI11"/>
      <c r="AMJ11"/>
      <c r="AMK11"/>
    </row>
    <row r="12" spans="1:1025" s="5" customFormat="1" x14ac:dyDescent="0.25">
      <c r="A12" s="9">
        <v>8</v>
      </c>
      <c r="B12" s="22"/>
      <c r="C12" s="24" t="s">
        <v>303</v>
      </c>
      <c r="D12" s="25" t="s">
        <v>304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18567.812308378299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1.9321968297896983</v>
      </c>
      <c r="ED12" s="28">
        <v>0</v>
      </c>
      <c r="EE12" s="28">
        <v>0</v>
      </c>
      <c r="EF12" s="28">
        <v>0</v>
      </c>
      <c r="EG12" s="28">
        <v>0</v>
      </c>
      <c r="EH12" s="28">
        <v>0</v>
      </c>
      <c r="EI12" s="28"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8">
        <f t="shared" si="0"/>
        <v>18569.744505208088</v>
      </c>
      <c r="ET12" s="28">
        <v>350.43683262000002</v>
      </c>
      <c r="EU12" s="28">
        <v>157.24049333885083</v>
      </c>
      <c r="EV12" s="28">
        <v>7010.2017287453345</v>
      </c>
      <c r="EW12" s="28">
        <v>0</v>
      </c>
      <c r="EX12" s="28">
        <f t="shared" si="1"/>
        <v>26087.62355991227</v>
      </c>
      <c r="EZ12" s="5">
        <f t="shared" si="2"/>
        <v>0</v>
      </c>
      <c r="AMD12"/>
      <c r="AME12"/>
      <c r="AMF12"/>
      <c r="AMG12"/>
      <c r="AMH12"/>
      <c r="AMI12"/>
      <c r="AMJ12"/>
      <c r="AMK12"/>
    </row>
    <row r="13" spans="1:1025" s="5" customFormat="1" x14ac:dyDescent="0.25">
      <c r="A13" s="9">
        <v>9</v>
      </c>
      <c r="B13" s="22"/>
      <c r="C13" s="24" t="s">
        <v>305</v>
      </c>
      <c r="D13" s="25" t="s">
        <v>306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49330.457839796363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4.0566299013227738</v>
      </c>
      <c r="ED13" s="28">
        <v>0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f t="shared" si="0"/>
        <v>49334.514469697686</v>
      </c>
      <c r="ET13" s="28">
        <v>2084.13892149</v>
      </c>
      <c r="EU13" s="28">
        <v>74.757164822918412</v>
      </c>
      <c r="EV13" s="28">
        <v>7106.244475710042</v>
      </c>
      <c r="EW13" s="28">
        <v>0</v>
      </c>
      <c r="EX13" s="28">
        <f t="shared" si="1"/>
        <v>58599.655031720642</v>
      </c>
      <c r="EZ13" s="5">
        <f t="shared" si="2"/>
        <v>0</v>
      </c>
      <c r="AMD13"/>
      <c r="AME13"/>
      <c r="AMF13"/>
      <c r="AMG13"/>
      <c r="AMH13"/>
      <c r="AMI13"/>
      <c r="AMJ13"/>
      <c r="AMK13"/>
    </row>
    <row r="14" spans="1:1025" s="5" customFormat="1" x14ac:dyDescent="0.25">
      <c r="A14" s="9">
        <v>10</v>
      </c>
      <c r="B14" s="22"/>
      <c r="C14" s="24" t="s">
        <v>307</v>
      </c>
      <c r="D14" s="25" t="s">
        <v>308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54016.656615949927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161.84155450358654</v>
      </c>
      <c r="ED14" s="28">
        <v>0</v>
      </c>
      <c r="EE14" s="28">
        <v>0</v>
      </c>
      <c r="EF14" s="28">
        <v>0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0</v>
      </c>
      <c r="EP14" s="28">
        <v>0</v>
      </c>
      <c r="EQ14" s="28">
        <v>0</v>
      </c>
      <c r="ER14" s="28">
        <v>0</v>
      </c>
      <c r="ES14" s="28">
        <f t="shared" si="0"/>
        <v>54178.498170453517</v>
      </c>
      <c r="ET14" s="28">
        <v>3161.0411299199973</v>
      </c>
      <c r="EU14" s="28">
        <v>281.45390601973753</v>
      </c>
      <c r="EV14" s="28">
        <v>33170.123593287826</v>
      </c>
      <c r="EW14" s="28">
        <v>0</v>
      </c>
      <c r="EX14" s="28">
        <f t="shared" si="1"/>
        <v>90791.116799681069</v>
      </c>
      <c r="EZ14" s="5">
        <f t="shared" si="2"/>
        <v>0</v>
      </c>
      <c r="AMD14"/>
      <c r="AME14"/>
      <c r="AMF14"/>
      <c r="AMG14"/>
      <c r="AMH14"/>
      <c r="AMI14"/>
      <c r="AMJ14"/>
      <c r="AMK14"/>
    </row>
    <row r="15" spans="1:1025" s="5" customFormat="1" x14ac:dyDescent="0.25">
      <c r="A15" s="9">
        <v>11</v>
      </c>
      <c r="B15" s="22"/>
      <c r="C15" s="24" t="s">
        <v>309</v>
      </c>
      <c r="D15" s="25" t="s">
        <v>310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90843.389530214597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38826.662261550104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f t="shared" si="0"/>
        <v>129670.05179176471</v>
      </c>
      <c r="ET15" s="28">
        <v>0</v>
      </c>
      <c r="EU15" s="28">
        <v>2.0431103215120854E-2</v>
      </c>
      <c r="EV15" s="28">
        <v>9890</v>
      </c>
      <c r="EW15" s="28">
        <v>0</v>
      </c>
      <c r="EX15" s="28">
        <f t="shared" si="1"/>
        <v>139560.07222286792</v>
      </c>
      <c r="EZ15" s="5">
        <f t="shared" si="2"/>
        <v>0</v>
      </c>
      <c r="AMD15"/>
      <c r="AME15"/>
      <c r="AMF15"/>
      <c r="AMG15"/>
      <c r="AMH15"/>
      <c r="AMI15"/>
      <c r="AMJ15"/>
      <c r="AMK15"/>
    </row>
    <row r="16" spans="1:1025" s="5" customFormat="1" x14ac:dyDescent="0.25">
      <c r="A16" s="9">
        <v>12</v>
      </c>
      <c r="B16" s="22"/>
      <c r="C16" s="24" t="s">
        <v>311</v>
      </c>
      <c r="D16" s="25" t="s">
        <v>312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30791.427937565386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28">
        <v>0</v>
      </c>
      <c r="DW16" s="28">
        <v>0</v>
      </c>
      <c r="DX16" s="28">
        <v>0</v>
      </c>
      <c r="DY16" s="28">
        <v>0</v>
      </c>
      <c r="DZ16" s="28">
        <v>0</v>
      </c>
      <c r="EA16" s="28">
        <v>0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0</v>
      </c>
      <c r="EO16" s="28">
        <v>0</v>
      </c>
      <c r="EP16" s="28">
        <v>0</v>
      </c>
      <c r="EQ16" s="28">
        <v>0</v>
      </c>
      <c r="ER16" s="28">
        <v>0</v>
      </c>
      <c r="ES16" s="28">
        <f t="shared" si="0"/>
        <v>30791.427937565386</v>
      </c>
      <c r="ET16" s="28">
        <v>264.21275120000001</v>
      </c>
      <c r="EU16" s="28">
        <v>681.38529628652248</v>
      </c>
      <c r="EV16" s="28">
        <v>4094.1796456395527</v>
      </c>
      <c r="EW16" s="28">
        <v>0</v>
      </c>
      <c r="EX16" s="28">
        <f t="shared" si="1"/>
        <v>35831.20563069146</v>
      </c>
      <c r="EZ16" s="5">
        <f t="shared" si="2"/>
        <v>0</v>
      </c>
      <c r="AMD16"/>
      <c r="AME16"/>
      <c r="AMF16"/>
      <c r="AMG16"/>
      <c r="AMH16"/>
      <c r="AMI16"/>
      <c r="AMJ16"/>
      <c r="AMK16"/>
    </row>
    <row r="17" spans="1:1025" s="5" customFormat="1" x14ac:dyDescent="0.25">
      <c r="A17" s="9">
        <v>13</v>
      </c>
      <c r="B17" s="22"/>
      <c r="C17" s="24" t="s">
        <v>313</v>
      </c>
      <c r="D17" s="25" t="s">
        <v>314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24637.505086559158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8">
        <v>0</v>
      </c>
      <c r="DX17" s="28">
        <v>0</v>
      </c>
      <c r="DY17" s="28">
        <v>0</v>
      </c>
      <c r="DZ17" s="28">
        <v>0</v>
      </c>
      <c r="EA17" s="28">
        <v>0</v>
      </c>
      <c r="EB17" s="28">
        <v>0</v>
      </c>
      <c r="EC17" s="28">
        <v>0</v>
      </c>
      <c r="ED17" s="28">
        <v>0</v>
      </c>
      <c r="EE17" s="28">
        <v>0</v>
      </c>
      <c r="EF17" s="28">
        <v>0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8">
        <v>0</v>
      </c>
      <c r="EM17" s="28">
        <v>0</v>
      </c>
      <c r="EN17" s="28">
        <v>0</v>
      </c>
      <c r="EO17" s="28">
        <v>0</v>
      </c>
      <c r="EP17" s="28">
        <v>0</v>
      </c>
      <c r="EQ17" s="28">
        <v>0</v>
      </c>
      <c r="ER17" s="28">
        <v>0</v>
      </c>
      <c r="ES17" s="28">
        <f t="shared" si="0"/>
        <v>24637.505086559158</v>
      </c>
      <c r="ET17" s="28">
        <v>26.636570009999986</v>
      </c>
      <c r="EU17" s="28">
        <v>57.680259884567661</v>
      </c>
      <c r="EV17" s="28">
        <v>993.58029526140001</v>
      </c>
      <c r="EW17" s="28">
        <v>0</v>
      </c>
      <c r="EX17" s="28">
        <f t="shared" si="1"/>
        <v>25715.402211715125</v>
      </c>
      <c r="EZ17" s="5">
        <f t="shared" si="2"/>
        <v>0</v>
      </c>
      <c r="AMD17"/>
      <c r="AME17"/>
      <c r="AMF17"/>
      <c r="AMG17"/>
      <c r="AMH17"/>
      <c r="AMI17"/>
      <c r="AMJ17"/>
      <c r="AMK17"/>
    </row>
    <row r="18" spans="1:1025" s="5" customFormat="1" x14ac:dyDescent="0.25">
      <c r="A18" s="9">
        <v>14</v>
      </c>
      <c r="B18" s="22"/>
      <c r="C18" s="24" t="s">
        <v>315</v>
      </c>
      <c r="D18" s="25" t="s">
        <v>316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377294.30773677642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3373.7565812449852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f t="shared" si="0"/>
        <v>380668.06431802141</v>
      </c>
      <c r="ET18" s="28">
        <v>103.15615475</v>
      </c>
      <c r="EU18" s="28">
        <v>4377.2101625773639</v>
      </c>
      <c r="EV18" s="28">
        <v>67172.527949862881</v>
      </c>
      <c r="EW18" s="28">
        <v>0</v>
      </c>
      <c r="EX18" s="28">
        <f t="shared" si="1"/>
        <v>452320.9585852116</v>
      </c>
      <c r="EZ18" s="5">
        <f t="shared" si="2"/>
        <v>0</v>
      </c>
      <c r="AMD18"/>
      <c r="AME18"/>
      <c r="AMF18"/>
      <c r="AMG18"/>
      <c r="AMH18"/>
      <c r="AMI18"/>
      <c r="AMJ18"/>
      <c r="AMK18"/>
    </row>
    <row r="19" spans="1:1025" s="5" customFormat="1" x14ac:dyDescent="0.25">
      <c r="A19" s="9">
        <v>15</v>
      </c>
      <c r="B19" s="22"/>
      <c r="C19" s="24" t="s">
        <v>317</v>
      </c>
      <c r="D19" s="25" t="s">
        <v>318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16490.13040064527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f t="shared" si="0"/>
        <v>16490.13040064527</v>
      </c>
      <c r="ET19" s="28">
        <v>311.39692824000002</v>
      </c>
      <c r="EU19" s="28">
        <v>7.7117864374799483</v>
      </c>
      <c r="EV19" s="28">
        <v>4088.6152446190918</v>
      </c>
      <c r="EW19" s="28">
        <v>0</v>
      </c>
      <c r="EX19" s="28">
        <f t="shared" si="1"/>
        <v>20897.854359941841</v>
      </c>
      <c r="EZ19" s="5">
        <f t="shared" si="2"/>
        <v>0</v>
      </c>
      <c r="AMD19"/>
      <c r="AME19"/>
      <c r="AMF19"/>
      <c r="AMG19"/>
      <c r="AMH19"/>
      <c r="AMI19"/>
      <c r="AMJ19"/>
      <c r="AMK19"/>
    </row>
    <row r="20" spans="1:1025" s="5" customFormat="1" x14ac:dyDescent="0.25">
      <c r="A20" s="9">
        <v>16</v>
      </c>
      <c r="B20" s="22"/>
      <c r="C20" s="24" t="s">
        <v>319</v>
      </c>
      <c r="D20" s="25" t="s">
        <v>320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380662.76787378691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f t="shared" si="0"/>
        <v>380662.76787378691</v>
      </c>
      <c r="ET20" s="28">
        <v>14.7981438</v>
      </c>
      <c r="EU20" s="28">
        <v>637.42913355014184</v>
      </c>
      <c r="EV20" s="28">
        <v>64105.308807739457</v>
      </c>
      <c r="EW20" s="28">
        <v>0</v>
      </c>
      <c r="EX20" s="28">
        <f t="shared" si="1"/>
        <v>445420.30395887652</v>
      </c>
      <c r="EZ20" s="5">
        <f t="shared" si="2"/>
        <v>0</v>
      </c>
      <c r="AMD20"/>
      <c r="AME20"/>
      <c r="AMF20"/>
      <c r="AMG20"/>
      <c r="AMH20"/>
      <c r="AMI20"/>
      <c r="AMJ20"/>
      <c r="AMK20"/>
    </row>
    <row r="21" spans="1:1025" s="5" customFormat="1" x14ac:dyDescent="0.25">
      <c r="A21" s="9">
        <v>17</v>
      </c>
      <c r="B21" s="22"/>
      <c r="C21" s="24" t="s">
        <v>321</v>
      </c>
      <c r="D21" s="25" t="s">
        <v>322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79809.03694873277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650.64706470171552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f t="shared" si="0"/>
        <v>80459.684013434482</v>
      </c>
      <c r="ET21" s="28">
        <v>0</v>
      </c>
      <c r="EU21" s="28">
        <v>403.58737779000001</v>
      </c>
      <c r="EV21" s="28">
        <v>0</v>
      </c>
      <c r="EW21" s="28">
        <v>0</v>
      </c>
      <c r="EX21" s="28">
        <f t="shared" si="1"/>
        <v>80863.27139122448</v>
      </c>
      <c r="EZ21" s="5">
        <f t="shared" si="2"/>
        <v>0</v>
      </c>
      <c r="AMD21"/>
      <c r="AME21"/>
      <c r="AMF21"/>
      <c r="AMG21"/>
      <c r="AMH21"/>
      <c r="AMI21"/>
      <c r="AMJ21"/>
      <c r="AMK21"/>
    </row>
    <row r="22" spans="1:1025" s="5" customFormat="1" x14ac:dyDescent="0.25">
      <c r="A22" s="9">
        <v>18</v>
      </c>
      <c r="B22" s="22"/>
      <c r="C22" s="24" t="s">
        <v>323</v>
      </c>
      <c r="D22" s="25" t="s">
        <v>324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187202.20120001602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134.11145250827883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75.61249988795133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91.572846550862863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69.870889366980862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f t="shared" si="0"/>
        <v>187573.36888833009</v>
      </c>
      <c r="ET22" s="28">
        <v>447.10980527999999</v>
      </c>
      <c r="EU22" s="28">
        <v>66.828747403182305</v>
      </c>
      <c r="EV22" s="28">
        <v>0</v>
      </c>
      <c r="EW22" s="28">
        <v>0</v>
      </c>
      <c r="EX22" s="28">
        <f t="shared" si="1"/>
        <v>188087.30744101328</v>
      </c>
      <c r="EZ22" s="5">
        <f t="shared" si="2"/>
        <v>0</v>
      </c>
      <c r="AMD22"/>
      <c r="AME22"/>
      <c r="AMF22"/>
      <c r="AMG22"/>
      <c r="AMH22"/>
      <c r="AMI22"/>
      <c r="AMJ22"/>
      <c r="AMK22"/>
    </row>
    <row r="23" spans="1:1025" s="5" customFormat="1" ht="38.25" x14ac:dyDescent="0.25">
      <c r="A23" s="9">
        <v>19</v>
      </c>
      <c r="B23" s="22"/>
      <c r="C23" s="24" t="s">
        <v>325</v>
      </c>
      <c r="D23" s="25" t="s">
        <v>326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79811.952847978202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2027.2009453289331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17.097194369914657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0</v>
      </c>
      <c r="ER23" s="28">
        <v>0</v>
      </c>
      <c r="ES23" s="28">
        <f t="shared" si="0"/>
        <v>81856.250987677049</v>
      </c>
      <c r="ET23" s="28">
        <v>43830.990827730071</v>
      </c>
      <c r="EU23" s="28">
        <v>4197.4320557110605</v>
      </c>
      <c r="EV23" s="28">
        <v>45022.604752097657</v>
      </c>
      <c r="EW23" s="28">
        <v>0</v>
      </c>
      <c r="EX23" s="28">
        <f t="shared" si="1"/>
        <v>174907.27862321585</v>
      </c>
      <c r="EZ23" s="5">
        <f t="shared" si="2"/>
        <v>0</v>
      </c>
      <c r="AMD23"/>
      <c r="AME23"/>
      <c r="AMF23"/>
      <c r="AMG23"/>
      <c r="AMH23"/>
      <c r="AMI23"/>
      <c r="AMJ23"/>
      <c r="AMK23"/>
    </row>
    <row r="24" spans="1:1025" s="5" customFormat="1" ht="38.25" x14ac:dyDescent="0.25">
      <c r="A24" s="9">
        <v>20</v>
      </c>
      <c r="B24" s="22"/>
      <c r="C24" s="24" t="s">
        <v>327</v>
      </c>
      <c r="D24" s="25" t="s">
        <v>328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13953.928650232876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115.28878779127015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31.240227384548984</v>
      </c>
      <c r="ED24" s="28">
        <v>0</v>
      </c>
      <c r="EE24" s="28">
        <v>0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f t="shared" si="0"/>
        <v>14100.457665408696</v>
      </c>
      <c r="ET24" s="28">
        <v>19732.640100869976</v>
      </c>
      <c r="EU24" s="28">
        <v>579.24645467835626</v>
      </c>
      <c r="EV24" s="28">
        <v>3422.7929823360032</v>
      </c>
      <c r="EW24" s="28">
        <v>0</v>
      </c>
      <c r="EX24" s="28">
        <f t="shared" si="1"/>
        <v>37835.137203293038</v>
      </c>
      <c r="EZ24" s="5">
        <f t="shared" si="2"/>
        <v>0</v>
      </c>
      <c r="AMD24"/>
      <c r="AME24"/>
      <c r="AMF24"/>
      <c r="AMG24"/>
      <c r="AMH24"/>
      <c r="AMI24"/>
      <c r="AMJ24"/>
      <c r="AMK24"/>
    </row>
    <row r="25" spans="1:1025" s="5" customFormat="1" x14ac:dyDescent="0.25">
      <c r="A25" s="9">
        <v>21</v>
      </c>
      <c r="B25" s="22"/>
      <c r="C25" s="24" t="s">
        <v>329</v>
      </c>
      <c r="D25" s="25" t="s">
        <v>330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27175.819994021982</v>
      </c>
      <c r="U25" s="28">
        <v>0</v>
      </c>
      <c r="V25" s="28">
        <v>0</v>
      </c>
      <c r="W25" s="28">
        <v>0</v>
      </c>
      <c r="X25" s="28">
        <v>0</v>
      </c>
      <c r="Y25" s="28">
        <v>53650.414237399127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19.630196902716044</v>
      </c>
      <c r="ED25" s="28">
        <v>0</v>
      </c>
      <c r="EE25" s="28">
        <v>0</v>
      </c>
      <c r="EF25" s="28">
        <v>42.814421163121473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f t="shared" si="0"/>
        <v>80888.67884948694</v>
      </c>
      <c r="ET25" s="28">
        <v>6707.8816072800009</v>
      </c>
      <c r="EU25" s="28">
        <v>1870.8025648781656</v>
      </c>
      <c r="EV25" s="28">
        <v>4570.2362883094593</v>
      </c>
      <c r="EW25" s="28">
        <v>0</v>
      </c>
      <c r="EX25" s="28">
        <f t="shared" si="1"/>
        <v>94037.599309954559</v>
      </c>
      <c r="EZ25" s="5">
        <f t="shared" si="2"/>
        <v>0</v>
      </c>
      <c r="AMD25"/>
      <c r="AME25"/>
      <c r="AMF25"/>
      <c r="AMG25"/>
      <c r="AMH25"/>
      <c r="AMI25"/>
      <c r="AMJ25"/>
      <c r="AMK25"/>
    </row>
    <row r="26" spans="1:1025" s="5" customFormat="1" x14ac:dyDescent="0.25">
      <c r="A26" s="9">
        <v>22</v>
      </c>
      <c r="B26" s="22"/>
      <c r="C26" s="24" t="s">
        <v>331</v>
      </c>
      <c r="D26" s="25" t="s">
        <v>332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313948.57295745343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5990.3587224759685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13.412985228636169</v>
      </c>
      <c r="ED26" s="28">
        <v>0</v>
      </c>
      <c r="EE26" s="28">
        <v>0</v>
      </c>
      <c r="EF26" s="28">
        <v>270.31165154345712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f t="shared" si="0"/>
        <v>320222.6563167015</v>
      </c>
      <c r="ET26" s="28">
        <v>2006.8029686000007</v>
      </c>
      <c r="EU26" s="28">
        <v>1.5014424332273069</v>
      </c>
      <c r="EV26" s="28">
        <v>0.23028741179422066</v>
      </c>
      <c r="EW26" s="28">
        <v>0</v>
      </c>
      <c r="EX26" s="28">
        <f t="shared" si="1"/>
        <v>322231.1910151465</v>
      </c>
      <c r="EZ26" s="5">
        <f t="shared" si="2"/>
        <v>0</v>
      </c>
      <c r="AMD26"/>
      <c r="AME26"/>
      <c r="AMF26"/>
      <c r="AMG26"/>
      <c r="AMH26"/>
      <c r="AMI26"/>
      <c r="AMJ26"/>
      <c r="AMK26"/>
    </row>
    <row r="27" spans="1:1025" s="5" customFormat="1" x14ac:dyDescent="0.25">
      <c r="A27" s="9">
        <v>23</v>
      </c>
      <c r="B27" s="22"/>
      <c r="C27" s="24" t="s">
        <v>333</v>
      </c>
      <c r="D27" s="25" t="s">
        <v>334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72516.470135025476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5089.4471416512115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2433.7791254184635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57.59936740691311</v>
      </c>
      <c r="ED27" s="28">
        <v>0</v>
      </c>
      <c r="EE27" s="28">
        <v>0</v>
      </c>
      <c r="EF27" s="28">
        <v>12.529098447080766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f t="shared" si="0"/>
        <v>80109.824867949152</v>
      </c>
      <c r="ET27" s="28">
        <v>62.873810319999997</v>
      </c>
      <c r="EU27" s="28">
        <v>0.83867482884034161</v>
      </c>
      <c r="EV27" s="28">
        <v>0</v>
      </c>
      <c r="EW27" s="28">
        <v>0</v>
      </c>
      <c r="EX27" s="28">
        <f t="shared" si="1"/>
        <v>80173.537353098</v>
      </c>
      <c r="EZ27" s="5">
        <f t="shared" si="2"/>
        <v>0</v>
      </c>
      <c r="AMD27"/>
      <c r="AME27"/>
      <c r="AMF27"/>
      <c r="AMG27"/>
      <c r="AMH27"/>
      <c r="AMI27"/>
      <c r="AMJ27"/>
      <c r="AMK27"/>
    </row>
    <row r="28" spans="1:1025" s="5" customFormat="1" x14ac:dyDescent="0.25">
      <c r="A28" s="9">
        <v>24</v>
      </c>
      <c r="B28" s="22"/>
      <c r="C28" s="24" t="s">
        <v>335</v>
      </c>
      <c r="D28" s="25" t="s">
        <v>336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147416.65531640701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78412.807059577608</v>
      </c>
      <c r="AL28" s="28">
        <v>466.44965538952266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559.0833781800211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95.550487451388989</v>
      </c>
      <c r="ED28" s="28">
        <v>0</v>
      </c>
      <c r="EE28" s="28">
        <v>0</v>
      </c>
      <c r="EF28" s="28">
        <v>6.6837620829044635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f t="shared" si="0"/>
        <v>226957.22965908848</v>
      </c>
      <c r="ET28" s="28">
        <v>2640.1338835200004</v>
      </c>
      <c r="EU28" s="28">
        <v>6.3143677941128411</v>
      </c>
      <c r="EV28" s="28">
        <v>13905.69000943854</v>
      </c>
      <c r="EW28" s="28">
        <v>0</v>
      </c>
      <c r="EX28" s="28">
        <f t="shared" si="1"/>
        <v>243509.36791984114</v>
      </c>
      <c r="EZ28" s="5">
        <f t="shared" si="2"/>
        <v>0</v>
      </c>
      <c r="AMD28"/>
      <c r="AME28"/>
      <c r="AMF28"/>
      <c r="AMG28"/>
      <c r="AMH28"/>
      <c r="AMI28"/>
      <c r="AMJ28"/>
      <c r="AMK28"/>
    </row>
    <row r="29" spans="1:1025" s="5" customFormat="1" ht="25.5" x14ac:dyDescent="0.25">
      <c r="A29" s="9">
        <v>25</v>
      </c>
      <c r="B29" s="22"/>
      <c r="C29" s="24" t="s">
        <v>337</v>
      </c>
      <c r="D29" s="25" t="s">
        <v>338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18086.171406081234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9673.0045871588172</v>
      </c>
      <c r="AM29" s="28">
        <v>225.54223610652738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395.90195938447522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120.326235265362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82.487094075879156</v>
      </c>
      <c r="EG29" s="28">
        <v>0</v>
      </c>
      <c r="EH29" s="28">
        <v>0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f t="shared" si="0"/>
        <v>28583.433518072296</v>
      </c>
      <c r="ET29" s="28">
        <v>1426.9255704299994</v>
      </c>
      <c r="EU29" s="28">
        <v>399.27960995561227</v>
      </c>
      <c r="EV29" s="28">
        <v>3189.9444913208754</v>
      </c>
      <c r="EW29" s="28">
        <v>0</v>
      </c>
      <c r="EX29" s="28">
        <f t="shared" si="1"/>
        <v>33599.583189778779</v>
      </c>
      <c r="EZ29" s="5">
        <f t="shared" si="2"/>
        <v>0</v>
      </c>
      <c r="AMD29"/>
      <c r="AME29"/>
      <c r="AMF29"/>
      <c r="AMG29"/>
      <c r="AMH29"/>
      <c r="AMI29"/>
      <c r="AMJ29"/>
      <c r="AMK29"/>
    </row>
    <row r="30" spans="1:1025" s="5" customFormat="1" ht="38.25" x14ac:dyDescent="0.25">
      <c r="A30" s="9">
        <v>26</v>
      </c>
      <c r="B30" s="22"/>
      <c r="C30" s="24" t="s">
        <v>339</v>
      </c>
      <c r="D30" s="25" t="s">
        <v>340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164470.34404153848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5277.2421236180553</v>
      </c>
      <c r="AU30" s="28">
        <v>0</v>
      </c>
      <c r="AV30" s="28">
        <v>0</v>
      </c>
      <c r="AW30" s="28">
        <v>1258.3445128151864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96.806505021352109</v>
      </c>
      <c r="ED30" s="28">
        <v>0</v>
      </c>
      <c r="EE30" s="28">
        <v>0</v>
      </c>
      <c r="EF30" s="28">
        <v>192.79570601416432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f t="shared" si="0"/>
        <v>171295.53288900724</v>
      </c>
      <c r="ET30" s="28">
        <v>0</v>
      </c>
      <c r="EU30" s="28">
        <v>0</v>
      </c>
      <c r="EV30" s="28">
        <v>0</v>
      </c>
      <c r="EW30" s="28">
        <v>0</v>
      </c>
      <c r="EX30" s="28">
        <f t="shared" si="1"/>
        <v>171295.53288900724</v>
      </c>
      <c r="EZ30" s="5">
        <f t="shared" si="2"/>
        <v>0</v>
      </c>
      <c r="AMD30"/>
      <c r="AME30"/>
      <c r="AMF30"/>
      <c r="AMG30"/>
      <c r="AMH30"/>
      <c r="AMI30"/>
      <c r="AMJ30"/>
      <c r="AMK30"/>
    </row>
    <row r="31" spans="1:1025" s="5" customFormat="1" ht="38.25" x14ac:dyDescent="0.25">
      <c r="A31" s="9">
        <v>27</v>
      </c>
      <c r="B31" s="22"/>
      <c r="C31" s="24" t="s">
        <v>341</v>
      </c>
      <c r="D31" s="25" t="s">
        <v>342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342.31569221552741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33252.06006554026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f t="shared" si="0"/>
        <v>33594.375757755784</v>
      </c>
      <c r="ET31" s="28">
        <v>705.43542060000004</v>
      </c>
      <c r="EU31" s="28">
        <v>351.37217999367152</v>
      </c>
      <c r="EV31" s="28">
        <v>453.47254926572731</v>
      </c>
      <c r="EW31" s="28">
        <v>0</v>
      </c>
      <c r="EX31" s="28">
        <f t="shared" si="1"/>
        <v>35104.655907615183</v>
      </c>
      <c r="EZ31" s="5">
        <f t="shared" si="2"/>
        <v>0</v>
      </c>
      <c r="AMD31"/>
      <c r="AME31"/>
      <c r="AMF31"/>
      <c r="AMG31"/>
      <c r="AMH31"/>
      <c r="AMI31"/>
      <c r="AMJ31"/>
      <c r="AMK31"/>
    </row>
    <row r="32" spans="1:1025" s="5" customFormat="1" x14ac:dyDescent="0.25">
      <c r="A32" s="9">
        <v>28</v>
      </c>
      <c r="B32" s="22"/>
      <c r="C32" s="24" t="s">
        <v>343</v>
      </c>
      <c r="D32" s="25" t="s">
        <v>344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22860.327048459978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f t="shared" si="0"/>
        <v>22860.327048459978</v>
      </c>
      <c r="ET32" s="28">
        <v>34439.215305723133</v>
      </c>
      <c r="EU32" s="28">
        <v>214.73734366079469</v>
      </c>
      <c r="EV32" s="28">
        <v>4260.8933474418727</v>
      </c>
      <c r="EW32" s="28">
        <v>0</v>
      </c>
      <c r="EX32" s="28">
        <f t="shared" si="1"/>
        <v>61775.173045285781</v>
      </c>
      <c r="EZ32" s="5">
        <f t="shared" si="2"/>
        <v>0</v>
      </c>
      <c r="AMD32"/>
      <c r="AME32"/>
      <c r="AMF32"/>
      <c r="AMG32"/>
      <c r="AMH32"/>
      <c r="AMI32"/>
      <c r="AMJ32"/>
      <c r="AMK32"/>
    </row>
    <row r="33" spans="1:1025" s="5" customFormat="1" x14ac:dyDescent="0.25">
      <c r="A33" s="9">
        <v>29</v>
      </c>
      <c r="B33" s="22"/>
      <c r="C33" s="24" t="s">
        <v>345</v>
      </c>
      <c r="D33" s="25" t="s">
        <v>346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26323.532174118325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4357.4061881956213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f t="shared" si="0"/>
        <v>30680.938362313947</v>
      </c>
      <c r="ET33" s="28">
        <v>195.07017277</v>
      </c>
      <c r="EU33" s="28">
        <v>91.656880781838623</v>
      </c>
      <c r="EV33" s="28">
        <v>0</v>
      </c>
      <c r="EW33" s="28">
        <v>0</v>
      </c>
      <c r="EX33" s="28">
        <f t="shared" si="1"/>
        <v>30967.665415865788</v>
      </c>
      <c r="EZ33" s="5">
        <f t="shared" si="2"/>
        <v>0</v>
      </c>
      <c r="AMD33"/>
      <c r="AME33"/>
      <c r="AMF33"/>
      <c r="AMG33"/>
      <c r="AMH33"/>
      <c r="AMI33"/>
      <c r="AMJ33"/>
      <c r="AMK33"/>
    </row>
    <row r="34" spans="1:1025" s="5" customFormat="1" x14ac:dyDescent="0.25">
      <c r="A34" s="9">
        <v>30</v>
      </c>
      <c r="B34" s="22"/>
      <c r="C34" s="24" t="s">
        <v>347</v>
      </c>
      <c r="D34" s="25" t="s">
        <v>348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173229.25658590379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491.68033581258243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74.109332461872114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0</v>
      </c>
      <c r="ED34" s="28">
        <v>0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f t="shared" si="0"/>
        <v>173795.04625417825</v>
      </c>
      <c r="ET34" s="28">
        <v>5909.0057722899992</v>
      </c>
      <c r="EU34" s="28">
        <v>13107.046462037257</v>
      </c>
      <c r="EV34" s="28">
        <v>20802.352033024064</v>
      </c>
      <c r="EW34" s="28">
        <v>1571.9015225098874</v>
      </c>
      <c r="EX34" s="28">
        <f t="shared" si="1"/>
        <v>215185.35204403946</v>
      </c>
      <c r="EZ34" s="5">
        <f t="shared" si="2"/>
        <v>0</v>
      </c>
      <c r="AMD34"/>
      <c r="AME34"/>
      <c r="AMF34"/>
      <c r="AMG34"/>
      <c r="AMH34"/>
      <c r="AMI34"/>
      <c r="AMJ34"/>
      <c r="AMK34"/>
    </row>
    <row r="35" spans="1:1025" s="5" customFormat="1" x14ac:dyDescent="0.25">
      <c r="A35" s="9">
        <v>31</v>
      </c>
      <c r="B35" s="22"/>
      <c r="C35" s="24" t="s">
        <v>349</v>
      </c>
      <c r="D35" s="25" t="s">
        <v>350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348.18504773894364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0</v>
      </c>
      <c r="EF35" s="28">
        <v>0</v>
      </c>
      <c r="EG35" s="28">
        <v>0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0</v>
      </c>
      <c r="ER35" s="28">
        <v>0</v>
      </c>
      <c r="ES35" s="28">
        <f t="shared" si="0"/>
        <v>348.18504773894364</v>
      </c>
      <c r="ET35" s="28">
        <v>1713.9333077299984</v>
      </c>
      <c r="EU35" s="28">
        <v>71.212546541460284</v>
      </c>
      <c r="EV35" s="28">
        <v>24.407895179939249</v>
      </c>
      <c r="EW35" s="28">
        <v>0</v>
      </c>
      <c r="EX35" s="28">
        <f t="shared" si="1"/>
        <v>2157.7387971903413</v>
      </c>
      <c r="EZ35" s="5">
        <f t="shared" si="2"/>
        <v>0</v>
      </c>
      <c r="AMD35"/>
      <c r="AME35"/>
      <c r="AMF35"/>
      <c r="AMG35"/>
      <c r="AMH35"/>
      <c r="AMI35"/>
      <c r="AMJ35"/>
      <c r="AMK35"/>
    </row>
    <row r="36" spans="1:1025" s="5" customFormat="1" ht="38.25" x14ac:dyDescent="0.25">
      <c r="A36" s="9">
        <v>32</v>
      </c>
      <c r="B36" s="22"/>
      <c r="C36" s="24" t="s">
        <v>351</v>
      </c>
      <c r="D36" s="25" t="s">
        <v>352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2985.8115963193131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404.44142676339527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  <c r="ED36" s="28">
        <v>0</v>
      </c>
      <c r="EE36" s="28">
        <v>0</v>
      </c>
      <c r="EF36" s="28">
        <v>0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0</v>
      </c>
      <c r="EP36" s="28">
        <v>0</v>
      </c>
      <c r="EQ36" s="28">
        <v>0</v>
      </c>
      <c r="ER36" s="28">
        <v>0</v>
      </c>
      <c r="ES36" s="28">
        <f t="shared" si="0"/>
        <v>3390.2530230827083</v>
      </c>
      <c r="ET36" s="28">
        <v>27441.17767963</v>
      </c>
      <c r="EU36" s="28">
        <v>4163.477172945597</v>
      </c>
      <c r="EV36" s="28">
        <v>1683.6004455143559</v>
      </c>
      <c r="EW36" s="28">
        <v>0</v>
      </c>
      <c r="EX36" s="28">
        <f t="shared" si="1"/>
        <v>36678.50832117266</v>
      </c>
      <c r="EZ36" s="5">
        <f t="shared" si="2"/>
        <v>0</v>
      </c>
      <c r="AMD36"/>
      <c r="AME36"/>
      <c r="AMF36"/>
      <c r="AMG36"/>
      <c r="AMH36"/>
      <c r="AMI36"/>
      <c r="AMJ36"/>
      <c r="AMK36"/>
    </row>
    <row r="37" spans="1:1025" s="5" customFormat="1" ht="25.5" x14ac:dyDescent="0.25">
      <c r="A37" s="9">
        <v>33</v>
      </c>
      <c r="B37" s="22"/>
      <c r="C37" s="24" t="s">
        <v>353</v>
      </c>
      <c r="D37" s="25" t="s">
        <v>354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1342.4602631767202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200726.74265932175</v>
      </c>
      <c r="AL37" s="28">
        <v>34636.129515663233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v>0</v>
      </c>
      <c r="DY37" s="28">
        <v>0</v>
      </c>
      <c r="DZ37" s="28">
        <v>0</v>
      </c>
      <c r="EA37" s="28">
        <v>0</v>
      </c>
      <c r="EB37" s="28">
        <v>0</v>
      </c>
      <c r="EC37" s="28">
        <v>104.25473692570583</v>
      </c>
      <c r="ED37" s="28">
        <v>0</v>
      </c>
      <c r="EE37" s="28">
        <v>0</v>
      </c>
      <c r="EF37" s="28">
        <v>0</v>
      </c>
      <c r="EG37" s="28">
        <v>0</v>
      </c>
      <c r="EH37" s="28">
        <v>0</v>
      </c>
      <c r="EI37" s="28">
        <v>0</v>
      </c>
      <c r="EJ37" s="28">
        <v>0</v>
      </c>
      <c r="EK37" s="28">
        <v>0</v>
      </c>
      <c r="EL37" s="28">
        <v>0</v>
      </c>
      <c r="EM37" s="28">
        <v>0</v>
      </c>
      <c r="EN37" s="28">
        <v>0</v>
      </c>
      <c r="EO37" s="28">
        <v>0</v>
      </c>
      <c r="EP37" s="28">
        <v>0</v>
      </c>
      <c r="EQ37" s="28">
        <v>0</v>
      </c>
      <c r="ER37" s="28">
        <v>0</v>
      </c>
      <c r="ES37" s="28">
        <f t="shared" ref="ES37:ES68" si="3">SUM(E37:ER37)</f>
        <v>236809.58717508742</v>
      </c>
      <c r="ET37" s="28">
        <v>3147.3616959199999</v>
      </c>
      <c r="EU37" s="28">
        <v>968.54203382131709</v>
      </c>
      <c r="EV37" s="28">
        <v>47488.495084464026</v>
      </c>
      <c r="EW37" s="28">
        <v>0</v>
      </c>
      <c r="EX37" s="28">
        <f t="shared" si="1"/>
        <v>288413.98598929273</v>
      </c>
      <c r="EZ37" s="5">
        <f t="shared" si="2"/>
        <v>0</v>
      </c>
      <c r="AMD37"/>
      <c r="AME37"/>
      <c r="AMF37"/>
      <c r="AMG37"/>
      <c r="AMH37"/>
      <c r="AMI37"/>
      <c r="AMJ37"/>
      <c r="AMK37"/>
    </row>
    <row r="38" spans="1:1025" s="5" customFormat="1" ht="63.75" x14ac:dyDescent="0.25">
      <c r="A38" s="9">
        <v>34</v>
      </c>
      <c r="B38" s="22"/>
      <c r="C38" s="24" t="s">
        <v>355</v>
      </c>
      <c r="D38" s="25" t="s">
        <v>356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0.3959536799102582</v>
      </c>
      <c r="AB38" s="28">
        <v>0</v>
      </c>
      <c r="AC38" s="28">
        <v>1529.3516759403371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25775.693124209982</v>
      </c>
      <c r="AL38" s="28">
        <v>339252.5302369094</v>
      </c>
      <c r="AM38" s="28">
        <v>77.519421113733841</v>
      </c>
      <c r="AN38" s="28">
        <v>0</v>
      </c>
      <c r="AO38" s="28">
        <v>0</v>
      </c>
      <c r="AP38" s="28">
        <v>25424.798314980442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295.0594014453647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0.10146526873125905</v>
      </c>
      <c r="ED38" s="28">
        <v>0</v>
      </c>
      <c r="EE38" s="28">
        <v>0</v>
      </c>
      <c r="EF38" s="28">
        <v>172.73465518051864</v>
      </c>
      <c r="EG38" s="28">
        <v>0</v>
      </c>
      <c r="EH38" s="28">
        <v>0</v>
      </c>
      <c r="EI38" s="28">
        <v>0</v>
      </c>
      <c r="EJ38" s="28">
        <v>0</v>
      </c>
      <c r="EK38" s="28">
        <v>0</v>
      </c>
      <c r="EL38" s="28">
        <v>0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8">
        <f t="shared" si="3"/>
        <v>392528.1842487285</v>
      </c>
      <c r="ET38" s="28">
        <v>26927.00777980002</v>
      </c>
      <c r="EU38" s="28">
        <v>10014.396054013974</v>
      </c>
      <c r="EV38" s="28">
        <v>45114.063278268048</v>
      </c>
      <c r="EW38" s="28">
        <v>0</v>
      </c>
      <c r="EX38" s="28">
        <f t="shared" si="1"/>
        <v>474583.65136081056</v>
      </c>
      <c r="EZ38" s="5">
        <f t="shared" si="2"/>
        <v>0</v>
      </c>
      <c r="AMD38"/>
      <c r="AME38"/>
      <c r="AMF38"/>
      <c r="AMG38"/>
      <c r="AMH38"/>
      <c r="AMI38"/>
      <c r="AMJ38"/>
      <c r="AMK38"/>
    </row>
    <row r="39" spans="1:1025" s="5" customFormat="1" ht="25.5" x14ac:dyDescent="0.25">
      <c r="A39" s="9">
        <v>35</v>
      </c>
      <c r="B39" s="22"/>
      <c r="C39" s="24" t="s">
        <v>357</v>
      </c>
      <c r="D39" s="25" t="s">
        <v>358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9086.6763947939089</v>
      </c>
      <c r="AM39" s="28">
        <v>124856.92210108777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1192.1640132446807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0</v>
      </c>
      <c r="ED39" s="28">
        <v>0</v>
      </c>
      <c r="EE39" s="28">
        <v>0</v>
      </c>
      <c r="EF39" s="28">
        <v>0</v>
      </c>
      <c r="EG39" s="28">
        <v>0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f t="shared" si="3"/>
        <v>135135.76250912636</v>
      </c>
      <c r="ET39" s="28">
        <v>37759.36698112006</v>
      </c>
      <c r="EU39" s="28">
        <v>3341.4907591366514</v>
      </c>
      <c r="EV39" s="28">
        <v>16799.400181511588</v>
      </c>
      <c r="EW39" s="28">
        <v>0</v>
      </c>
      <c r="EX39" s="28">
        <f t="shared" si="1"/>
        <v>193036.02043089466</v>
      </c>
      <c r="EZ39" s="5">
        <f t="shared" si="2"/>
        <v>0</v>
      </c>
      <c r="AMD39"/>
      <c r="AME39"/>
      <c r="AMF39"/>
      <c r="AMG39"/>
      <c r="AMH39"/>
      <c r="AMI39"/>
      <c r="AMJ39"/>
      <c r="AMK39"/>
    </row>
    <row r="40" spans="1:1025" s="5" customFormat="1" ht="25.5" x14ac:dyDescent="0.25">
      <c r="A40" s="9">
        <v>36</v>
      </c>
      <c r="B40" s="22"/>
      <c r="C40" s="24" t="s">
        <v>359</v>
      </c>
      <c r="D40" s="25" t="s">
        <v>360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1109.5461541829538</v>
      </c>
      <c r="AM40" s="28">
        <v>0</v>
      </c>
      <c r="AN40" s="28">
        <v>257983.46693632833</v>
      </c>
      <c r="AO40" s="28">
        <v>0</v>
      </c>
      <c r="AP40" s="28">
        <v>6482.0792201116719</v>
      </c>
      <c r="AQ40" s="28">
        <v>0</v>
      </c>
      <c r="AR40" s="28">
        <v>2098.515392515234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239.71924306919658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531.86821281169455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0</v>
      </c>
      <c r="ED40" s="28">
        <v>0</v>
      </c>
      <c r="EE40" s="28">
        <v>0</v>
      </c>
      <c r="EF40" s="28">
        <v>0</v>
      </c>
      <c r="EG40" s="28">
        <v>0</v>
      </c>
      <c r="EH40" s="28">
        <v>0</v>
      </c>
      <c r="EI40" s="28">
        <v>0</v>
      </c>
      <c r="EJ40" s="28">
        <v>0</v>
      </c>
      <c r="EK40" s="28">
        <v>0</v>
      </c>
      <c r="EL40" s="28">
        <v>0</v>
      </c>
      <c r="EM40" s="28">
        <v>0</v>
      </c>
      <c r="EN40" s="28">
        <v>0</v>
      </c>
      <c r="EO40" s="28">
        <v>0</v>
      </c>
      <c r="EP40" s="28">
        <v>0</v>
      </c>
      <c r="EQ40" s="28">
        <v>0</v>
      </c>
      <c r="ER40" s="28">
        <v>0</v>
      </c>
      <c r="ES40" s="28">
        <f t="shared" si="3"/>
        <v>268445.19515901909</v>
      </c>
      <c r="ET40" s="28">
        <v>88768.662509440328</v>
      </c>
      <c r="EU40" s="28">
        <v>25888.786087686349</v>
      </c>
      <c r="EV40" s="28">
        <v>40517.640111546702</v>
      </c>
      <c r="EW40" s="28">
        <v>0</v>
      </c>
      <c r="EX40" s="28">
        <f t="shared" si="1"/>
        <v>423620.28386769246</v>
      </c>
      <c r="EZ40" s="5">
        <f t="shared" si="2"/>
        <v>0</v>
      </c>
      <c r="AMD40"/>
      <c r="AME40"/>
      <c r="AMF40"/>
      <c r="AMG40"/>
      <c r="AMH40"/>
      <c r="AMI40"/>
      <c r="AMJ40"/>
      <c r="AMK40"/>
    </row>
    <row r="41" spans="1:1025" s="5" customFormat="1" ht="25.5" x14ac:dyDescent="0.25">
      <c r="A41" s="9">
        <v>37</v>
      </c>
      <c r="B41" s="22"/>
      <c r="C41" s="24" t="s">
        <v>361</v>
      </c>
      <c r="D41" s="25" t="s">
        <v>362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564.43879569597573</v>
      </c>
      <c r="AN41" s="28">
        <v>0</v>
      </c>
      <c r="AO41" s="28">
        <v>362143.85634297412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8">
        <v>0</v>
      </c>
      <c r="EE41" s="28">
        <v>0</v>
      </c>
      <c r="EF41" s="28">
        <v>0</v>
      </c>
      <c r="EG41" s="28">
        <v>0</v>
      </c>
      <c r="EH41" s="28">
        <v>0</v>
      </c>
      <c r="EI41" s="28">
        <v>0</v>
      </c>
      <c r="EJ41" s="28">
        <v>0</v>
      </c>
      <c r="EK41" s="28">
        <v>0</v>
      </c>
      <c r="EL41" s="28">
        <v>0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f t="shared" si="3"/>
        <v>362708.29513867007</v>
      </c>
      <c r="ET41" s="28">
        <v>42375.73029070998</v>
      </c>
      <c r="EU41" s="28">
        <v>2443.8505593721438</v>
      </c>
      <c r="EV41" s="28">
        <v>54196.323374598614</v>
      </c>
      <c r="EW41" s="28">
        <v>0</v>
      </c>
      <c r="EX41" s="28">
        <f t="shared" si="1"/>
        <v>461724.19936335087</v>
      </c>
      <c r="EZ41" s="5">
        <f t="shared" si="2"/>
        <v>0</v>
      </c>
      <c r="AMD41"/>
      <c r="AME41"/>
      <c r="AMF41"/>
      <c r="AMG41"/>
      <c r="AMH41"/>
      <c r="AMI41"/>
      <c r="AMJ41"/>
      <c r="AMK41"/>
    </row>
    <row r="42" spans="1:1025" s="5" customFormat="1" x14ac:dyDescent="0.25">
      <c r="A42" s="9">
        <v>38</v>
      </c>
      <c r="B42" s="22"/>
      <c r="C42" s="24" t="s">
        <v>363</v>
      </c>
      <c r="D42" s="25" t="s">
        <v>364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47483.197631554001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332.95004097031557</v>
      </c>
      <c r="AO42" s="28">
        <v>0</v>
      </c>
      <c r="AP42" s="28">
        <v>409612.24587731814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5340.3935712583771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28">
        <v>0</v>
      </c>
      <c r="ED42" s="28">
        <v>0</v>
      </c>
      <c r="EE42" s="28">
        <v>0</v>
      </c>
      <c r="EF42" s="28">
        <v>0</v>
      </c>
      <c r="EG42" s="28">
        <v>0</v>
      </c>
      <c r="EH42" s="28">
        <v>0</v>
      </c>
      <c r="EI42" s="28">
        <v>0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0</v>
      </c>
      <c r="EQ42" s="28">
        <v>0</v>
      </c>
      <c r="ER42" s="28">
        <v>0</v>
      </c>
      <c r="ES42" s="28">
        <f t="shared" si="3"/>
        <v>462768.78712110082</v>
      </c>
      <c r="ET42" s="28">
        <v>18587.65024259</v>
      </c>
      <c r="EU42" s="28">
        <v>16348.544075868092</v>
      </c>
      <c r="EV42" s="28">
        <v>55057.313636162653</v>
      </c>
      <c r="EW42" s="28">
        <v>0</v>
      </c>
      <c r="EX42" s="28">
        <f t="shared" si="1"/>
        <v>552762.29507572157</v>
      </c>
      <c r="EZ42" s="5">
        <f t="shared" si="2"/>
        <v>0</v>
      </c>
      <c r="AMD42"/>
      <c r="AME42"/>
      <c r="AMF42"/>
      <c r="AMG42"/>
      <c r="AMH42"/>
      <c r="AMI42"/>
      <c r="AMJ42"/>
      <c r="AMK42"/>
    </row>
    <row r="43" spans="1:1025" s="5" customFormat="1" ht="25.5" x14ac:dyDescent="0.25">
      <c r="A43" s="9">
        <v>39</v>
      </c>
      <c r="B43" s="22"/>
      <c r="C43" s="24" t="s">
        <v>365</v>
      </c>
      <c r="D43" s="25" t="s">
        <v>366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141338.19014142538</v>
      </c>
      <c r="AR43" s="28">
        <v>27389.654291074497</v>
      </c>
      <c r="AS43" s="28">
        <v>0</v>
      </c>
      <c r="AT43" s="28">
        <v>735.58090580095484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0</v>
      </c>
      <c r="EB43" s="28">
        <v>0</v>
      </c>
      <c r="EC43" s="28">
        <v>0</v>
      </c>
      <c r="ED43" s="28">
        <v>0</v>
      </c>
      <c r="EE43" s="28">
        <v>0</v>
      </c>
      <c r="EF43" s="28">
        <v>0</v>
      </c>
      <c r="EG43" s="28">
        <v>0</v>
      </c>
      <c r="EH43" s="28">
        <v>0</v>
      </c>
      <c r="EI43" s="28">
        <v>0</v>
      </c>
      <c r="EJ43" s="28">
        <v>0</v>
      </c>
      <c r="EK43" s="28">
        <v>0</v>
      </c>
      <c r="EL43" s="28">
        <v>0</v>
      </c>
      <c r="EM43" s="28">
        <v>0</v>
      </c>
      <c r="EN43" s="28">
        <v>0</v>
      </c>
      <c r="EO43" s="28">
        <v>0</v>
      </c>
      <c r="EP43" s="28">
        <v>0</v>
      </c>
      <c r="EQ43" s="28">
        <v>0</v>
      </c>
      <c r="ER43" s="28">
        <v>0</v>
      </c>
      <c r="ES43" s="28">
        <f t="shared" si="3"/>
        <v>169463.42533830082</v>
      </c>
      <c r="ET43" s="28">
        <v>6857.8125536100006</v>
      </c>
      <c r="EU43" s="28">
        <v>1540.9636319038518</v>
      </c>
      <c r="EV43" s="28">
        <v>12063.458479062701</v>
      </c>
      <c r="EW43" s="28">
        <v>0</v>
      </c>
      <c r="EX43" s="28">
        <f t="shared" si="1"/>
        <v>189925.66000287738</v>
      </c>
      <c r="EZ43" s="5">
        <f t="shared" si="2"/>
        <v>0</v>
      </c>
      <c r="AMD43"/>
      <c r="AME43"/>
      <c r="AMF43"/>
      <c r="AMG43"/>
      <c r="AMH43"/>
      <c r="AMI43"/>
      <c r="AMJ43"/>
      <c r="AMK43"/>
    </row>
    <row r="44" spans="1:1025" s="5" customFormat="1" ht="38.25" x14ac:dyDescent="0.25">
      <c r="A44" s="9">
        <v>40</v>
      </c>
      <c r="B44" s="22"/>
      <c r="C44" s="24" t="s">
        <v>367</v>
      </c>
      <c r="D44" s="25" t="s">
        <v>368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2310.2112109541249</v>
      </c>
      <c r="AO44" s="28">
        <v>0</v>
      </c>
      <c r="AP44" s="28">
        <v>0</v>
      </c>
      <c r="AQ44" s="28">
        <v>1719.1888376627667</v>
      </c>
      <c r="AR44" s="28">
        <v>158918.77687143019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1257.1949528255818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8">
        <v>0</v>
      </c>
      <c r="EE44" s="28">
        <v>0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f t="shared" si="3"/>
        <v>164205.37187287267</v>
      </c>
      <c r="ET44" s="28">
        <v>41677.877238190005</v>
      </c>
      <c r="EU44" s="28">
        <v>7347.5715886107146</v>
      </c>
      <c r="EV44" s="28">
        <v>19450.983728513653</v>
      </c>
      <c r="EW44" s="28">
        <v>0</v>
      </c>
      <c r="EX44" s="28">
        <f t="shared" si="1"/>
        <v>232681.80442818702</v>
      </c>
      <c r="EZ44" s="5">
        <f t="shared" si="2"/>
        <v>0</v>
      </c>
      <c r="AMD44"/>
      <c r="AME44"/>
      <c r="AMF44"/>
      <c r="AMG44"/>
      <c r="AMH44"/>
      <c r="AMI44"/>
      <c r="AMJ44"/>
      <c r="AMK44"/>
    </row>
    <row r="45" spans="1:1025" s="5" customFormat="1" ht="25.5" x14ac:dyDescent="0.25">
      <c r="A45" s="9">
        <v>41</v>
      </c>
      <c r="B45" s="22"/>
      <c r="C45" s="24" t="s">
        <v>369</v>
      </c>
      <c r="D45" s="25" t="s">
        <v>370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4725.4591963103467</v>
      </c>
      <c r="AM45" s="28">
        <v>0</v>
      </c>
      <c r="AN45" s="28">
        <v>1601.2749675577818</v>
      </c>
      <c r="AO45" s="28">
        <v>0</v>
      </c>
      <c r="AP45" s="28">
        <v>61.491871890440436</v>
      </c>
      <c r="AQ45" s="28">
        <v>362.89641792103293</v>
      </c>
      <c r="AR45" s="28">
        <v>5781.5578525269284</v>
      </c>
      <c r="AS45" s="28">
        <v>295943.75629978708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534.21333402812888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8">
        <v>0</v>
      </c>
      <c r="DY45" s="28">
        <v>0</v>
      </c>
      <c r="DZ45" s="28">
        <v>0</v>
      </c>
      <c r="EA45" s="28">
        <v>0</v>
      </c>
      <c r="EB45" s="28">
        <v>0</v>
      </c>
      <c r="EC45" s="28">
        <v>297.3496674744502</v>
      </c>
      <c r="ED45" s="28">
        <v>0</v>
      </c>
      <c r="EE45" s="28">
        <v>0</v>
      </c>
      <c r="EF45" s="28">
        <v>0</v>
      </c>
      <c r="EG45" s="28">
        <v>0</v>
      </c>
      <c r="EH45" s="28">
        <v>0</v>
      </c>
      <c r="EI45" s="28">
        <v>0</v>
      </c>
      <c r="EJ45" s="28">
        <v>0</v>
      </c>
      <c r="EK45" s="28">
        <v>0</v>
      </c>
      <c r="EL45" s="28">
        <v>0</v>
      </c>
      <c r="EM45" s="28">
        <v>0</v>
      </c>
      <c r="EN45" s="28">
        <v>0</v>
      </c>
      <c r="EO45" s="28">
        <v>0</v>
      </c>
      <c r="EP45" s="28">
        <v>0</v>
      </c>
      <c r="EQ45" s="28">
        <v>0</v>
      </c>
      <c r="ER45" s="28">
        <v>0</v>
      </c>
      <c r="ES45" s="28">
        <f t="shared" si="3"/>
        <v>309307.9996074962</v>
      </c>
      <c r="ET45" s="28">
        <v>29814.940118099999</v>
      </c>
      <c r="EU45" s="28">
        <v>18831.199745733749</v>
      </c>
      <c r="EV45" s="28">
        <v>41080.458087357518</v>
      </c>
      <c r="EW45" s="28">
        <v>0</v>
      </c>
      <c r="EX45" s="28">
        <f t="shared" si="1"/>
        <v>399034.5975586875</v>
      </c>
      <c r="EZ45" s="5">
        <f t="shared" si="2"/>
        <v>0</v>
      </c>
      <c r="AMD45"/>
      <c r="AME45"/>
      <c r="AMF45"/>
      <c r="AMG45"/>
      <c r="AMH45"/>
      <c r="AMI45"/>
      <c r="AMJ45"/>
      <c r="AMK45"/>
    </row>
    <row r="46" spans="1:1025" s="5" customFormat="1" ht="25.5" x14ac:dyDescent="0.25">
      <c r="A46" s="9">
        <v>42</v>
      </c>
      <c r="B46" s="22"/>
      <c r="C46" s="24" t="s">
        <v>371</v>
      </c>
      <c r="D46" s="25" t="s">
        <v>372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114026.5495265088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12077.787968286248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28">
        <v>0</v>
      </c>
      <c r="ED46" s="28">
        <v>0</v>
      </c>
      <c r="EE46" s="28">
        <v>0</v>
      </c>
      <c r="EF46" s="28">
        <v>0</v>
      </c>
      <c r="EG46" s="28">
        <v>0</v>
      </c>
      <c r="EH46" s="28">
        <v>0</v>
      </c>
      <c r="EI46" s="28">
        <v>0</v>
      </c>
      <c r="EJ46" s="28">
        <v>0</v>
      </c>
      <c r="EK46" s="28">
        <v>0</v>
      </c>
      <c r="EL46" s="28">
        <v>0</v>
      </c>
      <c r="EM46" s="28">
        <v>0</v>
      </c>
      <c r="EN46" s="28">
        <v>0</v>
      </c>
      <c r="EO46" s="28">
        <v>0</v>
      </c>
      <c r="EP46" s="28">
        <v>0</v>
      </c>
      <c r="EQ46" s="28">
        <v>0</v>
      </c>
      <c r="ER46" s="28">
        <v>0</v>
      </c>
      <c r="ES46" s="28">
        <f t="shared" si="3"/>
        <v>126104.33749479504</v>
      </c>
      <c r="ET46" s="28">
        <v>1298.1047090299999</v>
      </c>
      <c r="EU46" s="28">
        <v>766.81837291715931</v>
      </c>
      <c r="EV46" s="28">
        <v>48185.406598738729</v>
      </c>
      <c r="EW46" s="28">
        <v>0</v>
      </c>
      <c r="EX46" s="28">
        <f t="shared" si="1"/>
        <v>176354.66717548092</v>
      </c>
      <c r="EZ46" s="5">
        <f t="shared" si="2"/>
        <v>0</v>
      </c>
      <c r="AMD46"/>
      <c r="AME46"/>
      <c r="AMF46"/>
      <c r="AMG46"/>
      <c r="AMH46"/>
      <c r="AMI46"/>
      <c r="AMJ46"/>
      <c r="AMK46"/>
    </row>
    <row r="47" spans="1:1025" s="5" customFormat="1" ht="25.5" x14ac:dyDescent="0.25">
      <c r="A47" s="9">
        <v>43</v>
      </c>
      <c r="B47" s="22"/>
      <c r="C47" s="24" t="s">
        <v>373</v>
      </c>
      <c r="D47" s="25" t="s">
        <v>374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1020.0751613356946</v>
      </c>
      <c r="AO47" s="28">
        <v>0</v>
      </c>
      <c r="AP47" s="28">
        <v>1492.3950439882087</v>
      </c>
      <c r="AQ47" s="28">
        <v>0</v>
      </c>
      <c r="AR47" s="28">
        <v>0</v>
      </c>
      <c r="AS47" s="28">
        <v>0</v>
      </c>
      <c r="AT47" s="28">
        <v>20.196172885587867</v>
      </c>
      <c r="AU47" s="28">
        <v>30672.478623559167</v>
      </c>
      <c r="AV47" s="28">
        <v>0</v>
      </c>
      <c r="AW47" s="28">
        <v>0</v>
      </c>
      <c r="AX47" s="28">
        <v>4845.0161383049199</v>
      </c>
      <c r="AY47" s="28">
        <v>0</v>
      </c>
      <c r="AZ47" s="28">
        <v>0</v>
      </c>
      <c r="BA47" s="28">
        <v>0</v>
      </c>
      <c r="BB47" s="28">
        <v>862.258844078268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8">
        <v>0</v>
      </c>
      <c r="EE47" s="28">
        <v>0</v>
      </c>
      <c r="EF47" s="28">
        <v>0</v>
      </c>
      <c r="EG47" s="28">
        <v>0</v>
      </c>
      <c r="EH47" s="28">
        <v>0</v>
      </c>
      <c r="EI47" s="28">
        <v>0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f t="shared" si="3"/>
        <v>38912.419984151849</v>
      </c>
      <c r="ET47" s="28">
        <v>29272.205893445884</v>
      </c>
      <c r="EU47" s="28">
        <v>8355.6281161427069</v>
      </c>
      <c r="EV47" s="28">
        <v>13532.99999495928</v>
      </c>
      <c r="EW47" s="28">
        <v>0</v>
      </c>
      <c r="EX47" s="28">
        <f t="shared" si="1"/>
        <v>90073.253988699711</v>
      </c>
      <c r="EZ47" s="5">
        <f t="shared" si="2"/>
        <v>0</v>
      </c>
      <c r="AMD47"/>
      <c r="AME47"/>
      <c r="AMF47"/>
      <c r="AMG47"/>
      <c r="AMH47"/>
      <c r="AMI47"/>
      <c r="AMJ47"/>
      <c r="AMK47"/>
    </row>
    <row r="48" spans="1:1025" s="5" customFormat="1" ht="25.5" x14ac:dyDescent="0.25">
      <c r="A48" s="9">
        <v>44</v>
      </c>
      <c r="B48" s="22"/>
      <c r="C48" s="24" t="s">
        <v>375</v>
      </c>
      <c r="D48" s="25" t="s">
        <v>376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35906.295055645918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0</v>
      </c>
      <c r="EE48" s="28">
        <v>0</v>
      </c>
      <c r="EF48" s="28">
        <v>0</v>
      </c>
      <c r="EG48" s="28">
        <v>0</v>
      </c>
      <c r="EH48" s="28">
        <v>0</v>
      </c>
      <c r="EI48" s="28"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f t="shared" si="3"/>
        <v>35906.295055645918</v>
      </c>
      <c r="ET48" s="28">
        <v>2752.2475057899997</v>
      </c>
      <c r="EU48" s="28">
        <v>454.48766969742314</v>
      </c>
      <c r="EV48" s="28">
        <v>6054.2209872650255</v>
      </c>
      <c r="EW48" s="28">
        <v>0</v>
      </c>
      <c r="EX48" s="28">
        <f t="shared" si="1"/>
        <v>45167.251218398371</v>
      </c>
      <c r="EZ48" s="5">
        <f t="shared" si="2"/>
        <v>0</v>
      </c>
      <c r="AMD48"/>
      <c r="AME48"/>
      <c r="AMF48"/>
      <c r="AMG48"/>
      <c r="AMH48"/>
      <c r="AMI48"/>
      <c r="AMJ48"/>
      <c r="AMK48"/>
    </row>
    <row r="49" spans="1:1025" s="5" customFormat="1" x14ac:dyDescent="0.25">
      <c r="A49" s="9">
        <v>45</v>
      </c>
      <c r="B49" s="22"/>
      <c r="C49" s="24" t="s">
        <v>377</v>
      </c>
      <c r="D49" s="25" t="s">
        <v>378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8784.8033074653231</v>
      </c>
      <c r="AU49" s="28">
        <v>0</v>
      </c>
      <c r="AV49" s="28">
        <v>0</v>
      </c>
      <c r="AW49" s="28">
        <v>273166.86053976935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28">
        <v>0</v>
      </c>
      <c r="ED49" s="28">
        <v>0</v>
      </c>
      <c r="EE49" s="28">
        <v>0</v>
      </c>
      <c r="EF49" s="28">
        <v>0</v>
      </c>
      <c r="EG49" s="28">
        <v>0</v>
      </c>
      <c r="EH49" s="28">
        <v>0</v>
      </c>
      <c r="EI49" s="28">
        <v>0</v>
      </c>
      <c r="EJ49" s="28">
        <v>0</v>
      </c>
      <c r="EK49" s="28">
        <v>0</v>
      </c>
      <c r="EL49" s="28">
        <v>0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28">
        <f t="shared" si="3"/>
        <v>281951.66384723468</v>
      </c>
      <c r="ET49" s="28">
        <v>3228.8578529400002</v>
      </c>
      <c r="EU49" s="28">
        <v>3747.9621792835833</v>
      </c>
      <c r="EV49" s="28">
        <v>1389.0251226756288</v>
      </c>
      <c r="EW49" s="28">
        <v>0</v>
      </c>
      <c r="EX49" s="28">
        <f t="shared" si="1"/>
        <v>290317.50900213391</v>
      </c>
      <c r="EZ49" s="5">
        <f t="shared" si="2"/>
        <v>0</v>
      </c>
      <c r="AMD49"/>
      <c r="AME49"/>
      <c r="AMF49"/>
      <c r="AMG49"/>
      <c r="AMH49"/>
      <c r="AMI49"/>
      <c r="AMJ49"/>
      <c r="AMK49"/>
    </row>
    <row r="50" spans="1:1025" s="5" customFormat="1" ht="25.5" x14ac:dyDescent="0.25">
      <c r="A50" s="9">
        <v>46</v>
      </c>
      <c r="B50" s="22"/>
      <c r="C50" s="24" t="s">
        <v>379</v>
      </c>
      <c r="D50" s="25" t="s">
        <v>380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27607.418763274291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7015.0528185214735</v>
      </c>
      <c r="AX50" s="28">
        <v>65998.362025448514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0</v>
      </c>
      <c r="EB50" s="28">
        <v>0</v>
      </c>
      <c r="EC50" s="28">
        <v>0</v>
      </c>
      <c r="ED50" s="28">
        <v>0</v>
      </c>
      <c r="EE50" s="28">
        <v>0</v>
      </c>
      <c r="EF50" s="28">
        <v>0</v>
      </c>
      <c r="EG50" s="28">
        <v>0</v>
      </c>
      <c r="EH50" s="28">
        <v>0</v>
      </c>
      <c r="EI50" s="28">
        <v>0</v>
      </c>
      <c r="EJ50" s="28">
        <v>0</v>
      </c>
      <c r="EK50" s="28">
        <v>0</v>
      </c>
      <c r="EL50" s="28">
        <v>0</v>
      </c>
      <c r="EM50" s="28">
        <v>0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28">
        <f t="shared" si="3"/>
        <v>100620.83360724428</v>
      </c>
      <c r="ET50" s="28">
        <v>5740.0429843400007</v>
      </c>
      <c r="EU50" s="28">
        <v>755.80111608055427</v>
      </c>
      <c r="EV50" s="28">
        <v>10428.525367293219</v>
      </c>
      <c r="EW50" s="28">
        <v>0</v>
      </c>
      <c r="EX50" s="28">
        <f t="shared" si="1"/>
        <v>117545.20307495804</v>
      </c>
      <c r="EZ50" s="5">
        <f t="shared" si="2"/>
        <v>0</v>
      </c>
      <c r="AMD50"/>
      <c r="AME50"/>
      <c r="AMF50"/>
      <c r="AMG50"/>
      <c r="AMH50"/>
      <c r="AMI50"/>
      <c r="AMJ50"/>
      <c r="AMK50"/>
    </row>
    <row r="51" spans="1:1025" s="5" customFormat="1" ht="25.5" x14ac:dyDescent="0.25">
      <c r="A51" s="9">
        <v>47</v>
      </c>
      <c r="B51" s="22"/>
      <c r="C51" s="24" t="s">
        <v>381</v>
      </c>
      <c r="D51" s="25" t="s">
        <v>382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1544.7361960478752</v>
      </c>
      <c r="AL51" s="28">
        <v>0</v>
      </c>
      <c r="AM51" s="28">
        <v>12504.502576349983</v>
      </c>
      <c r="AN51" s="28">
        <v>2881.6995046310335</v>
      </c>
      <c r="AO51" s="28">
        <v>0</v>
      </c>
      <c r="AP51" s="28">
        <v>3529.8389502331488</v>
      </c>
      <c r="AQ51" s="28">
        <v>0</v>
      </c>
      <c r="AR51" s="28">
        <v>180.14477483029947</v>
      </c>
      <c r="AS51" s="28">
        <v>0</v>
      </c>
      <c r="AT51" s="28">
        <v>0</v>
      </c>
      <c r="AU51" s="28">
        <v>0</v>
      </c>
      <c r="AV51" s="28">
        <v>555.76250887650735</v>
      </c>
      <c r="AW51" s="28">
        <v>0</v>
      </c>
      <c r="AX51" s="28">
        <v>115.20103565954777</v>
      </c>
      <c r="AY51" s="28">
        <v>307826.64075398631</v>
      </c>
      <c r="AZ51" s="28">
        <v>0</v>
      </c>
      <c r="BA51" s="28">
        <v>14.881599464170206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3618.2539198780973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1457.6253998279144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1.2766627883940611</v>
      </c>
      <c r="CZ51" s="28">
        <v>0</v>
      </c>
      <c r="DA51" s="28">
        <v>0</v>
      </c>
      <c r="DB51" s="28">
        <v>26.736772261306744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0</v>
      </c>
      <c r="DL51" s="28">
        <v>0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28">
        <v>0</v>
      </c>
      <c r="DV51" s="28">
        <v>0</v>
      </c>
      <c r="DW51" s="28">
        <v>0</v>
      </c>
      <c r="DX51" s="28">
        <v>0</v>
      </c>
      <c r="DY51" s="28">
        <v>0</v>
      </c>
      <c r="DZ51" s="28">
        <v>0</v>
      </c>
      <c r="EA51" s="28">
        <v>0</v>
      </c>
      <c r="EB51" s="28">
        <v>0</v>
      </c>
      <c r="EC51" s="28">
        <v>0</v>
      </c>
      <c r="ED51" s="28">
        <v>0</v>
      </c>
      <c r="EE51" s="28">
        <v>0</v>
      </c>
      <c r="EF51" s="28">
        <v>0</v>
      </c>
      <c r="EG51" s="28">
        <v>0</v>
      </c>
      <c r="EH51" s="28">
        <v>0</v>
      </c>
      <c r="EI51" s="28">
        <v>0</v>
      </c>
      <c r="EJ51" s="28">
        <v>0</v>
      </c>
      <c r="EK51" s="28">
        <v>0</v>
      </c>
      <c r="EL51" s="28">
        <v>0</v>
      </c>
      <c r="EM51" s="28">
        <v>0</v>
      </c>
      <c r="EN51" s="28">
        <v>0</v>
      </c>
      <c r="EO51" s="28">
        <v>0</v>
      </c>
      <c r="EP51" s="28">
        <v>0</v>
      </c>
      <c r="EQ51" s="28">
        <v>0</v>
      </c>
      <c r="ER51" s="28">
        <v>0</v>
      </c>
      <c r="ES51" s="28">
        <f t="shared" si="3"/>
        <v>334257.3006548346</v>
      </c>
      <c r="ET51" s="28">
        <v>131180.55315783687</v>
      </c>
      <c r="EU51" s="28">
        <v>23150.565179819343</v>
      </c>
      <c r="EV51" s="28">
        <v>53058.561309155142</v>
      </c>
      <c r="EW51" s="28">
        <v>0</v>
      </c>
      <c r="EX51" s="28">
        <f t="shared" si="1"/>
        <v>541646.98030164605</v>
      </c>
      <c r="EZ51" s="5">
        <f t="shared" si="2"/>
        <v>0</v>
      </c>
      <c r="AMD51"/>
      <c r="AME51"/>
      <c r="AMF51"/>
      <c r="AMG51"/>
      <c r="AMH51"/>
      <c r="AMI51"/>
      <c r="AMJ51"/>
      <c r="AMK51"/>
    </row>
    <row r="52" spans="1:1025" s="5" customFormat="1" ht="25.5" x14ac:dyDescent="0.25">
      <c r="A52" s="9">
        <v>48</v>
      </c>
      <c r="B52" s="22"/>
      <c r="C52" s="24" t="s">
        <v>383</v>
      </c>
      <c r="D52" s="25" t="s">
        <v>384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35356.970057816936</v>
      </c>
      <c r="AL52" s="28">
        <v>0</v>
      </c>
      <c r="AM52" s="28">
        <v>0</v>
      </c>
      <c r="AN52" s="28">
        <v>0</v>
      </c>
      <c r="AO52" s="28">
        <v>0</v>
      </c>
      <c r="AP52" s="28">
        <v>47504.632945736179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123170.82500035116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2908.1086675538281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8">
        <v>0</v>
      </c>
      <c r="DY52" s="28">
        <v>0</v>
      </c>
      <c r="DZ52" s="28">
        <v>0</v>
      </c>
      <c r="EA52" s="28">
        <v>0</v>
      </c>
      <c r="EB52" s="28">
        <v>0</v>
      </c>
      <c r="EC52" s="28">
        <v>0</v>
      </c>
      <c r="ED52" s="28">
        <v>0</v>
      </c>
      <c r="EE52" s="28">
        <v>0</v>
      </c>
      <c r="EF52" s="28">
        <v>0</v>
      </c>
      <c r="EG52" s="28">
        <v>0</v>
      </c>
      <c r="EH52" s="28">
        <v>0</v>
      </c>
      <c r="EI52" s="28">
        <v>0</v>
      </c>
      <c r="EJ52" s="28">
        <v>0</v>
      </c>
      <c r="EK52" s="28">
        <v>0</v>
      </c>
      <c r="EL52" s="28">
        <v>0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f t="shared" si="3"/>
        <v>208940.53667145813</v>
      </c>
      <c r="ET52" s="28">
        <v>26191.217749980002</v>
      </c>
      <c r="EU52" s="28">
        <v>990.80514140712035</v>
      </c>
      <c r="EV52" s="28">
        <v>29038.72711212017</v>
      </c>
      <c r="EW52" s="28">
        <v>0</v>
      </c>
      <c r="EX52" s="28">
        <f t="shared" si="1"/>
        <v>265161.28667496546</v>
      </c>
      <c r="EZ52" s="5">
        <f t="shared" si="2"/>
        <v>0</v>
      </c>
      <c r="AMD52"/>
      <c r="AME52"/>
      <c r="AMF52"/>
      <c r="AMG52"/>
      <c r="AMH52"/>
      <c r="AMI52"/>
      <c r="AMJ52"/>
      <c r="AMK52"/>
    </row>
    <row r="53" spans="1:1025" s="5" customFormat="1" ht="25.5" x14ac:dyDescent="0.25">
      <c r="A53" s="9">
        <v>49</v>
      </c>
      <c r="B53" s="22"/>
      <c r="C53" s="24" t="s">
        <v>385</v>
      </c>
      <c r="D53" s="25" t="s">
        <v>386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16771.322653547562</v>
      </c>
      <c r="BB53" s="28">
        <v>5014.4650947400896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28">
        <v>27.323446533884056</v>
      </c>
      <c r="ED53" s="28">
        <v>0</v>
      </c>
      <c r="EE53" s="28">
        <v>0</v>
      </c>
      <c r="EF53" s="28">
        <v>0</v>
      </c>
      <c r="EG53" s="28">
        <v>0</v>
      </c>
      <c r="EH53" s="28">
        <v>0</v>
      </c>
      <c r="EI53" s="28">
        <v>0</v>
      </c>
      <c r="EJ53" s="28">
        <v>0</v>
      </c>
      <c r="EK53" s="28">
        <v>0</v>
      </c>
      <c r="EL53" s="28">
        <v>0</v>
      </c>
      <c r="EM53" s="28">
        <v>0</v>
      </c>
      <c r="EN53" s="28">
        <v>0</v>
      </c>
      <c r="EO53" s="28">
        <v>0</v>
      </c>
      <c r="EP53" s="28">
        <v>0</v>
      </c>
      <c r="EQ53" s="28">
        <v>0</v>
      </c>
      <c r="ER53" s="28">
        <v>0</v>
      </c>
      <c r="ES53" s="28">
        <f t="shared" si="3"/>
        <v>21813.111194821533</v>
      </c>
      <c r="ET53" s="28">
        <v>26545.138335412321</v>
      </c>
      <c r="EU53" s="28">
        <v>28531.514185324751</v>
      </c>
      <c r="EV53" s="28">
        <v>24888.231396301384</v>
      </c>
      <c r="EW53" s="28">
        <v>0</v>
      </c>
      <c r="EX53" s="28">
        <f t="shared" si="1"/>
        <v>101777.99511185999</v>
      </c>
      <c r="EZ53" s="5">
        <f t="shared" si="2"/>
        <v>0</v>
      </c>
      <c r="AMD53"/>
      <c r="AME53"/>
      <c r="AMF53"/>
      <c r="AMG53"/>
      <c r="AMH53"/>
      <c r="AMI53"/>
      <c r="AMJ53"/>
      <c r="AMK53"/>
    </row>
    <row r="54" spans="1:1025" s="5" customFormat="1" ht="25.5" x14ac:dyDescent="0.25">
      <c r="A54" s="9">
        <v>50</v>
      </c>
      <c r="B54" s="22"/>
      <c r="C54" s="24" t="s">
        <v>387</v>
      </c>
      <c r="D54" s="25" t="s">
        <v>388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3381.718741954779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267606.00962234847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28">
        <v>0</v>
      </c>
      <c r="DM54" s="28">
        <v>0</v>
      </c>
      <c r="DN54" s="28">
        <v>0</v>
      </c>
      <c r="DO54" s="28">
        <v>0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8">
        <v>0</v>
      </c>
      <c r="DY54" s="28">
        <v>0</v>
      </c>
      <c r="DZ54" s="28">
        <v>0</v>
      </c>
      <c r="EA54" s="28">
        <v>0</v>
      </c>
      <c r="EB54" s="28">
        <v>0</v>
      </c>
      <c r="EC54" s="28">
        <v>0</v>
      </c>
      <c r="ED54" s="28">
        <v>0</v>
      </c>
      <c r="EE54" s="28">
        <v>0</v>
      </c>
      <c r="EF54" s="28">
        <v>0</v>
      </c>
      <c r="EG54" s="28">
        <v>0</v>
      </c>
      <c r="EH54" s="28">
        <v>0</v>
      </c>
      <c r="EI54" s="28">
        <v>0</v>
      </c>
      <c r="EJ54" s="28">
        <v>0</v>
      </c>
      <c r="EK54" s="28">
        <v>0</v>
      </c>
      <c r="EL54" s="28">
        <v>0</v>
      </c>
      <c r="EM54" s="28">
        <v>0</v>
      </c>
      <c r="EN54" s="28">
        <v>0</v>
      </c>
      <c r="EO54" s="28">
        <v>0</v>
      </c>
      <c r="EP54" s="28">
        <v>0</v>
      </c>
      <c r="EQ54" s="28">
        <v>0</v>
      </c>
      <c r="ER54" s="28">
        <v>0</v>
      </c>
      <c r="ES54" s="28">
        <f t="shared" si="3"/>
        <v>270987.72836430324</v>
      </c>
      <c r="ET54" s="28">
        <v>35821.155838930623</v>
      </c>
      <c r="EU54" s="28">
        <v>126090.30132623376</v>
      </c>
      <c r="EV54" s="28">
        <v>115871.25112443643</v>
      </c>
      <c r="EW54" s="28">
        <v>0</v>
      </c>
      <c r="EX54" s="28">
        <f t="shared" si="1"/>
        <v>548770.43665390403</v>
      </c>
      <c r="EZ54" s="5">
        <f t="shared" si="2"/>
        <v>0</v>
      </c>
      <c r="AMD54"/>
      <c r="AME54"/>
      <c r="AMF54"/>
      <c r="AMG54"/>
      <c r="AMH54"/>
      <c r="AMI54"/>
      <c r="AMJ54"/>
      <c r="AMK54"/>
    </row>
    <row r="55" spans="1:1025" s="5" customFormat="1" x14ac:dyDescent="0.25">
      <c r="A55" s="9">
        <v>51</v>
      </c>
      <c r="B55" s="22"/>
      <c r="C55" s="24" t="s">
        <v>389</v>
      </c>
      <c r="D55" s="25" t="s">
        <v>390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16097.39460497441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f t="shared" si="3"/>
        <v>16097.39460497441</v>
      </c>
      <c r="ET55" s="28">
        <v>13695.83820034</v>
      </c>
      <c r="EU55" s="28">
        <v>43609.37738015459</v>
      </c>
      <c r="EV55" s="28">
        <v>16386.259134903969</v>
      </c>
      <c r="EW55" s="28">
        <v>0</v>
      </c>
      <c r="EX55" s="28">
        <f t="shared" si="1"/>
        <v>89788.869320372978</v>
      </c>
      <c r="EZ55" s="5">
        <f t="shared" si="2"/>
        <v>0</v>
      </c>
      <c r="AMD55"/>
      <c r="AME55"/>
      <c r="AMF55"/>
      <c r="AMG55"/>
      <c r="AMH55"/>
      <c r="AMI55"/>
      <c r="AMJ55"/>
      <c r="AMK55"/>
    </row>
    <row r="56" spans="1:1025" s="5" customFormat="1" ht="25.5" x14ac:dyDescent="0.25">
      <c r="A56" s="9">
        <v>52</v>
      </c>
      <c r="B56" s="22"/>
      <c r="C56" s="24" t="s">
        <v>391</v>
      </c>
      <c r="D56" s="25" t="s">
        <v>392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65534.616205453727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172.14133717842384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2089.4115985329827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v>0</v>
      </c>
      <c r="DY56" s="28">
        <v>0</v>
      </c>
      <c r="DZ56" s="28">
        <v>0</v>
      </c>
      <c r="EA56" s="28">
        <v>0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8">
        <v>745.69801325632022</v>
      </c>
      <c r="EH56" s="28">
        <v>0</v>
      </c>
      <c r="EI56" s="28">
        <v>0</v>
      </c>
      <c r="EJ56" s="28">
        <v>0</v>
      </c>
      <c r="EK56" s="28">
        <v>0</v>
      </c>
      <c r="EL56" s="28">
        <v>0</v>
      </c>
      <c r="EM56" s="28">
        <v>0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28">
        <f t="shared" si="3"/>
        <v>68541.867154421459</v>
      </c>
      <c r="ET56" s="28">
        <v>133166.24260967999</v>
      </c>
      <c r="EU56" s="28">
        <v>12817.876955898699</v>
      </c>
      <c r="EV56" s="28">
        <v>31632.725445445718</v>
      </c>
      <c r="EW56" s="28">
        <v>0</v>
      </c>
      <c r="EX56" s="28">
        <f t="shared" si="1"/>
        <v>246158.71216544588</v>
      </c>
      <c r="EZ56" s="5">
        <f t="shared" si="2"/>
        <v>0</v>
      </c>
      <c r="AMD56"/>
      <c r="AME56"/>
      <c r="AMF56"/>
      <c r="AMG56"/>
      <c r="AMH56"/>
      <c r="AMI56"/>
      <c r="AMJ56"/>
      <c r="AMK56"/>
    </row>
    <row r="57" spans="1:1025" s="5" customFormat="1" x14ac:dyDescent="0.25">
      <c r="A57" s="9">
        <v>53</v>
      </c>
      <c r="B57" s="22"/>
      <c r="C57" s="24" t="s">
        <v>393</v>
      </c>
      <c r="D57" s="25" t="s">
        <v>394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162121.13463437362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830.29357947644166</v>
      </c>
      <c r="CF57" s="28">
        <v>7370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0</v>
      </c>
      <c r="DL57" s="28">
        <v>0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8">
        <v>0</v>
      </c>
      <c r="DV57" s="28">
        <v>0</v>
      </c>
      <c r="DW57" s="28">
        <v>0</v>
      </c>
      <c r="DX57" s="28">
        <v>0</v>
      </c>
      <c r="DY57" s="28">
        <v>0</v>
      </c>
      <c r="DZ57" s="28">
        <v>0</v>
      </c>
      <c r="EA57" s="28">
        <v>0</v>
      </c>
      <c r="EB57" s="28">
        <v>0</v>
      </c>
      <c r="EC57" s="28">
        <v>0</v>
      </c>
      <c r="ED57" s="28">
        <v>0</v>
      </c>
      <c r="EE57" s="28">
        <v>0</v>
      </c>
      <c r="EF57" s="28">
        <v>23.425087296797241</v>
      </c>
      <c r="EG57" s="28">
        <v>1642.8318467536822</v>
      </c>
      <c r="EH57" s="28">
        <v>0</v>
      </c>
      <c r="EI57" s="28">
        <v>0</v>
      </c>
      <c r="EJ57" s="28">
        <v>0</v>
      </c>
      <c r="EK57" s="28">
        <v>0</v>
      </c>
      <c r="EL57" s="28">
        <v>0</v>
      </c>
      <c r="EM57" s="28">
        <v>0</v>
      </c>
      <c r="EN57" s="28">
        <v>427.19232969273912</v>
      </c>
      <c r="EO57" s="28">
        <v>0</v>
      </c>
      <c r="EP57" s="28">
        <v>0</v>
      </c>
      <c r="EQ57" s="28">
        <v>0</v>
      </c>
      <c r="ER57" s="28">
        <v>0</v>
      </c>
      <c r="ES57" s="28">
        <f t="shared" si="3"/>
        <v>172414.87747759331</v>
      </c>
      <c r="ET57" s="28">
        <v>148795.13916131706</v>
      </c>
      <c r="EU57" s="28">
        <v>49886.997091097728</v>
      </c>
      <c r="EV57" s="28">
        <v>127759.70613076977</v>
      </c>
      <c r="EW57" s="28">
        <v>0</v>
      </c>
      <c r="EX57" s="28">
        <f t="shared" si="1"/>
        <v>498856.71986077796</v>
      </c>
      <c r="EZ57" s="5">
        <f t="shared" si="2"/>
        <v>0</v>
      </c>
      <c r="AMD57"/>
      <c r="AME57"/>
      <c r="AMF57"/>
      <c r="AMG57"/>
      <c r="AMH57"/>
      <c r="AMI57"/>
      <c r="AMJ57"/>
      <c r="AMK57"/>
    </row>
    <row r="58" spans="1:1025" s="5" customFormat="1" ht="25.5" x14ac:dyDescent="0.25">
      <c r="A58" s="9">
        <v>54</v>
      </c>
      <c r="B58" s="22"/>
      <c r="C58" s="24" t="s">
        <v>395</v>
      </c>
      <c r="D58" s="25" t="s">
        <v>396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14362.567218919095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20028.438137771765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966.59785925390861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8">
        <v>0</v>
      </c>
      <c r="EE58" s="28">
        <v>0</v>
      </c>
      <c r="EF58" s="28">
        <v>0</v>
      </c>
      <c r="EG58" s="28">
        <v>0</v>
      </c>
      <c r="EH58" s="28">
        <v>0</v>
      </c>
      <c r="EI58" s="28">
        <v>0</v>
      </c>
      <c r="EJ58" s="28">
        <v>0</v>
      </c>
      <c r="EK58" s="28">
        <v>0</v>
      </c>
      <c r="EL58" s="28">
        <v>0</v>
      </c>
      <c r="EM58" s="28">
        <v>0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8">
        <f t="shared" si="3"/>
        <v>35357.603215944771</v>
      </c>
      <c r="ET58" s="28">
        <v>20068.825236320001</v>
      </c>
      <c r="EU58" s="28">
        <v>6225.7891536754869</v>
      </c>
      <c r="EV58" s="28">
        <v>12523.857880378018</v>
      </c>
      <c r="EW58" s="28">
        <v>0</v>
      </c>
      <c r="EX58" s="28">
        <f t="shared" si="1"/>
        <v>74176.075486318266</v>
      </c>
      <c r="EZ58" s="5">
        <f t="shared" si="2"/>
        <v>0</v>
      </c>
      <c r="AMD58"/>
      <c r="AME58"/>
      <c r="AMF58"/>
      <c r="AMG58"/>
      <c r="AMH58"/>
      <c r="AMI58"/>
      <c r="AMJ58"/>
      <c r="AMK58"/>
    </row>
    <row r="59" spans="1:1025" s="5" customFormat="1" x14ac:dyDescent="0.25">
      <c r="A59" s="9">
        <v>55</v>
      </c>
      <c r="B59" s="22"/>
      <c r="C59" s="24" t="s">
        <v>397</v>
      </c>
      <c r="D59" s="25" t="s">
        <v>398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10799.320868174909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28">
        <v>0</v>
      </c>
      <c r="DY59" s="28">
        <v>0</v>
      </c>
      <c r="DZ59" s="28">
        <v>0</v>
      </c>
      <c r="EA59" s="28">
        <v>0</v>
      </c>
      <c r="EB59" s="28">
        <v>0</v>
      </c>
      <c r="EC59" s="28">
        <v>0</v>
      </c>
      <c r="ED59" s="28">
        <v>0</v>
      </c>
      <c r="EE59" s="28">
        <v>0</v>
      </c>
      <c r="EF59" s="28">
        <v>0</v>
      </c>
      <c r="EG59" s="28">
        <v>0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0</v>
      </c>
      <c r="EN59" s="28">
        <v>0</v>
      </c>
      <c r="EO59" s="28">
        <v>0</v>
      </c>
      <c r="EP59" s="28">
        <v>0</v>
      </c>
      <c r="EQ59" s="28">
        <v>0</v>
      </c>
      <c r="ER59" s="28">
        <v>0</v>
      </c>
      <c r="ES59" s="28">
        <f t="shared" si="3"/>
        <v>10799.320868174909</v>
      </c>
      <c r="ET59" s="28">
        <v>71780.6766369502</v>
      </c>
      <c r="EU59" s="28">
        <v>23803.261037638629</v>
      </c>
      <c r="EV59" s="28">
        <v>55484.16781905041</v>
      </c>
      <c r="EW59" s="28">
        <v>0</v>
      </c>
      <c r="EX59" s="28">
        <f t="shared" si="1"/>
        <v>161867.42636181414</v>
      </c>
      <c r="EZ59" s="5">
        <f t="shared" si="2"/>
        <v>0</v>
      </c>
      <c r="AMD59"/>
      <c r="AME59"/>
      <c r="AMF59"/>
      <c r="AMG59"/>
      <c r="AMH59"/>
      <c r="AMI59"/>
      <c r="AMJ59"/>
      <c r="AMK59"/>
    </row>
    <row r="60" spans="1:1025" s="5" customFormat="1" ht="51" x14ac:dyDescent="0.25">
      <c r="A60" s="9">
        <v>56</v>
      </c>
      <c r="B60" s="22"/>
      <c r="C60" s="24" t="s">
        <v>399</v>
      </c>
      <c r="D60" s="25" t="s">
        <v>400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15961.824866177762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98160.521570957018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60.254608482543951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28">
        <v>0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0</v>
      </c>
      <c r="EB60" s="28">
        <v>0</v>
      </c>
      <c r="EC60" s="28">
        <v>0</v>
      </c>
      <c r="ED60" s="28">
        <v>0</v>
      </c>
      <c r="EE60" s="28">
        <v>0</v>
      </c>
      <c r="EF60" s="28">
        <v>0</v>
      </c>
      <c r="EG60" s="28">
        <v>0</v>
      </c>
      <c r="EH60" s="28">
        <v>0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0</v>
      </c>
      <c r="EQ60" s="28">
        <v>0</v>
      </c>
      <c r="ER60" s="28">
        <v>0</v>
      </c>
      <c r="ES60" s="28">
        <f t="shared" si="3"/>
        <v>114182.60104561732</v>
      </c>
      <c r="ET60" s="28">
        <v>40920.705201010001</v>
      </c>
      <c r="EU60" s="28">
        <v>13050.64086687614</v>
      </c>
      <c r="EV60" s="28">
        <v>833.72016885384801</v>
      </c>
      <c r="EW60" s="28">
        <v>0</v>
      </c>
      <c r="EX60" s="28">
        <f t="shared" si="1"/>
        <v>168987.66728235732</v>
      </c>
      <c r="EZ60" s="5">
        <f t="shared" si="2"/>
        <v>0</v>
      </c>
      <c r="AMD60"/>
      <c r="AME60"/>
      <c r="AMF60"/>
      <c r="AMG60"/>
      <c r="AMH60"/>
      <c r="AMI60"/>
      <c r="AMJ60"/>
      <c r="AMK60"/>
    </row>
    <row r="61" spans="1:1025" s="5" customFormat="1" x14ac:dyDescent="0.25">
      <c r="A61" s="9">
        <v>57</v>
      </c>
      <c r="B61" s="22"/>
      <c r="C61" s="24" t="s">
        <v>401</v>
      </c>
      <c r="D61" s="25" t="s">
        <v>402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36712.242180136389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335883.17824052786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660.85170480777742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0</v>
      </c>
      <c r="CM61" s="28">
        <v>0</v>
      </c>
      <c r="CN61" s="28">
        <v>0</v>
      </c>
      <c r="CO61" s="28">
        <v>0</v>
      </c>
      <c r="CP61" s="28">
        <v>0</v>
      </c>
      <c r="CQ61" s="28">
        <v>0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8">
        <v>0</v>
      </c>
      <c r="DM61" s="28">
        <v>0</v>
      </c>
      <c r="DN61" s="28">
        <v>0</v>
      </c>
      <c r="DO61" s="28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0</v>
      </c>
      <c r="DU61" s="28">
        <v>0</v>
      </c>
      <c r="DV61" s="28">
        <v>0</v>
      </c>
      <c r="DW61" s="28">
        <v>0</v>
      </c>
      <c r="DX61" s="28">
        <v>0</v>
      </c>
      <c r="DY61" s="28">
        <v>0</v>
      </c>
      <c r="DZ61" s="28">
        <v>0</v>
      </c>
      <c r="EA61" s="28">
        <v>0</v>
      </c>
      <c r="EB61" s="28">
        <v>0</v>
      </c>
      <c r="EC61" s="28">
        <v>0</v>
      </c>
      <c r="ED61" s="28">
        <v>0</v>
      </c>
      <c r="EE61" s="28">
        <v>0</v>
      </c>
      <c r="EF61" s="28">
        <v>395.31047168397441</v>
      </c>
      <c r="EG61" s="28">
        <v>0</v>
      </c>
      <c r="EH61" s="28">
        <v>0</v>
      </c>
      <c r="EI61" s="28">
        <v>0</v>
      </c>
      <c r="EJ61" s="28">
        <v>0</v>
      </c>
      <c r="EK61" s="28">
        <v>0</v>
      </c>
      <c r="EL61" s="28">
        <v>0</v>
      </c>
      <c r="EM61" s="28">
        <v>0</v>
      </c>
      <c r="EN61" s="28">
        <v>0</v>
      </c>
      <c r="EO61" s="28">
        <v>0</v>
      </c>
      <c r="EP61" s="28">
        <v>0</v>
      </c>
      <c r="EQ61" s="28">
        <v>0</v>
      </c>
      <c r="ER61" s="28">
        <v>0</v>
      </c>
      <c r="ES61" s="28">
        <f t="shared" si="3"/>
        <v>373651.582597156</v>
      </c>
      <c r="ET61" s="28">
        <v>297492.88129846792</v>
      </c>
      <c r="EU61" s="28">
        <v>7585.179790525408</v>
      </c>
      <c r="EV61" s="28">
        <v>176924.30200245645</v>
      </c>
      <c r="EW61" s="28">
        <v>0</v>
      </c>
      <c r="EX61" s="28">
        <f t="shared" si="1"/>
        <v>855653.94568860577</v>
      </c>
      <c r="EZ61" s="5">
        <f t="shared" si="2"/>
        <v>0</v>
      </c>
      <c r="AMD61"/>
      <c r="AME61"/>
      <c r="AMF61"/>
      <c r="AMG61"/>
      <c r="AMH61"/>
      <c r="AMI61"/>
      <c r="AMJ61"/>
      <c r="AMK61"/>
    </row>
    <row r="62" spans="1:1025" s="5" customFormat="1" ht="38.25" x14ac:dyDescent="0.25">
      <c r="A62" s="9">
        <v>58</v>
      </c>
      <c r="B62" s="22"/>
      <c r="C62" s="24" t="s">
        <v>403</v>
      </c>
      <c r="D62" s="25" t="s">
        <v>404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188275.38817641194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129.66013094079634</v>
      </c>
      <c r="CB62" s="28">
        <v>0</v>
      </c>
      <c r="CC62" s="28">
        <v>0</v>
      </c>
      <c r="CD62" s="28">
        <v>0</v>
      </c>
      <c r="CE62" s="28">
        <v>0</v>
      </c>
      <c r="CF62" s="28">
        <v>104.91921539973389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2.390058619387653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9988.2905801205852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8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8">
        <v>0</v>
      </c>
      <c r="DV62" s="28">
        <v>0</v>
      </c>
      <c r="DW62" s="28">
        <v>0</v>
      </c>
      <c r="DX62" s="28">
        <v>0</v>
      </c>
      <c r="DY62" s="28">
        <v>0</v>
      </c>
      <c r="DZ62" s="28">
        <v>0</v>
      </c>
      <c r="EA62" s="28">
        <v>0</v>
      </c>
      <c r="EB62" s="28">
        <v>0</v>
      </c>
      <c r="EC62" s="28">
        <v>160.85337408274574</v>
      </c>
      <c r="ED62" s="28">
        <v>0</v>
      </c>
      <c r="EE62" s="28">
        <v>0</v>
      </c>
      <c r="EF62" s="28">
        <v>1549.5377131880491</v>
      </c>
      <c r="EG62" s="28">
        <v>1103.4785535936512</v>
      </c>
      <c r="EH62" s="28">
        <v>0</v>
      </c>
      <c r="EI62" s="28">
        <v>0</v>
      </c>
      <c r="EJ62" s="28">
        <v>0.37677461592552036</v>
      </c>
      <c r="EK62" s="28">
        <v>0</v>
      </c>
      <c r="EL62" s="28">
        <v>0</v>
      </c>
      <c r="EM62" s="28">
        <v>0</v>
      </c>
      <c r="EN62" s="28">
        <v>0</v>
      </c>
      <c r="EO62" s="28">
        <v>0</v>
      </c>
      <c r="EP62" s="28">
        <v>0</v>
      </c>
      <c r="EQ62" s="28">
        <v>0</v>
      </c>
      <c r="ER62" s="28">
        <v>0</v>
      </c>
      <c r="ES62" s="28">
        <f t="shared" si="3"/>
        <v>201314.89457697279</v>
      </c>
      <c r="ET62" s="28">
        <v>50898.130349202824</v>
      </c>
      <c r="EU62" s="28">
        <v>5631.094504861012</v>
      </c>
      <c r="EV62" s="28">
        <v>14976.835130133943</v>
      </c>
      <c r="EW62" s="28">
        <v>0</v>
      </c>
      <c r="EX62" s="28">
        <f t="shared" si="1"/>
        <v>272820.95456117054</v>
      </c>
      <c r="EZ62" s="5">
        <f t="shared" si="2"/>
        <v>0</v>
      </c>
      <c r="AMD62"/>
      <c r="AME62"/>
      <c r="AMF62"/>
      <c r="AMG62"/>
      <c r="AMH62"/>
      <c r="AMI62"/>
      <c r="AMJ62"/>
      <c r="AMK62"/>
    </row>
    <row r="63" spans="1:1025" s="5" customFormat="1" ht="51" x14ac:dyDescent="0.25">
      <c r="A63" s="9">
        <v>59</v>
      </c>
      <c r="B63" s="22"/>
      <c r="C63" s="24" t="s">
        <v>405</v>
      </c>
      <c r="D63" s="25" t="s">
        <v>406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114787.53788703338</v>
      </c>
      <c r="BM63" s="28">
        <v>0</v>
      </c>
      <c r="BN63" s="28">
        <v>0</v>
      </c>
      <c r="BO63" s="28">
        <v>0</v>
      </c>
      <c r="BP63" s="28">
        <v>0</v>
      </c>
      <c r="BQ63" s="28">
        <v>8770.1942734820095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0</v>
      </c>
      <c r="DK63" s="28">
        <v>0</v>
      </c>
      <c r="DL63" s="28">
        <v>0</v>
      </c>
      <c r="DM63" s="28">
        <v>0</v>
      </c>
      <c r="DN63" s="28">
        <v>0</v>
      </c>
      <c r="DO63" s="28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28">
        <v>0</v>
      </c>
      <c r="DV63" s="28">
        <v>0</v>
      </c>
      <c r="DW63" s="28">
        <v>0</v>
      </c>
      <c r="DX63" s="28">
        <v>0</v>
      </c>
      <c r="DY63" s="28">
        <v>0</v>
      </c>
      <c r="DZ63" s="28">
        <v>0</v>
      </c>
      <c r="EA63" s="28">
        <v>0</v>
      </c>
      <c r="EB63" s="28">
        <v>0</v>
      </c>
      <c r="EC63" s="28">
        <v>0</v>
      </c>
      <c r="ED63" s="28">
        <v>0</v>
      </c>
      <c r="EE63" s="28">
        <v>0</v>
      </c>
      <c r="EF63" s="28">
        <v>0</v>
      </c>
      <c r="EG63" s="28">
        <v>0</v>
      </c>
      <c r="EH63" s="28">
        <v>0</v>
      </c>
      <c r="EI63" s="28">
        <v>0</v>
      </c>
      <c r="EJ63" s="28">
        <v>0</v>
      </c>
      <c r="EK63" s="28">
        <v>0</v>
      </c>
      <c r="EL63" s="28">
        <v>0</v>
      </c>
      <c r="EM63" s="28">
        <v>0</v>
      </c>
      <c r="EN63" s="28">
        <v>0</v>
      </c>
      <c r="EO63" s="28">
        <v>0</v>
      </c>
      <c r="EP63" s="28">
        <v>0</v>
      </c>
      <c r="EQ63" s="28">
        <v>0</v>
      </c>
      <c r="ER63" s="28">
        <v>0</v>
      </c>
      <c r="ES63" s="28">
        <f t="shared" si="3"/>
        <v>123557.73216051538</v>
      </c>
      <c r="ET63" s="28">
        <v>1186685.7073330188</v>
      </c>
      <c r="EU63" s="28">
        <v>360806.2597691812</v>
      </c>
      <c r="EV63" s="28">
        <v>56041.528799167834</v>
      </c>
      <c r="EW63" s="28">
        <v>0</v>
      </c>
      <c r="EX63" s="28">
        <f t="shared" si="1"/>
        <v>1727091.2280618832</v>
      </c>
      <c r="EZ63" s="5">
        <f t="shared" si="2"/>
        <v>0</v>
      </c>
      <c r="AMD63"/>
      <c r="AME63"/>
      <c r="AMF63"/>
      <c r="AMG63"/>
      <c r="AMH63"/>
      <c r="AMI63"/>
      <c r="AMJ63"/>
      <c r="AMK63"/>
    </row>
    <row r="64" spans="1:1025" s="5" customFormat="1" ht="51" x14ac:dyDescent="0.25">
      <c r="A64" s="9">
        <v>60</v>
      </c>
      <c r="B64" s="22"/>
      <c r="C64" s="24" t="s">
        <v>407</v>
      </c>
      <c r="D64" s="25" t="s">
        <v>408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682.54613180422234</v>
      </c>
      <c r="AB64" s="28">
        <v>3448.7720290402094</v>
      </c>
      <c r="AC64" s="28">
        <v>101.10020345683127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6716.3702503617033</v>
      </c>
      <c r="AU64" s="28">
        <v>0</v>
      </c>
      <c r="AV64" s="28">
        <v>0</v>
      </c>
      <c r="AW64" s="28">
        <v>0</v>
      </c>
      <c r="AX64" s="28">
        <v>0</v>
      </c>
      <c r="AY64" s="28">
        <v>98.923812569244731</v>
      </c>
      <c r="AZ64" s="28">
        <v>163.75014409078742</v>
      </c>
      <c r="BA64" s="28">
        <v>1979.0487675552886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115599.93985539919</v>
      </c>
      <c r="BM64" s="28">
        <v>190.76417940359084</v>
      </c>
      <c r="BN64" s="28">
        <v>0</v>
      </c>
      <c r="BO64" s="28">
        <v>972.88490357994226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28">
        <v>0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8">
        <v>0</v>
      </c>
      <c r="DY64" s="28">
        <v>0</v>
      </c>
      <c r="DZ64" s="28">
        <v>0</v>
      </c>
      <c r="EA64" s="28">
        <v>0</v>
      </c>
      <c r="EB64" s="28">
        <v>0</v>
      </c>
      <c r="EC64" s="28">
        <v>0</v>
      </c>
      <c r="ED64" s="28">
        <v>0</v>
      </c>
      <c r="EE64" s="28">
        <v>0</v>
      </c>
      <c r="EF64" s="28">
        <v>46.556734242610986</v>
      </c>
      <c r="EG64" s="28">
        <v>0</v>
      </c>
      <c r="EH64" s="28">
        <v>0</v>
      </c>
      <c r="EI64" s="28">
        <v>0</v>
      </c>
      <c r="EJ64" s="28">
        <v>0</v>
      </c>
      <c r="EK64" s="28">
        <v>0</v>
      </c>
      <c r="EL64" s="28">
        <v>0</v>
      </c>
      <c r="EM64" s="28">
        <v>0</v>
      </c>
      <c r="EN64" s="28">
        <v>0</v>
      </c>
      <c r="EO64" s="28">
        <v>0</v>
      </c>
      <c r="EP64" s="28">
        <v>0</v>
      </c>
      <c r="EQ64" s="28">
        <v>0</v>
      </c>
      <c r="ER64" s="28">
        <v>0</v>
      </c>
      <c r="ES64" s="28">
        <f t="shared" si="3"/>
        <v>130000.65701150362</v>
      </c>
      <c r="ET64" s="28">
        <v>389715.05402246991</v>
      </c>
      <c r="EU64" s="28">
        <v>10451.891374934583</v>
      </c>
      <c r="EV64" s="28">
        <v>103008.96618108118</v>
      </c>
      <c r="EW64" s="28">
        <v>0</v>
      </c>
      <c r="EX64" s="28">
        <f t="shared" si="1"/>
        <v>633176.56858998921</v>
      </c>
      <c r="EZ64" s="5">
        <f t="shared" si="2"/>
        <v>0</v>
      </c>
      <c r="AMD64"/>
      <c r="AME64"/>
      <c r="AMF64"/>
      <c r="AMG64"/>
      <c r="AMH64"/>
      <c r="AMI64"/>
      <c r="AMJ64"/>
      <c r="AMK64"/>
    </row>
    <row r="65" spans="1:1025" s="5" customFormat="1" ht="25.5" x14ac:dyDescent="0.25">
      <c r="A65" s="9">
        <v>61</v>
      </c>
      <c r="B65" s="22"/>
      <c r="C65" s="24" t="s">
        <v>409</v>
      </c>
      <c r="D65" s="25" t="s">
        <v>410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85.92827195245053</v>
      </c>
      <c r="BM65" s="28">
        <v>7388.2002806519931</v>
      </c>
      <c r="BN65" s="28">
        <v>1595.6601048847072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312.48903883402903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8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0</v>
      </c>
      <c r="DS65" s="28">
        <v>0</v>
      </c>
      <c r="DT65" s="28">
        <v>0</v>
      </c>
      <c r="DU65" s="28">
        <v>0</v>
      </c>
      <c r="DV65" s="28">
        <v>0</v>
      </c>
      <c r="DW65" s="28">
        <v>0</v>
      </c>
      <c r="DX65" s="28">
        <v>0</v>
      </c>
      <c r="DY65" s="28">
        <v>0</v>
      </c>
      <c r="DZ65" s="28">
        <v>0</v>
      </c>
      <c r="EA65" s="28">
        <v>0</v>
      </c>
      <c r="EB65" s="28">
        <v>0</v>
      </c>
      <c r="EC65" s="28">
        <v>0</v>
      </c>
      <c r="ED65" s="28">
        <v>0</v>
      </c>
      <c r="EE65" s="28">
        <v>0</v>
      </c>
      <c r="EF65" s="28">
        <v>0</v>
      </c>
      <c r="EG65" s="28">
        <v>0</v>
      </c>
      <c r="EH65" s="28">
        <v>0</v>
      </c>
      <c r="EI65" s="28">
        <v>0</v>
      </c>
      <c r="EJ65" s="28">
        <v>0</v>
      </c>
      <c r="EK65" s="28">
        <v>0</v>
      </c>
      <c r="EL65" s="28">
        <v>0</v>
      </c>
      <c r="EM65" s="28">
        <v>0</v>
      </c>
      <c r="EN65" s="28">
        <v>0</v>
      </c>
      <c r="EO65" s="28">
        <v>0</v>
      </c>
      <c r="EP65" s="28">
        <v>0</v>
      </c>
      <c r="EQ65" s="28">
        <v>0</v>
      </c>
      <c r="ER65" s="28">
        <v>0</v>
      </c>
      <c r="ES65" s="28">
        <f t="shared" si="3"/>
        <v>9382.277696323179</v>
      </c>
      <c r="ET65" s="28">
        <v>243757.43979346001</v>
      </c>
      <c r="EU65" s="28">
        <v>7301.5609836812728</v>
      </c>
      <c r="EV65" s="28">
        <v>10266.526797390759</v>
      </c>
      <c r="EW65" s="28">
        <v>0</v>
      </c>
      <c r="EX65" s="28">
        <f t="shared" si="1"/>
        <v>270707.8052708552</v>
      </c>
      <c r="EZ65" s="5">
        <f t="shared" si="2"/>
        <v>0</v>
      </c>
      <c r="AMD65"/>
      <c r="AME65"/>
      <c r="AMF65"/>
      <c r="AMG65"/>
      <c r="AMH65"/>
      <c r="AMI65"/>
      <c r="AMJ65"/>
      <c r="AMK65"/>
    </row>
    <row r="66" spans="1:1025" s="5" customFormat="1" ht="25.5" x14ac:dyDescent="0.25">
      <c r="A66" s="9">
        <v>62</v>
      </c>
      <c r="B66" s="22"/>
      <c r="C66" s="24" t="s">
        <v>411</v>
      </c>
      <c r="D66" s="25" t="s">
        <v>412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95843.65357679849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149.53803565418488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479.62763267372048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0</v>
      </c>
      <c r="DT66" s="28">
        <v>0</v>
      </c>
      <c r="DU66" s="28">
        <v>0</v>
      </c>
      <c r="DV66" s="28">
        <v>0</v>
      </c>
      <c r="DW66" s="28">
        <v>0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0</v>
      </c>
      <c r="EF66" s="28">
        <v>0</v>
      </c>
      <c r="EG66" s="28">
        <v>0</v>
      </c>
      <c r="EH66" s="28">
        <v>0</v>
      </c>
      <c r="EI66" s="28">
        <v>0</v>
      </c>
      <c r="EJ66" s="28">
        <v>0</v>
      </c>
      <c r="EK66" s="28">
        <v>0</v>
      </c>
      <c r="EL66" s="28">
        <v>0</v>
      </c>
      <c r="EM66" s="28">
        <v>0</v>
      </c>
      <c r="EN66" s="28">
        <v>0</v>
      </c>
      <c r="EO66" s="28">
        <v>0</v>
      </c>
      <c r="EP66" s="28">
        <v>0</v>
      </c>
      <c r="EQ66" s="28">
        <v>0</v>
      </c>
      <c r="ER66" s="28">
        <v>0</v>
      </c>
      <c r="ES66" s="28">
        <f t="shared" si="3"/>
        <v>96472.819245126389</v>
      </c>
      <c r="ET66" s="28">
        <v>31172.426803939998</v>
      </c>
      <c r="EU66" s="28">
        <v>17193.497955319839</v>
      </c>
      <c r="EV66" s="28">
        <v>62084.936525783858</v>
      </c>
      <c r="EW66" s="28">
        <v>0</v>
      </c>
      <c r="EX66" s="28">
        <f t="shared" si="1"/>
        <v>206923.6805301701</v>
      </c>
      <c r="EZ66" s="5">
        <f t="shared" si="2"/>
        <v>0</v>
      </c>
      <c r="AMD66"/>
      <c r="AME66"/>
      <c r="AMF66"/>
      <c r="AMG66"/>
      <c r="AMH66"/>
      <c r="AMI66"/>
      <c r="AMJ66"/>
      <c r="AMK66"/>
    </row>
    <row r="67" spans="1:1025" s="5" customFormat="1" ht="25.5" x14ac:dyDescent="0.25">
      <c r="A67" s="9">
        <v>63</v>
      </c>
      <c r="B67" s="22"/>
      <c r="C67" s="24" t="s">
        <v>413</v>
      </c>
      <c r="D67" s="25" t="s">
        <v>414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2070.5058102296762</v>
      </c>
      <c r="AZ67" s="28">
        <v>514.586511520675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748.70192705619752</v>
      </c>
      <c r="BM67" s="28">
        <v>0</v>
      </c>
      <c r="BN67" s="28">
        <v>0</v>
      </c>
      <c r="BO67" s="28">
        <v>161954.74857673919</v>
      </c>
      <c r="BP67" s="28">
        <v>0</v>
      </c>
      <c r="BQ67" s="28">
        <v>701.87273478424947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0</v>
      </c>
      <c r="DJ67" s="28">
        <v>0</v>
      </c>
      <c r="DK67" s="28">
        <v>0</v>
      </c>
      <c r="DL67" s="28">
        <v>0</v>
      </c>
      <c r="DM67" s="28">
        <v>0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0</v>
      </c>
      <c r="DT67" s="28">
        <v>0</v>
      </c>
      <c r="DU67" s="28">
        <v>0</v>
      </c>
      <c r="DV67" s="28">
        <v>0</v>
      </c>
      <c r="DW67" s="28">
        <v>0</v>
      </c>
      <c r="DX67" s="28">
        <v>0</v>
      </c>
      <c r="DY67" s="28">
        <v>0</v>
      </c>
      <c r="DZ67" s="28">
        <v>0</v>
      </c>
      <c r="EA67" s="28">
        <v>0</v>
      </c>
      <c r="EB67" s="28">
        <v>0</v>
      </c>
      <c r="EC67" s="28">
        <v>0</v>
      </c>
      <c r="ED67" s="28">
        <v>0</v>
      </c>
      <c r="EE67" s="28">
        <v>0</v>
      </c>
      <c r="EF67" s="28">
        <v>0</v>
      </c>
      <c r="EG67" s="28">
        <v>0</v>
      </c>
      <c r="EH67" s="28">
        <v>0</v>
      </c>
      <c r="EI67" s="28">
        <v>0</v>
      </c>
      <c r="EJ67" s="28">
        <v>0</v>
      </c>
      <c r="EK67" s="28">
        <v>0</v>
      </c>
      <c r="EL67" s="28">
        <v>0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28">
        <f t="shared" si="3"/>
        <v>165990.41556032997</v>
      </c>
      <c r="ET67" s="28">
        <v>130697.83313749555</v>
      </c>
      <c r="EU67" s="28">
        <v>57570.578786014958</v>
      </c>
      <c r="EV67" s="28">
        <v>162088.12888321117</v>
      </c>
      <c r="EW67" s="28">
        <v>0</v>
      </c>
      <c r="EX67" s="28">
        <f t="shared" si="1"/>
        <v>516346.95636705169</v>
      </c>
      <c r="EZ67" s="5">
        <f t="shared" si="2"/>
        <v>0</v>
      </c>
      <c r="AMD67"/>
      <c r="AME67"/>
      <c r="AMF67"/>
      <c r="AMG67"/>
      <c r="AMH67"/>
      <c r="AMI67"/>
      <c r="AMJ67"/>
      <c r="AMK67"/>
    </row>
    <row r="68" spans="1:1025" s="5" customFormat="1" ht="25.5" x14ac:dyDescent="0.25">
      <c r="A68" s="9">
        <v>64</v>
      </c>
      <c r="B68" s="22"/>
      <c r="C68" s="24" t="s">
        <v>415</v>
      </c>
      <c r="D68" s="25" t="s">
        <v>416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10007.501272830663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9372.6863270691974</v>
      </c>
      <c r="BO68" s="28">
        <v>3783.4904399279926</v>
      </c>
      <c r="BP68" s="28">
        <v>15044.483288108639</v>
      </c>
      <c r="BQ68" s="28">
        <v>0</v>
      </c>
      <c r="BR68" s="28">
        <v>0</v>
      </c>
      <c r="BS68" s="28">
        <v>8468.9689701119532</v>
      </c>
      <c r="BT68" s="28">
        <v>0</v>
      </c>
      <c r="BU68" s="28">
        <v>2288.031897884498</v>
      </c>
      <c r="BV68" s="28">
        <v>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28">
        <v>0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8">
        <v>0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8">
        <v>0</v>
      </c>
      <c r="DM68" s="28">
        <v>0</v>
      </c>
      <c r="DN68" s="28">
        <v>0</v>
      </c>
      <c r="DO68" s="28">
        <v>0</v>
      </c>
      <c r="DP68" s="28">
        <v>0</v>
      </c>
      <c r="DQ68" s="28">
        <v>0</v>
      </c>
      <c r="DR68" s="28">
        <v>0</v>
      </c>
      <c r="DS68" s="28">
        <v>0</v>
      </c>
      <c r="DT68" s="28">
        <v>0</v>
      </c>
      <c r="DU68" s="28">
        <v>0</v>
      </c>
      <c r="DV68" s="28">
        <v>0</v>
      </c>
      <c r="DW68" s="28">
        <v>0</v>
      </c>
      <c r="DX68" s="28">
        <v>0</v>
      </c>
      <c r="DY68" s="28">
        <v>0</v>
      </c>
      <c r="DZ68" s="28">
        <v>0</v>
      </c>
      <c r="EA68" s="28">
        <v>0</v>
      </c>
      <c r="EB68" s="28">
        <v>0</v>
      </c>
      <c r="EC68" s="28">
        <v>0</v>
      </c>
      <c r="ED68" s="28">
        <v>0</v>
      </c>
      <c r="EE68" s="28">
        <v>0</v>
      </c>
      <c r="EF68" s="28">
        <v>0</v>
      </c>
      <c r="EG68" s="28">
        <v>464.98463297051381</v>
      </c>
      <c r="EH68" s="28">
        <v>0</v>
      </c>
      <c r="EI68" s="28">
        <v>0</v>
      </c>
      <c r="EJ68" s="28">
        <v>0</v>
      </c>
      <c r="EK68" s="28">
        <v>0</v>
      </c>
      <c r="EL68" s="28">
        <v>0</v>
      </c>
      <c r="EM68" s="28">
        <v>0</v>
      </c>
      <c r="EN68" s="28">
        <v>0</v>
      </c>
      <c r="EO68" s="28">
        <v>0</v>
      </c>
      <c r="EP68" s="28">
        <v>0</v>
      </c>
      <c r="EQ68" s="28">
        <v>0</v>
      </c>
      <c r="ER68" s="28">
        <v>0</v>
      </c>
      <c r="ES68" s="28">
        <f t="shared" si="3"/>
        <v>49430.146828903453</v>
      </c>
      <c r="ET68" s="28">
        <v>114461.81143067998</v>
      </c>
      <c r="EU68" s="28">
        <v>10024.155837635195</v>
      </c>
      <c r="EV68" s="28">
        <v>15878.378429631519</v>
      </c>
      <c r="EW68" s="28">
        <v>0</v>
      </c>
      <c r="EX68" s="28">
        <f t="shared" si="1"/>
        <v>189794.49252685017</v>
      </c>
      <c r="EZ68" s="5">
        <f t="shared" si="2"/>
        <v>0</v>
      </c>
      <c r="AMD68"/>
      <c r="AME68"/>
      <c r="AMF68"/>
      <c r="AMG68"/>
      <c r="AMH68"/>
      <c r="AMI68"/>
      <c r="AMJ68"/>
      <c r="AMK68"/>
    </row>
    <row r="69" spans="1:1025" s="5" customFormat="1" ht="25.5" x14ac:dyDescent="0.25">
      <c r="A69" s="9">
        <v>65</v>
      </c>
      <c r="B69" s="22"/>
      <c r="C69" s="24" t="s">
        <v>417</v>
      </c>
      <c r="D69" s="25" t="s">
        <v>418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103753.34527195976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8">
        <v>0</v>
      </c>
      <c r="DM69" s="28">
        <v>0</v>
      </c>
      <c r="DN69" s="28">
        <v>1444.0965321025608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28">
        <v>0</v>
      </c>
      <c r="DV69" s="28">
        <v>0</v>
      </c>
      <c r="DW69" s="28">
        <v>0</v>
      </c>
      <c r="DX69" s="28">
        <v>0</v>
      </c>
      <c r="DY69" s="28">
        <v>0</v>
      </c>
      <c r="DZ69" s="28">
        <v>0</v>
      </c>
      <c r="EA69" s="28">
        <v>0</v>
      </c>
      <c r="EB69" s="28">
        <v>0</v>
      </c>
      <c r="EC69" s="28">
        <v>0</v>
      </c>
      <c r="ED69" s="28">
        <v>0</v>
      </c>
      <c r="EE69" s="28">
        <v>0</v>
      </c>
      <c r="EF69" s="28">
        <v>361.94948391305684</v>
      </c>
      <c r="EG69" s="28">
        <v>5108.8830315223322</v>
      </c>
      <c r="EH69" s="28">
        <v>0</v>
      </c>
      <c r="EI69" s="28">
        <v>0</v>
      </c>
      <c r="EJ69" s="28">
        <v>0</v>
      </c>
      <c r="EK69" s="28">
        <v>0</v>
      </c>
      <c r="EL69" s="28">
        <v>0</v>
      </c>
      <c r="EM69" s="28">
        <v>0</v>
      </c>
      <c r="EN69" s="28">
        <v>0</v>
      </c>
      <c r="EO69" s="28">
        <v>0</v>
      </c>
      <c r="EP69" s="28">
        <v>0</v>
      </c>
      <c r="EQ69" s="28">
        <v>0</v>
      </c>
      <c r="ER69" s="28">
        <v>0</v>
      </c>
      <c r="ES69" s="28">
        <f t="shared" ref="ES69:ES100" si="4">SUM(E69:ER69)</f>
        <v>110668.27431949771</v>
      </c>
      <c r="ET69" s="28">
        <v>241313.33730714023</v>
      </c>
      <c r="EU69" s="28">
        <v>1322.0940646439349</v>
      </c>
      <c r="EV69" s="28">
        <v>194452.83148161331</v>
      </c>
      <c r="EW69" s="28">
        <v>0</v>
      </c>
      <c r="EX69" s="28">
        <f t="shared" si="1"/>
        <v>547756.53717289516</v>
      </c>
      <c r="EZ69" s="5">
        <f t="shared" si="2"/>
        <v>0</v>
      </c>
      <c r="AMD69"/>
      <c r="AME69"/>
      <c r="AMF69"/>
      <c r="AMG69"/>
      <c r="AMH69"/>
      <c r="AMI69"/>
      <c r="AMJ69"/>
      <c r="AMK69"/>
    </row>
    <row r="70" spans="1:1025" s="5" customFormat="1" x14ac:dyDescent="0.25">
      <c r="A70" s="9">
        <v>66</v>
      </c>
      <c r="B70" s="22"/>
      <c r="C70" s="24" t="s">
        <v>419</v>
      </c>
      <c r="D70" s="25" t="s">
        <v>420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152087.36311423851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8">
        <v>0</v>
      </c>
      <c r="DV70" s="28">
        <v>0</v>
      </c>
      <c r="DW70" s="28"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0</v>
      </c>
      <c r="EQ70" s="28">
        <v>0</v>
      </c>
      <c r="ER70" s="28">
        <v>0</v>
      </c>
      <c r="ES70" s="28">
        <f t="shared" si="4"/>
        <v>152087.36311423851</v>
      </c>
      <c r="ET70" s="28">
        <v>84319.856778269997</v>
      </c>
      <c r="EU70" s="28">
        <v>18201.165614350477</v>
      </c>
      <c r="EV70" s="28">
        <v>10441.433580018986</v>
      </c>
      <c r="EW70" s="28">
        <v>0</v>
      </c>
      <c r="EX70" s="28">
        <f t="shared" ref="EX70:EX133" si="5">+SUM(ES70:EW70)</f>
        <v>265049.81908687798</v>
      </c>
      <c r="EZ70" s="5">
        <f t="shared" ref="EZ70:EZ85" si="6">COUNTIF(E70:EX70,"&lt;0")</f>
        <v>0</v>
      </c>
      <c r="AMD70"/>
      <c r="AME70"/>
      <c r="AMF70"/>
      <c r="AMG70"/>
      <c r="AMH70"/>
      <c r="AMI70"/>
      <c r="AMJ70"/>
      <c r="AMK70"/>
    </row>
    <row r="71" spans="1:1025" s="5" customFormat="1" x14ac:dyDescent="0.25">
      <c r="A71" s="9">
        <v>67</v>
      </c>
      <c r="B71" s="22"/>
      <c r="C71" s="24" t="s">
        <v>421</v>
      </c>
      <c r="D71" s="25" t="s">
        <v>422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572.76063598931228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310526.57827175321</v>
      </c>
      <c r="BT71" s="28">
        <v>0</v>
      </c>
      <c r="BU71" s="28">
        <v>0</v>
      </c>
      <c r="BV71" s="28">
        <v>0</v>
      </c>
      <c r="BW71" s="28">
        <v>0</v>
      </c>
      <c r="BX71" s="28">
        <v>911.02002758225558</v>
      </c>
      <c r="BY71" s="28">
        <v>0</v>
      </c>
      <c r="BZ71" s="28">
        <v>98.638370180557772</v>
      </c>
      <c r="CA71" s="28">
        <v>24350.378785735065</v>
      </c>
      <c r="CB71" s="28">
        <v>0</v>
      </c>
      <c r="CC71" s="28">
        <v>0</v>
      </c>
      <c r="CD71" s="28">
        <v>0</v>
      </c>
      <c r="CE71" s="28">
        <v>3012.2829028370152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28">
        <v>0</v>
      </c>
      <c r="CM71" s="28">
        <v>0</v>
      </c>
      <c r="CN71" s="28">
        <v>0</v>
      </c>
      <c r="CO71" s="28">
        <v>0</v>
      </c>
      <c r="CP71" s="28">
        <v>0</v>
      </c>
      <c r="CQ71" s="28">
        <v>0</v>
      </c>
      <c r="CR71" s="28">
        <v>0</v>
      </c>
      <c r="CS71" s="28">
        <v>0</v>
      </c>
      <c r="CT71" s="28">
        <v>0</v>
      </c>
      <c r="CU71" s="28">
        <v>0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0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8">
        <v>0</v>
      </c>
      <c r="DM71" s="28">
        <v>0</v>
      </c>
      <c r="DN71" s="28">
        <v>0</v>
      </c>
      <c r="DO71" s="28">
        <v>0</v>
      </c>
      <c r="DP71" s="28">
        <v>0</v>
      </c>
      <c r="DQ71" s="28">
        <v>0</v>
      </c>
      <c r="DR71" s="28">
        <v>0</v>
      </c>
      <c r="DS71" s="28">
        <v>0</v>
      </c>
      <c r="DT71" s="28">
        <v>0</v>
      </c>
      <c r="DU71" s="28">
        <v>0</v>
      </c>
      <c r="DV71" s="28">
        <v>0</v>
      </c>
      <c r="DW71" s="28">
        <v>0</v>
      </c>
      <c r="DX71" s="28">
        <v>0</v>
      </c>
      <c r="DY71" s="28">
        <v>0</v>
      </c>
      <c r="DZ71" s="28">
        <v>0</v>
      </c>
      <c r="EA71" s="28">
        <v>0</v>
      </c>
      <c r="EB71" s="28">
        <v>0</v>
      </c>
      <c r="EC71" s="28">
        <v>0</v>
      </c>
      <c r="ED71" s="28">
        <v>0</v>
      </c>
      <c r="EE71" s="28">
        <v>0</v>
      </c>
      <c r="EF71" s="28">
        <v>0</v>
      </c>
      <c r="EG71" s="28">
        <v>0</v>
      </c>
      <c r="EH71" s="28">
        <v>0</v>
      </c>
      <c r="EI71" s="28">
        <v>0</v>
      </c>
      <c r="EJ71" s="28">
        <v>0</v>
      </c>
      <c r="EK71" s="28">
        <v>0</v>
      </c>
      <c r="EL71" s="28">
        <v>0</v>
      </c>
      <c r="EM71" s="28">
        <v>0</v>
      </c>
      <c r="EN71" s="28">
        <v>0</v>
      </c>
      <c r="EO71" s="28">
        <v>0</v>
      </c>
      <c r="EP71" s="28">
        <v>0</v>
      </c>
      <c r="EQ71" s="28">
        <v>0</v>
      </c>
      <c r="ER71" s="28">
        <v>0</v>
      </c>
      <c r="ES71" s="28">
        <f t="shared" si="4"/>
        <v>339471.65899407741</v>
      </c>
      <c r="ET71" s="28">
        <v>284767.51672840607</v>
      </c>
      <c r="EU71" s="28">
        <v>35030.245399249477</v>
      </c>
      <c r="EV71" s="28">
        <v>88701.534309270763</v>
      </c>
      <c r="EW71" s="28">
        <v>9854.0483341681484</v>
      </c>
      <c r="EX71" s="28">
        <f t="shared" si="5"/>
        <v>757825.00376517198</v>
      </c>
      <c r="EZ71" s="5">
        <f t="shared" si="6"/>
        <v>0</v>
      </c>
      <c r="AMD71"/>
      <c r="AME71"/>
      <c r="AMF71"/>
      <c r="AMG71"/>
      <c r="AMH71"/>
      <c r="AMI71"/>
      <c r="AMJ71"/>
      <c r="AMK71"/>
    </row>
    <row r="72" spans="1:1025" s="5" customFormat="1" x14ac:dyDescent="0.25">
      <c r="A72" s="9">
        <v>68</v>
      </c>
      <c r="B72" s="22"/>
      <c r="C72" s="24" t="s">
        <v>423</v>
      </c>
      <c r="D72" s="25" t="s">
        <v>424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63975.963501735663</v>
      </c>
      <c r="BU72" s="28">
        <v>0</v>
      </c>
      <c r="BV72" s="28">
        <v>0</v>
      </c>
      <c r="BW72" s="28">
        <v>12060.227913811423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103.23715029738023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28">
        <v>0</v>
      </c>
      <c r="DV72" s="28">
        <v>0</v>
      </c>
      <c r="DW72" s="28">
        <v>0</v>
      </c>
      <c r="DX72" s="28">
        <v>0</v>
      </c>
      <c r="DY72" s="28">
        <v>0</v>
      </c>
      <c r="DZ72" s="28">
        <v>0</v>
      </c>
      <c r="EA72" s="28">
        <v>0</v>
      </c>
      <c r="EB72" s="28">
        <v>0</v>
      </c>
      <c r="EC72" s="28">
        <v>0</v>
      </c>
      <c r="ED72" s="28">
        <v>0</v>
      </c>
      <c r="EE72" s="28">
        <v>0</v>
      </c>
      <c r="EF72" s="28">
        <v>0</v>
      </c>
      <c r="EG72" s="28">
        <v>0</v>
      </c>
      <c r="EH72" s="28">
        <v>0</v>
      </c>
      <c r="EI72" s="28">
        <v>0</v>
      </c>
      <c r="EJ72" s="28">
        <v>0</v>
      </c>
      <c r="EK72" s="28">
        <v>0</v>
      </c>
      <c r="EL72" s="28">
        <v>0</v>
      </c>
      <c r="EM72" s="28">
        <v>0</v>
      </c>
      <c r="EN72" s="28">
        <v>0</v>
      </c>
      <c r="EO72" s="28">
        <v>0</v>
      </c>
      <c r="EP72" s="28">
        <v>0</v>
      </c>
      <c r="EQ72" s="28">
        <v>0</v>
      </c>
      <c r="ER72" s="28">
        <v>0</v>
      </c>
      <c r="ES72" s="28">
        <f t="shared" si="4"/>
        <v>76139.428565844471</v>
      </c>
      <c r="ET72" s="28">
        <v>25178.081691489999</v>
      </c>
      <c r="EU72" s="28">
        <v>6233.5713742063963</v>
      </c>
      <c r="EV72" s="28">
        <v>8072.60743284623</v>
      </c>
      <c r="EW72" s="28">
        <v>543.34513442553691</v>
      </c>
      <c r="EX72" s="28">
        <f t="shared" si="5"/>
        <v>116167.03419881263</v>
      </c>
      <c r="EZ72" s="5">
        <f t="shared" si="6"/>
        <v>0</v>
      </c>
      <c r="AMD72"/>
      <c r="AME72"/>
      <c r="AMF72"/>
      <c r="AMG72"/>
      <c r="AMH72"/>
      <c r="AMI72"/>
      <c r="AMJ72"/>
      <c r="AMK72"/>
    </row>
    <row r="73" spans="1:1025" s="5" customFormat="1" ht="38.25" x14ac:dyDescent="0.25">
      <c r="A73" s="9">
        <v>69</v>
      </c>
      <c r="B73" s="22"/>
      <c r="C73" s="24" t="s">
        <v>425</v>
      </c>
      <c r="D73" s="25" t="s">
        <v>426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34559.871170488979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</v>
      </c>
      <c r="CK73" s="28">
        <v>0</v>
      </c>
      <c r="CL73" s="28">
        <v>0</v>
      </c>
      <c r="CM73" s="28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8">
        <v>0</v>
      </c>
      <c r="CX73" s="28">
        <v>0</v>
      </c>
      <c r="CY73" s="28">
        <v>0</v>
      </c>
      <c r="CZ73" s="28">
        <v>0</v>
      </c>
      <c r="DA73" s="28">
        <v>0</v>
      </c>
      <c r="DB73" s="28">
        <v>0</v>
      </c>
      <c r="DC73" s="28">
        <v>0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8">
        <v>0</v>
      </c>
      <c r="DK73" s="28">
        <v>0</v>
      </c>
      <c r="DL73" s="28">
        <v>0</v>
      </c>
      <c r="DM73" s="28">
        <v>0</v>
      </c>
      <c r="DN73" s="28">
        <v>0</v>
      </c>
      <c r="DO73" s="28">
        <v>0</v>
      </c>
      <c r="DP73" s="28">
        <v>0</v>
      </c>
      <c r="DQ73" s="28">
        <v>0</v>
      </c>
      <c r="DR73" s="28">
        <v>0</v>
      </c>
      <c r="DS73" s="28">
        <v>0</v>
      </c>
      <c r="DT73" s="28">
        <v>0</v>
      </c>
      <c r="DU73" s="28">
        <v>0</v>
      </c>
      <c r="DV73" s="28">
        <v>0</v>
      </c>
      <c r="DW73" s="28">
        <v>0</v>
      </c>
      <c r="DX73" s="28">
        <v>0</v>
      </c>
      <c r="DY73" s="28">
        <v>0</v>
      </c>
      <c r="DZ73" s="28">
        <v>0</v>
      </c>
      <c r="EA73" s="28">
        <v>0</v>
      </c>
      <c r="EB73" s="28">
        <v>0</v>
      </c>
      <c r="EC73" s="28">
        <v>0</v>
      </c>
      <c r="ED73" s="28">
        <v>0</v>
      </c>
      <c r="EE73" s="28">
        <v>0</v>
      </c>
      <c r="EF73" s="28">
        <v>0</v>
      </c>
      <c r="EG73" s="28">
        <v>0</v>
      </c>
      <c r="EH73" s="28">
        <v>0</v>
      </c>
      <c r="EI73" s="28">
        <v>0</v>
      </c>
      <c r="EJ73" s="28">
        <v>0</v>
      </c>
      <c r="EK73" s="28">
        <v>0</v>
      </c>
      <c r="EL73" s="28">
        <v>0</v>
      </c>
      <c r="EM73" s="28">
        <v>0</v>
      </c>
      <c r="EN73" s="28">
        <v>0</v>
      </c>
      <c r="EO73" s="28">
        <v>0</v>
      </c>
      <c r="EP73" s="28">
        <v>0</v>
      </c>
      <c r="EQ73" s="28">
        <v>0</v>
      </c>
      <c r="ER73" s="28">
        <v>0</v>
      </c>
      <c r="ES73" s="28">
        <f t="shared" si="4"/>
        <v>34559.871170488979</v>
      </c>
      <c r="ET73" s="28">
        <v>45889.437537689999</v>
      </c>
      <c r="EU73" s="28">
        <v>12204.273796918842</v>
      </c>
      <c r="EV73" s="28">
        <v>17614.950059048057</v>
      </c>
      <c r="EW73" s="28">
        <v>1900.7108480276047</v>
      </c>
      <c r="EX73" s="28">
        <f t="shared" si="5"/>
        <v>112169.2434121735</v>
      </c>
      <c r="EZ73" s="5">
        <f t="shared" si="6"/>
        <v>0</v>
      </c>
      <c r="AMD73"/>
      <c r="AME73"/>
      <c r="AMF73"/>
      <c r="AMG73"/>
      <c r="AMH73"/>
      <c r="AMI73"/>
      <c r="AMJ73"/>
      <c r="AMK73"/>
    </row>
    <row r="74" spans="1:1025" s="5" customFormat="1" ht="51" x14ac:dyDescent="0.25">
      <c r="A74" s="9">
        <v>70</v>
      </c>
      <c r="B74" s="22"/>
      <c r="C74" s="24" t="s">
        <v>427</v>
      </c>
      <c r="D74" s="25" t="s">
        <v>428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235.35250290915172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282395.04545232002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8">
        <v>0</v>
      </c>
      <c r="CM74" s="28">
        <v>0</v>
      </c>
      <c r="CN74" s="28">
        <v>0</v>
      </c>
      <c r="CO74" s="28">
        <v>120155.36818764517</v>
      </c>
      <c r="CP74" s="28">
        <v>0</v>
      </c>
      <c r="CQ74" s="28">
        <v>2247.3855223912137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8">
        <v>0</v>
      </c>
      <c r="DM74" s="28">
        <v>0</v>
      </c>
      <c r="DN74" s="28">
        <v>0</v>
      </c>
      <c r="DO74" s="28">
        <v>0</v>
      </c>
      <c r="DP74" s="28">
        <v>0</v>
      </c>
      <c r="DQ74" s="28">
        <v>0</v>
      </c>
      <c r="DR74" s="28">
        <v>0</v>
      </c>
      <c r="DS74" s="28">
        <v>0</v>
      </c>
      <c r="DT74" s="28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9.8624091156025653</v>
      </c>
      <c r="ED74" s="28">
        <v>0</v>
      </c>
      <c r="EE74" s="28">
        <v>0</v>
      </c>
      <c r="EF74" s="28">
        <v>0</v>
      </c>
      <c r="EG74" s="28">
        <v>0</v>
      </c>
      <c r="EH74" s="28">
        <v>0</v>
      </c>
      <c r="EI74" s="28">
        <v>0</v>
      </c>
      <c r="EJ74" s="28">
        <v>0</v>
      </c>
      <c r="EK74" s="28">
        <v>0</v>
      </c>
      <c r="EL74" s="28">
        <v>0</v>
      </c>
      <c r="EM74" s="28">
        <v>0</v>
      </c>
      <c r="EN74" s="28">
        <v>0</v>
      </c>
      <c r="EO74" s="28">
        <v>0</v>
      </c>
      <c r="EP74" s="28">
        <v>0</v>
      </c>
      <c r="EQ74" s="28">
        <v>0</v>
      </c>
      <c r="ER74" s="28">
        <v>0</v>
      </c>
      <c r="ES74" s="28">
        <f t="shared" si="4"/>
        <v>405043.01407438115</v>
      </c>
      <c r="ET74" s="28">
        <v>29348.139455529999</v>
      </c>
      <c r="EU74" s="28">
        <v>45847.971358017807</v>
      </c>
      <c r="EV74" s="28">
        <v>77474.244310080525</v>
      </c>
      <c r="EW74" s="28">
        <v>7968.8180986724619</v>
      </c>
      <c r="EX74" s="28">
        <f t="shared" si="5"/>
        <v>565682.18729668192</v>
      </c>
      <c r="EZ74" s="5">
        <f t="shared" si="6"/>
        <v>0</v>
      </c>
      <c r="AMD74"/>
      <c r="AME74"/>
      <c r="AMF74"/>
      <c r="AMG74"/>
      <c r="AMH74"/>
      <c r="AMI74"/>
      <c r="AMJ74"/>
      <c r="AMK74"/>
    </row>
    <row r="75" spans="1:1025" s="5" customFormat="1" ht="63.75" x14ac:dyDescent="0.25">
      <c r="A75" s="9">
        <v>71</v>
      </c>
      <c r="B75" s="22"/>
      <c r="C75" s="24" t="s">
        <v>429</v>
      </c>
      <c r="D75" s="25" t="s">
        <v>430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71.444217415754707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236879.10617081673</v>
      </c>
      <c r="BX75" s="28">
        <v>26774.492313851613</v>
      </c>
      <c r="BY75" s="28">
        <v>0</v>
      </c>
      <c r="BZ75" s="28">
        <v>0</v>
      </c>
      <c r="CA75" s="28">
        <v>131.99454304547783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8">
        <v>0</v>
      </c>
      <c r="DM75" s="28">
        <v>0</v>
      </c>
      <c r="DN75" s="28">
        <v>0</v>
      </c>
      <c r="DO75" s="28">
        <v>0</v>
      </c>
      <c r="DP75" s="28">
        <v>0</v>
      </c>
      <c r="DQ75" s="28">
        <v>0</v>
      </c>
      <c r="DR75" s="28">
        <v>0</v>
      </c>
      <c r="DS75" s="28">
        <v>0</v>
      </c>
      <c r="DT75" s="28">
        <v>0</v>
      </c>
      <c r="DU75" s="28">
        <v>0</v>
      </c>
      <c r="DV75" s="28">
        <v>0</v>
      </c>
      <c r="DW75" s="28">
        <v>0</v>
      </c>
      <c r="DX75" s="28">
        <v>0</v>
      </c>
      <c r="DY75" s="28">
        <v>0</v>
      </c>
      <c r="DZ75" s="28">
        <v>0</v>
      </c>
      <c r="EA75" s="28">
        <v>0</v>
      </c>
      <c r="EB75" s="28">
        <v>0</v>
      </c>
      <c r="EC75" s="28">
        <v>8.3170563809882858E-2</v>
      </c>
      <c r="ED75" s="28">
        <v>0</v>
      </c>
      <c r="EE75" s="28">
        <v>0</v>
      </c>
      <c r="EF75" s="28">
        <v>0</v>
      </c>
      <c r="EG75" s="28">
        <v>0</v>
      </c>
      <c r="EH75" s="28">
        <v>0</v>
      </c>
      <c r="EI75" s="28">
        <v>0</v>
      </c>
      <c r="EJ75" s="28">
        <v>0</v>
      </c>
      <c r="EK75" s="28">
        <v>0</v>
      </c>
      <c r="EL75" s="28">
        <v>0</v>
      </c>
      <c r="EM75" s="28">
        <v>0</v>
      </c>
      <c r="EN75" s="28">
        <v>0</v>
      </c>
      <c r="EO75" s="28">
        <v>0</v>
      </c>
      <c r="EP75" s="28">
        <v>0</v>
      </c>
      <c r="EQ75" s="28">
        <v>0</v>
      </c>
      <c r="ER75" s="28">
        <v>0</v>
      </c>
      <c r="ES75" s="28">
        <f t="shared" si="4"/>
        <v>263857.12041569338</v>
      </c>
      <c r="ET75" s="28">
        <v>520247.39279191999</v>
      </c>
      <c r="EU75" s="28">
        <v>45706.145108173776</v>
      </c>
      <c r="EV75" s="28">
        <v>49261.612453463233</v>
      </c>
      <c r="EW75" s="28">
        <v>4805.8864267437884</v>
      </c>
      <c r="EX75" s="28">
        <f t="shared" si="5"/>
        <v>883878.15719599416</v>
      </c>
      <c r="EZ75" s="5">
        <f t="shared" si="6"/>
        <v>0</v>
      </c>
      <c r="AMD75"/>
      <c r="AME75"/>
      <c r="AMF75"/>
      <c r="AMG75"/>
      <c r="AMH75"/>
      <c r="AMI75"/>
      <c r="AMJ75"/>
      <c r="AMK75"/>
    </row>
    <row r="76" spans="1:1025" s="5" customFormat="1" x14ac:dyDescent="0.25">
      <c r="A76" s="9">
        <v>72</v>
      </c>
      <c r="B76" s="22"/>
      <c r="C76" s="24" t="s">
        <v>431</v>
      </c>
      <c r="D76" s="25" t="s">
        <v>432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520.15153359400244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2445.4555772802487</v>
      </c>
      <c r="BT76" s="28">
        <v>0</v>
      </c>
      <c r="BU76" s="28">
        <v>0</v>
      </c>
      <c r="BV76" s="28">
        <v>0</v>
      </c>
      <c r="BW76" s="28">
        <v>6490.9964325258188</v>
      </c>
      <c r="BX76" s="28">
        <v>164210.15313368855</v>
      </c>
      <c r="BY76" s="28">
        <v>0</v>
      </c>
      <c r="BZ76" s="28">
        <v>0</v>
      </c>
      <c r="CA76" s="28">
        <v>1246.6585808219054</v>
      </c>
      <c r="CB76" s="28">
        <v>0</v>
      </c>
      <c r="CC76" s="28">
        <v>0</v>
      </c>
      <c r="CD76" s="28">
        <v>0</v>
      </c>
      <c r="CE76" s="28">
        <v>1397.080673126723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8">
        <v>0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f t="shared" si="4"/>
        <v>176310.49593103727</v>
      </c>
      <c r="ET76" s="28">
        <v>286668.03019978007</v>
      </c>
      <c r="EU76" s="28">
        <v>33273.605098462911</v>
      </c>
      <c r="EV76" s="28">
        <v>72726.055949514761</v>
      </c>
      <c r="EW76" s="28">
        <v>9140.7293400298167</v>
      </c>
      <c r="EX76" s="28">
        <f t="shared" si="5"/>
        <v>578118.91651882476</v>
      </c>
      <c r="EZ76" s="5">
        <f t="shared" si="6"/>
        <v>0</v>
      </c>
      <c r="AMD76"/>
      <c r="AME76"/>
      <c r="AMF76"/>
      <c r="AMG76"/>
      <c r="AMH76"/>
      <c r="AMI76"/>
      <c r="AMJ76"/>
      <c r="AMK76"/>
    </row>
    <row r="77" spans="1:1025" s="5" customFormat="1" ht="38.25" x14ac:dyDescent="0.25">
      <c r="A77" s="9">
        <v>73</v>
      </c>
      <c r="B77" s="22"/>
      <c r="C77" s="24" t="s">
        <v>433</v>
      </c>
      <c r="D77" s="25" t="s">
        <v>434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60698.891136048303</v>
      </c>
      <c r="BZ77" s="28">
        <v>0</v>
      </c>
      <c r="CA77" s="28">
        <v>77428.801663847509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28">
        <v>0</v>
      </c>
      <c r="DG77" s="28">
        <v>0</v>
      </c>
      <c r="DH77" s="28">
        <v>0</v>
      </c>
      <c r="DI77" s="28">
        <v>0</v>
      </c>
      <c r="DJ77" s="28">
        <v>0</v>
      </c>
      <c r="DK77" s="28">
        <v>0</v>
      </c>
      <c r="DL77" s="28">
        <v>0</v>
      </c>
      <c r="DM77" s="28">
        <v>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28">
        <v>0</v>
      </c>
      <c r="DT77" s="28">
        <v>0</v>
      </c>
      <c r="DU77" s="28">
        <v>0</v>
      </c>
      <c r="DV77" s="28">
        <v>0</v>
      </c>
      <c r="DW77" s="28">
        <v>0</v>
      </c>
      <c r="DX77" s="28">
        <v>0</v>
      </c>
      <c r="DY77" s="28">
        <v>0</v>
      </c>
      <c r="DZ77" s="28">
        <v>0</v>
      </c>
      <c r="EA77" s="28">
        <v>0</v>
      </c>
      <c r="EB77" s="28">
        <v>0</v>
      </c>
      <c r="EC77" s="28">
        <v>0</v>
      </c>
      <c r="ED77" s="28">
        <v>0</v>
      </c>
      <c r="EE77" s="28">
        <v>0</v>
      </c>
      <c r="EF77" s="28">
        <v>196.35580075259884</v>
      </c>
      <c r="EG77" s="28">
        <v>0</v>
      </c>
      <c r="EH77" s="28">
        <v>0</v>
      </c>
      <c r="EI77" s="28">
        <v>0</v>
      </c>
      <c r="EJ77" s="28">
        <v>0</v>
      </c>
      <c r="EK77" s="28">
        <v>0</v>
      </c>
      <c r="EL77" s="28">
        <v>0</v>
      </c>
      <c r="EM77" s="28">
        <v>0</v>
      </c>
      <c r="EN77" s="28">
        <v>0</v>
      </c>
      <c r="EO77" s="28">
        <v>0</v>
      </c>
      <c r="EP77" s="28">
        <v>0</v>
      </c>
      <c r="EQ77" s="28">
        <v>0</v>
      </c>
      <c r="ER77" s="28">
        <v>0</v>
      </c>
      <c r="ES77" s="28">
        <f t="shared" si="4"/>
        <v>138324.04860064841</v>
      </c>
      <c r="ET77" s="28">
        <v>197280.6405158093</v>
      </c>
      <c r="EU77" s="28">
        <v>18727.459579594793</v>
      </c>
      <c r="EV77" s="28">
        <v>129242.43001438768</v>
      </c>
      <c r="EW77" s="28">
        <v>0</v>
      </c>
      <c r="EX77" s="28">
        <f t="shared" si="5"/>
        <v>483574.5787104402</v>
      </c>
      <c r="EZ77" s="5">
        <f t="shared" si="6"/>
        <v>0</v>
      </c>
      <c r="AMD77"/>
      <c r="AME77"/>
      <c r="AMF77"/>
      <c r="AMG77"/>
      <c r="AMH77"/>
      <c r="AMI77"/>
      <c r="AMJ77"/>
      <c r="AMK77"/>
    </row>
    <row r="78" spans="1:1025" s="5" customFormat="1" ht="102" x14ac:dyDescent="0.25">
      <c r="A78" s="9">
        <v>74</v>
      </c>
      <c r="B78" s="22"/>
      <c r="C78" s="24" t="s">
        <v>435</v>
      </c>
      <c r="D78" s="25" t="s">
        <v>436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266.78307540089412</v>
      </c>
      <c r="BY78" s="28">
        <v>0</v>
      </c>
      <c r="BZ78" s="28">
        <v>12420.490397872956</v>
      </c>
      <c r="CA78" s="28">
        <v>84.832329266445697</v>
      </c>
      <c r="CB78" s="28">
        <v>0</v>
      </c>
      <c r="CC78" s="28">
        <v>0</v>
      </c>
      <c r="CD78" s="28">
        <v>0</v>
      </c>
      <c r="CE78" s="28">
        <v>227.74676412567712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8">
        <v>0</v>
      </c>
      <c r="DJ78" s="28">
        <v>0</v>
      </c>
      <c r="DK78" s="28">
        <v>0</v>
      </c>
      <c r="DL78" s="28">
        <v>0</v>
      </c>
      <c r="DM78" s="28">
        <v>0</v>
      </c>
      <c r="DN78" s="28">
        <v>0</v>
      </c>
      <c r="DO78" s="28">
        <v>0</v>
      </c>
      <c r="DP78" s="28">
        <v>0</v>
      </c>
      <c r="DQ78" s="28">
        <v>0</v>
      </c>
      <c r="DR78" s="28">
        <v>0</v>
      </c>
      <c r="DS78" s="28">
        <v>0</v>
      </c>
      <c r="DT78" s="28">
        <v>0</v>
      </c>
      <c r="DU78" s="28">
        <v>0</v>
      </c>
      <c r="DV78" s="28">
        <v>0</v>
      </c>
      <c r="DW78" s="28">
        <v>0</v>
      </c>
      <c r="DX78" s="28">
        <v>0</v>
      </c>
      <c r="DY78" s="28">
        <v>0</v>
      </c>
      <c r="DZ78" s="28">
        <v>0</v>
      </c>
      <c r="EA78" s="28">
        <v>0</v>
      </c>
      <c r="EB78" s="28">
        <v>0</v>
      </c>
      <c r="EC78" s="28">
        <v>0</v>
      </c>
      <c r="ED78" s="28">
        <v>0</v>
      </c>
      <c r="EE78" s="28">
        <v>0</v>
      </c>
      <c r="EF78" s="28">
        <v>0</v>
      </c>
      <c r="EG78" s="28">
        <v>292.02153782058514</v>
      </c>
      <c r="EH78" s="28">
        <v>0</v>
      </c>
      <c r="EI78" s="28">
        <v>0</v>
      </c>
      <c r="EJ78" s="28">
        <v>0</v>
      </c>
      <c r="EK78" s="28">
        <v>0</v>
      </c>
      <c r="EL78" s="28">
        <v>0</v>
      </c>
      <c r="EM78" s="28">
        <v>0</v>
      </c>
      <c r="EN78" s="28">
        <v>0</v>
      </c>
      <c r="EO78" s="28">
        <v>0</v>
      </c>
      <c r="EP78" s="28">
        <v>0</v>
      </c>
      <c r="EQ78" s="28">
        <v>0</v>
      </c>
      <c r="ER78" s="28">
        <v>0</v>
      </c>
      <c r="ES78" s="28">
        <f t="shared" si="4"/>
        <v>13291.874104486558</v>
      </c>
      <c r="ET78" s="28">
        <v>437286.99313021003</v>
      </c>
      <c r="EU78" s="28">
        <v>50188.048245348109</v>
      </c>
      <c r="EV78" s="28">
        <v>186356.48573853989</v>
      </c>
      <c r="EW78" s="28">
        <v>0</v>
      </c>
      <c r="EX78" s="28">
        <f t="shared" si="5"/>
        <v>687123.40121858451</v>
      </c>
      <c r="EZ78" s="5">
        <f t="shared" si="6"/>
        <v>0</v>
      </c>
      <c r="AMD78"/>
      <c r="AME78"/>
      <c r="AMF78"/>
      <c r="AMG78"/>
      <c r="AMH78"/>
      <c r="AMI78"/>
      <c r="AMJ78"/>
      <c r="AMK78"/>
    </row>
    <row r="79" spans="1:1025" s="5" customFormat="1" ht="29.25" customHeight="1" x14ac:dyDescent="0.25">
      <c r="A79" s="9">
        <v>75</v>
      </c>
      <c r="B79" s="22"/>
      <c r="C79" s="24" t="s">
        <v>437</v>
      </c>
      <c r="D79" s="25" t="s">
        <v>438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7639.2627261389971</v>
      </c>
      <c r="AM79" s="28">
        <v>0</v>
      </c>
      <c r="AN79" s="28">
        <v>0.20867696121668641</v>
      </c>
      <c r="AO79" s="28">
        <v>471.84824796314621</v>
      </c>
      <c r="AP79" s="28">
        <v>0</v>
      </c>
      <c r="AQ79" s="28">
        <v>202.11722230881639</v>
      </c>
      <c r="AR79" s="28">
        <v>0</v>
      </c>
      <c r="AS79" s="28">
        <v>4415.9848275930008</v>
      </c>
      <c r="AT79" s="28">
        <v>8670.9615448179502</v>
      </c>
      <c r="AU79" s="28">
        <v>0</v>
      </c>
      <c r="AV79" s="28">
        <v>0</v>
      </c>
      <c r="AW79" s="28">
        <v>3.6903371291460388E-2</v>
      </c>
      <c r="AX79" s="28">
        <v>0</v>
      </c>
      <c r="AY79" s="28">
        <v>0</v>
      </c>
      <c r="AZ79" s="28">
        <v>2175.6914357624664</v>
      </c>
      <c r="BA79" s="28">
        <v>0</v>
      </c>
      <c r="BB79" s="28">
        <v>0</v>
      </c>
      <c r="BC79" s="28">
        <v>0</v>
      </c>
      <c r="BD79" s="28">
        <v>1659.300894818969</v>
      </c>
      <c r="BE79" s="28">
        <v>6396.6296823328048</v>
      </c>
      <c r="BF79" s="28">
        <v>1.3166004788915242</v>
      </c>
      <c r="BG79" s="28">
        <v>148.84789749107509</v>
      </c>
      <c r="BH79" s="28">
        <v>0</v>
      </c>
      <c r="BI79" s="28">
        <v>137.02415970619529</v>
      </c>
      <c r="BJ79" s="28">
        <v>0</v>
      </c>
      <c r="BK79" s="28">
        <v>0</v>
      </c>
      <c r="BL79" s="28">
        <v>0</v>
      </c>
      <c r="BM79" s="28">
        <v>529.03340388223478</v>
      </c>
      <c r="BN79" s="28">
        <v>0</v>
      </c>
      <c r="BO79" s="28">
        <v>77.735988552964429</v>
      </c>
      <c r="BP79" s="28">
        <v>0</v>
      </c>
      <c r="BQ79" s="28">
        <v>2.4607108035024686E-3</v>
      </c>
      <c r="BR79" s="28">
        <v>0</v>
      </c>
      <c r="BS79" s="28">
        <v>657.87001251663924</v>
      </c>
      <c r="BT79" s="28">
        <v>1076.8366485141025</v>
      </c>
      <c r="BU79" s="28">
        <v>0</v>
      </c>
      <c r="BV79" s="28">
        <v>0</v>
      </c>
      <c r="BW79" s="28">
        <v>2136.9185073005624</v>
      </c>
      <c r="BX79" s="28">
        <v>1018.9033067189037</v>
      </c>
      <c r="BY79" s="28">
        <v>251759.59488599314</v>
      </c>
      <c r="BZ79" s="28">
        <v>30325.094478659859</v>
      </c>
      <c r="CA79" s="28">
        <v>268775.75189439568</v>
      </c>
      <c r="CB79" s="28">
        <v>10738.216319591707</v>
      </c>
      <c r="CC79" s="28">
        <v>0</v>
      </c>
      <c r="CD79" s="28">
        <v>0</v>
      </c>
      <c r="CE79" s="28">
        <v>1914.4337114727132</v>
      </c>
      <c r="CF79" s="28">
        <v>3637.2263664236939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28">
        <v>0</v>
      </c>
      <c r="CM79" s="28">
        <v>0</v>
      </c>
      <c r="CN79" s="28">
        <v>0</v>
      </c>
      <c r="CO79" s="28">
        <v>0</v>
      </c>
      <c r="CP79" s="28">
        <v>0</v>
      </c>
      <c r="CQ79" s="28">
        <v>0</v>
      </c>
      <c r="CR79" s="28">
        <v>0</v>
      </c>
      <c r="CS79" s="28">
        <v>0</v>
      </c>
      <c r="CT79" s="28">
        <v>0</v>
      </c>
      <c r="CU79" s="28">
        <v>0</v>
      </c>
      <c r="CV79" s="28">
        <v>0</v>
      </c>
      <c r="CW79" s="28">
        <v>0</v>
      </c>
      <c r="CX79" s="28">
        <v>0</v>
      </c>
      <c r="CY79" s="28">
        <v>0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135.65673229409202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10.047504790422702</v>
      </c>
      <c r="EG79" s="28">
        <v>0</v>
      </c>
      <c r="EH79" s="28">
        <v>0</v>
      </c>
      <c r="EI79" s="28">
        <v>0</v>
      </c>
      <c r="EJ79" s="28">
        <v>0</v>
      </c>
      <c r="EK79" s="28">
        <v>0</v>
      </c>
      <c r="EL79" s="28">
        <v>0</v>
      </c>
      <c r="EM79" s="28">
        <v>0</v>
      </c>
      <c r="EN79" s="28">
        <v>0</v>
      </c>
      <c r="EO79" s="28">
        <v>0</v>
      </c>
      <c r="EP79" s="28">
        <v>0</v>
      </c>
      <c r="EQ79" s="28">
        <v>0</v>
      </c>
      <c r="ER79" s="28">
        <v>0</v>
      </c>
      <c r="ES79" s="28">
        <f t="shared" si="4"/>
        <v>604712.55304156232</v>
      </c>
      <c r="ET79" s="28">
        <v>830760.37550273107</v>
      </c>
      <c r="EU79" s="28">
        <v>78664.478623177914</v>
      </c>
      <c r="EV79" s="28">
        <v>385188.97890028637</v>
      </c>
      <c r="EW79" s="28">
        <v>66.203988442382681</v>
      </c>
      <c r="EX79" s="28">
        <f t="shared" si="5"/>
        <v>1899392.5900562</v>
      </c>
      <c r="EZ79" s="5">
        <f t="shared" si="6"/>
        <v>0</v>
      </c>
      <c r="AMD79"/>
      <c r="AME79"/>
      <c r="AMF79"/>
      <c r="AMG79"/>
      <c r="AMH79"/>
      <c r="AMI79"/>
      <c r="AMJ79"/>
      <c r="AMK79"/>
    </row>
    <row r="80" spans="1:1025" s="5" customFormat="1" ht="38.25" x14ac:dyDescent="0.25">
      <c r="A80" s="9">
        <v>76</v>
      </c>
      <c r="B80" s="22"/>
      <c r="C80" s="24" t="s">
        <v>439</v>
      </c>
      <c r="D80" s="25" t="s">
        <v>440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15435.702058398561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8">
        <v>0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0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0</v>
      </c>
      <c r="EB80" s="28">
        <v>0</v>
      </c>
      <c r="EC80" s="28">
        <v>0</v>
      </c>
      <c r="ED80" s="28">
        <v>0</v>
      </c>
      <c r="EE80" s="28">
        <v>0</v>
      </c>
      <c r="EF80" s="28">
        <v>0</v>
      </c>
      <c r="EG80" s="28">
        <v>0</v>
      </c>
      <c r="EH80" s="28">
        <v>0</v>
      </c>
      <c r="EI80" s="28">
        <v>0</v>
      </c>
      <c r="EJ80" s="28">
        <v>0</v>
      </c>
      <c r="EK80" s="28">
        <v>0</v>
      </c>
      <c r="EL80" s="28">
        <v>0</v>
      </c>
      <c r="EM80" s="28">
        <v>0</v>
      </c>
      <c r="EN80" s="28">
        <v>0</v>
      </c>
      <c r="EO80" s="28">
        <v>0</v>
      </c>
      <c r="EP80" s="28">
        <v>0</v>
      </c>
      <c r="EQ80" s="28">
        <v>0</v>
      </c>
      <c r="ER80" s="28">
        <v>0</v>
      </c>
      <c r="ES80" s="28">
        <f t="shared" si="4"/>
        <v>15435.702058398561</v>
      </c>
      <c r="ET80" s="28">
        <v>554057.46833141008</v>
      </c>
      <c r="EU80" s="28">
        <v>220987.45585084709</v>
      </c>
      <c r="EV80" s="28">
        <v>193748.1986913358</v>
      </c>
      <c r="EW80" s="28">
        <v>0</v>
      </c>
      <c r="EX80" s="28">
        <f t="shared" si="5"/>
        <v>984228.82493199152</v>
      </c>
      <c r="EZ80" s="5">
        <f t="shared" si="6"/>
        <v>0</v>
      </c>
      <c r="AMD80"/>
      <c r="AME80"/>
      <c r="AMF80"/>
      <c r="AMG80"/>
      <c r="AMH80"/>
      <c r="AMI80"/>
      <c r="AMJ80"/>
      <c r="AMK80"/>
    </row>
    <row r="81" spans="1:1025" s="5" customFormat="1" x14ac:dyDescent="0.25">
      <c r="A81" s="9">
        <v>77</v>
      </c>
      <c r="B81" s="22"/>
      <c r="C81" s="24" t="s">
        <v>441</v>
      </c>
      <c r="D81" s="25" t="s">
        <v>442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3099.8287812149033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28">
        <v>0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0</v>
      </c>
      <c r="DI81" s="28">
        <v>0</v>
      </c>
      <c r="DJ81" s="28">
        <v>0</v>
      </c>
      <c r="DK81" s="28">
        <v>0</v>
      </c>
      <c r="DL81" s="28">
        <v>0</v>
      </c>
      <c r="DM81" s="28">
        <v>0</v>
      </c>
      <c r="DN81" s="28">
        <v>0</v>
      </c>
      <c r="DO81" s="28">
        <v>0</v>
      </c>
      <c r="DP81" s="28">
        <v>0</v>
      </c>
      <c r="DQ81" s="28">
        <v>0</v>
      </c>
      <c r="DR81" s="28">
        <v>0</v>
      </c>
      <c r="DS81" s="28">
        <v>0</v>
      </c>
      <c r="DT81" s="28">
        <v>0</v>
      </c>
      <c r="DU81" s="28">
        <v>0</v>
      </c>
      <c r="DV81" s="28">
        <v>0</v>
      </c>
      <c r="DW81" s="28">
        <v>0</v>
      </c>
      <c r="DX81" s="28">
        <v>0</v>
      </c>
      <c r="DY81" s="28">
        <v>0</v>
      </c>
      <c r="DZ81" s="28">
        <v>0</v>
      </c>
      <c r="EA81" s="28">
        <v>0</v>
      </c>
      <c r="EB81" s="28">
        <v>0</v>
      </c>
      <c r="EC81" s="28">
        <v>0</v>
      </c>
      <c r="ED81" s="28">
        <v>0</v>
      </c>
      <c r="EE81" s="28">
        <v>0</v>
      </c>
      <c r="EF81" s="28">
        <v>0</v>
      </c>
      <c r="EG81" s="28">
        <v>0</v>
      </c>
      <c r="EH81" s="28">
        <v>0</v>
      </c>
      <c r="EI81" s="28">
        <v>0</v>
      </c>
      <c r="EJ81" s="28">
        <v>0</v>
      </c>
      <c r="EK81" s="28">
        <v>0</v>
      </c>
      <c r="EL81" s="28">
        <v>0</v>
      </c>
      <c r="EM81" s="28">
        <v>0</v>
      </c>
      <c r="EN81" s="28">
        <v>0</v>
      </c>
      <c r="EO81" s="28">
        <v>0</v>
      </c>
      <c r="EP81" s="28">
        <v>0</v>
      </c>
      <c r="EQ81" s="28">
        <v>0</v>
      </c>
      <c r="ER81" s="28">
        <v>0</v>
      </c>
      <c r="ES81" s="28">
        <f t="shared" si="4"/>
        <v>3099.8287812149033</v>
      </c>
      <c r="ET81" s="28">
        <v>38713.999618649999</v>
      </c>
      <c r="EU81" s="28">
        <v>6417.2967968122775</v>
      </c>
      <c r="EV81" s="28">
        <v>12077.529551013549</v>
      </c>
      <c r="EW81" s="28">
        <v>0</v>
      </c>
      <c r="EX81" s="28">
        <f t="shared" si="5"/>
        <v>60308.654747690729</v>
      </c>
      <c r="EZ81" s="5">
        <f t="shared" si="6"/>
        <v>0</v>
      </c>
      <c r="AMD81"/>
      <c r="AME81"/>
      <c r="AMF81"/>
      <c r="AMG81"/>
      <c r="AMH81"/>
      <c r="AMI81"/>
      <c r="AMJ81"/>
      <c r="AMK81"/>
    </row>
    <row r="82" spans="1:1025" s="5" customFormat="1" ht="38.25" x14ac:dyDescent="0.25">
      <c r="A82" s="9">
        <v>78</v>
      </c>
      <c r="B82" s="22"/>
      <c r="C82" s="24" t="s">
        <v>443</v>
      </c>
      <c r="D82" s="25" t="s">
        <v>444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148379.06160672285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8">
        <v>0</v>
      </c>
      <c r="DJ82" s="28">
        <v>0</v>
      </c>
      <c r="DK82" s="28">
        <v>0</v>
      </c>
      <c r="DL82" s="28">
        <v>0</v>
      </c>
      <c r="DM82" s="28">
        <v>0</v>
      </c>
      <c r="DN82" s="28">
        <v>0</v>
      </c>
      <c r="DO82" s="28">
        <v>0</v>
      </c>
      <c r="DP82" s="28">
        <v>0</v>
      </c>
      <c r="DQ82" s="28">
        <v>0</v>
      </c>
      <c r="DR82" s="28">
        <v>0</v>
      </c>
      <c r="DS82" s="28">
        <v>0</v>
      </c>
      <c r="DT82" s="28">
        <v>0</v>
      </c>
      <c r="DU82" s="28">
        <v>0</v>
      </c>
      <c r="DV82" s="28">
        <v>0</v>
      </c>
      <c r="DW82" s="28">
        <v>0</v>
      </c>
      <c r="DX82" s="28">
        <v>0</v>
      </c>
      <c r="DY82" s="28">
        <v>0</v>
      </c>
      <c r="DZ82" s="28">
        <v>0</v>
      </c>
      <c r="EA82" s="28">
        <v>0</v>
      </c>
      <c r="EB82" s="28">
        <v>0</v>
      </c>
      <c r="EC82" s="28">
        <v>1223.52695896052</v>
      </c>
      <c r="ED82" s="28">
        <v>0</v>
      </c>
      <c r="EE82" s="28">
        <v>0</v>
      </c>
      <c r="EF82" s="28">
        <v>0</v>
      </c>
      <c r="EG82" s="28">
        <v>0</v>
      </c>
      <c r="EH82" s="28">
        <v>0</v>
      </c>
      <c r="EI82" s="28">
        <v>0</v>
      </c>
      <c r="EJ82" s="28">
        <v>0</v>
      </c>
      <c r="EK82" s="28">
        <v>0</v>
      </c>
      <c r="EL82" s="28">
        <v>0</v>
      </c>
      <c r="EM82" s="28">
        <v>0</v>
      </c>
      <c r="EN82" s="28">
        <v>0</v>
      </c>
      <c r="EO82" s="28">
        <v>0</v>
      </c>
      <c r="EP82" s="28">
        <v>0</v>
      </c>
      <c r="EQ82" s="28">
        <v>0</v>
      </c>
      <c r="ER82" s="28">
        <v>0</v>
      </c>
      <c r="ES82" s="28">
        <f t="shared" si="4"/>
        <v>149602.58856568337</v>
      </c>
      <c r="ET82" s="28">
        <v>58004.497866259997</v>
      </c>
      <c r="EU82" s="28">
        <v>22785.04023520961</v>
      </c>
      <c r="EV82" s="28">
        <v>25972.654742891802</v>
      </c>
      <c r="EW82" s="28">
        <v>211.72194855832856</v>
      </c>
      <c r="EX82" s="28">
        <f t="shared" si="5"/>
        <v>256576.50335860311</v>
      </c>
      <c r="EZ82" s="5">
        <f t="shared" si="6"/>
        <v>0</v>
      </c>
      <c r="AMD82"/>
      <c r="AME82"/>
      <c r="AMF82"/>
      <c r="AMG82"/>
      <c r="AMH82"/>
      <c r="AMI82"/>
      <c r="AMJ82"/>
      <c r="AMK82"/>
    </row>
    <row r="83" spans="1:1025" s="5" customFormat="1" ht="25.5" x14ac:dyDescent="0.25">
      <c r="A83" s="9">
        <v>79</v>
      </c>
      <c r="B83" s="22"/>
      <c r="C83" s="24" t="s">
        <v>445</v>
      </c>
      <c r="D83" s="25" t="s">
        <v>446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134.68940405902489</v>
      </c>
      <c r="BT83" s="28">
        <v>0</v>
      </c>
      <c r="BU83" s="28">
        <v>0</v>
      </c>
      <c r="BV83" s="28">
        <v>0</v>
      </c>
      <c r="BW83" s="28">
        <v>0</v>
      </c>
      <c r="BX83" s="28">
        <v>112.56799053929713</v>
      </c>
      <c r="BY83" s="28">
        <v>0</v>
      </c>
      <c r="BZ83" s="28">
        <v>197.45876332382446</v>
      </c>
      <c r="CA83" s="28">
        <v>311.45511422302076</v>
      </c>
      <c r="CB83" s="28">
        <v>0</v>
      </c>
      <c r="CC83" s="28">
        <v>0</v>
      </c>
      <c r="CD83" s="28">
        <v>0</v>
      </c>
      <c r="CE83" s="28">
        <v>674601.65796985663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0</v>
      </c>
      <c r="CN83" s="28">
        <v>0</v>
      </c>
      <c r="CO83" s="28">
        <v>0</v>
      </c>
      <c r="CP83" s="28">
        <v>0</v>
      </c>
      <c r="CQ83" s="28">
        <v>0</v>
      </c>
      <c r="CR83" s="28">
        <v>0</v>
      </c>
      <c r="CS83" s="28">
        <v>0</v>
      </c>
      <c r="CT83" s="28">
        <v>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0</v>
      </c>
      <c r="DA83" s="28">
        <v>0</v>
      </c>
      <c r="DB83" s="28">
        <v>0</v>
      </c>
      <c r="DC83" s="28">
        <v>0</v>
      </c>
      <c r="DD83" s="28">
        <v>0</v>
      </c>
      <c r="DE83" s="28">
        <v>0</v>
      </c>
      <c r="DF83" s="28">
        <v>0</v>
      </c>
      <c r="DG83" s="28">
        <v>0</v>
      </c>
      <c r="DH83" s="28">
        <v>0</v>
      </c>
      <c r="DI83" s="28">
        <v>0</v>
      </c>
      <c r="DJ83" s="28">
        <v>0</v>
      </c>
      <c r="DK83" s="28">
        <v>0</v>
      </c>
      <c r="DL83" s="28">
        <v>0</v>
      </c>
      <c r="DM83" s="28">
        <v>0</v>
      </c>
      <c r="DN83" s="28">
        <v>0</v>
      </c>
      <c r="DO83" s="28">
        <v>0</v>
      </c>
      <c r="DP83" s="28">
        <v>0</v>
      </c>
      <c r="DQ83" s="28">
        <v>0</v>
      </c>
      <c r="DR83" s="28">
        <v>0</v>
      </c>
      <c r="DS83" s="28">
        <v>0</v>
      </c>
      <c r="DT83" s="28">
        <v>0</v>
      </c>
      <c r="DU83" s="28">
        <v>0</v>
      </c>
      <c r="DV83" s="28">
        <v>0</v>
      </c>
      <c r="DW83" s="28">
        <v>0</v>
      </c>
      <c r="DX83" s="28">
        <v>0</v>
      </c>
      <c r="DY83" s="28">
        <v>0</v>
      </c>
      <c r="DZ83" s="28">
        <v>0</v>
      </c>
      <c r="EA83" s="28">
        <v>0</v>
      </c>
      <c r="EB83" s="28">
        <v>0</v>
      </c>
      <c r="EC83" s="28">
        <v>0</v>
      </c>
      <c r="ED83" s="28">
        <v>0</v>
      </c>
      <c r="EE83" s="28">
        <v>0</v>
      </c>
      <c r="EF83" s="28">
        <v>0</v>
      </c>
      <c r="EG83" s="28">
        <v>0</v>
      </c>
      <c r="EH83" s="28">
        <v>0</v>
      </c>
      <c r="EI83" s="28">
        <v>0</v>
      </c>
      <c r="EJ83" s="28">
        <v>0</v>
      </c>
      <c r="EK83" s="28">
        <v>0</v>
      </c>
      <c r="EL83" s="28">
        <v>0</v>
      </c>
      <c r="EM83" s="28">
        <v>0</v>
      </c>
      <c r="EN83" s="28">
        <v>0</v>
      </c>
      <c r="EO83" s="28">
        <v>0</v>
      </c>
      <c r="EP83" s="28">
        <v>0</v>
      </c>
      <c r="EQ83" s="28">
        <v>0</v>
      </c>
      <c r="ER83" s="28">
        <v>0</v>
      </c>
      <c r="ES83" s="28">
        <f t="shared" si="4"/>
        <v>675357.82924200175</v>
      </c>
      <c r="ET83" s="28">
        <v>90608.449214430002</v>
      </c>
      <c r="EU83" s="28">
        <v>3020.0723261986172</v>
      </c>
      <c r="EV83" s="28">
        <v>50469.445494614454</v>
      </c>
      <c r="EW83" s="28">
        <v>0</v>
      </c>
      <c r="EX83" s="28">
        <f t="shared" si="5"/>
        <v>819455.79627724481</v>
      </c>
      <c r="EZ83" s="5">
        <f t="shared" si="6"/>
        <v>0</v>
      </c>
      <c r="AMD83"/>
      <c r="AME83"/>
      <c r="AMF83"/>
      <c r="AMG83"/>
      <c r="AMH83"/>
      <c r="AMI83"/>
      <c r="AMJ83"/>
      <c r="AMK83"/>
    </row>
    <row r="84" spans="1:1025" s="5" customFormat="1" x14ac:dyDescent="0.25">
      <c r="A84" s="9">
        <v>80</v>
      </c>
      <c r="B84" s="22"/>
      <c r="C84" s="24" t="s">
        <v>447</v>
      </c>
      <c r="D84" s="25" t="s">
        <v>448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324.23239171672896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67.355195841119141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136676.48057900314</v>
      </c>
      <c r="CG84" s="28">
        <v>0</v>
      </c>
      <c r="CH84" s="28">
        <v>11.320764862671046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8">
        <v>0</v>
      </c>
      <c r="DA84" s="28">
        <v>0</v>
      </c>
      <c r="DB84" s="28">
        <v>0</v>
      </c>
      <c r="DC84" s="28">
        <v>0</v>
      </c>
      <c r="DD84" s="28">
        <v>0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0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0</v>
      </c>
      <c r="DT84" s="28">
        <v>0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840.1521868076826</v>
      </c>
      <c r="ED84" s="28">
        <v>0</v>
      </c>
      <c r="EE84" s="28">
        <v>0</v>
      </c>
      <c r="EF84" s="28">
        <v>1940.8565675019286</v>
      </c>
      <c r="EG84" s="28">
        <v>0</v>
      </c>
      <c r="EH84" s="28">
        <v>0</v>
      </c>
      <c r="EI84" s="28">
        <v>0</v>
      </c>
      <c r="EJ84" s="28">
        <v>2.2464127889697192</v>
      </c>
      <c r="EK84" s="28">
        <v>0</v>
      </c>
      <c r="EL84" s="28">
        <v>0</v>
      </c>
      <c r="EM84" s="28">
        <v>0</v>
      </c>
      <c r="EN84" s="28">
        <v>0</v>
      </c>
      <c r="EO84" s="28">
        <v>0</v>
      </c>
      <c r="EP84" s="28">
        <v>0</v>
      </c>
      <c r="EQ84" s="28">
        <v>0</v>
      </c>
      <c r="ER84" s="28">
        <v>0</v>
      </c>
      <c r="ES84" s="28">
        <f t="shared" si="4"/>
        <v>139862.64409852226</v>
      </c>
      <c r="ET84" s="28">
        <v>89698.458547299757</v>
      </c>
      <c r="EU84" s="28">
        <v>29535.855676095372</v>
      </c>
      <c r="EV84" s="28">
        <v>73707.643862835146</v>
      </c>
      <c r="EW84" s="28">
        <v>0</v>
      </c>
      <c r="EX84" s="28">
        <f t="shared" si="5"/>
        <v>332804.60218475253</v>
      </c>
      <c r="EZ84" s="5">
        <f t="shared" si="6"/>
        <v>0</v>
      </c>
      <c r="AMD84"/>
      <c r="AME84"/>
      <c r="AMF84"/>
      <c r="AMG84"/>
      <c r="AMH84"/>
      <c r="AMI84"/>
      <c r="AMJ84"/>
      <c r="AMK84"/>
    </row>
    <row r="85" spans="1:1025" s="5" customFormat="1" ht="25.5" x14ac:dyDescent="0.25">
      <c r="A85" s="9">
        <v>81</v>
      </c>
      <c r="B85" s="22"/>
      <c r="C85" s="24" t="s">
        <v>449</v>
      </c>
      <c r="D85" s="25" t="s">
        <v>450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312.77246375824535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1019.0420920830428</v>
      </c>
      <c r="BM85" s="28">
        <v>0</v>
      </c>
      <c r="BN85" s="28">
        <v>0</v>
      </c>
      <c r="BO85" s="28">
        <v>0</v>
      </c>
      <c r="BP85" s="28">
        <v>0</v>
      </c>
      <c r="BQ85" s="28">
        <v>0</v>
      </c>
      <c r="BR85" s="28">
        <v>284.14347769722332</v>
      </c>
      <c r="BS85" s="28">
        <v>193.3745879640756</v>
      </c>
      <c r="BT85" s="28">
        <v>0</v>
      </c>
      <c r="BU85" s="28">
        <v>0</v>
      </c>
      <c r="BV85" s="28">
        <v>0</v>
      </c>
      <c r="BW85" s="28">
        <v>245.61382374191234</v>
      </c>
      <c r="BX85" s="28">
        <v>0</v>
      </c>
      <c r="BY85" s="28">
        <v>0</v>
      </c>
      <c r="BZ85" s="28">
        <v>0</v>
      </c>
      <c r="CA85" s="28">
        <v>373.62036133636627</v>
      </c>
      <c r="CB85" s="28">
        <v>334.37026543306354</v>
      </c>
      <c r="CC85" s="28">
        <v>43.26551665624698</v>
      </c>
      <c r="CD85" s="28">
        <v>0</v>
      </c>
      <c r="CE85" s="28">
        <v>234.80808603410094</v>
      </c>
      <c r="CF85" s="28">
        <v>0</v>
      </c>
      <c r="CG85" s="28">
        <v>191082.62306124033</v>
      </c>
      <c r="CH85" s="28">
        <v>0</v>
      </c>
      <c r="CI85" s="28">
        <v>0</v>
      </c>
      <c r="CJ85" s="28">
        <v>0</v>
      </c>
      <c r="CK85" s="28">
        <v>0</v>
      </c>
      <c r="CL85" s="28">
        <v>0</v>
      </c>
      <c r="CM85" s="28">
        <v>0</v>
      </c>
      <c r="CN85" s="28">
        <v>0</v>
      </c>
      <c r="CO85" s="28">
        <v>0</v>
      </c>
      <c r="CP85" s="28">
        <v>117.6822040970677</v>
      </c>
      <c r="CQ85" s="28">
        <v>734.30015973805371</v>
      </c>
      <c r="CR85" s="28">
        <v>0</v>
      </c>
      <c r="CS85" s="28">
        <v>0</v>
      </c>
      <c r="CT85" s="28">
        <v>0</v>
      </c>
      <c r="CU85" s="28">
        <v>0</v>
      </c>
      <c r="CV85" s="28">
        <v>0</v>
      </c>
      <c r="CW85" s="28">
        <v>10852.38335555491</v>
      </c>
      <c r="CX85" s="28">
        <v>3332.8592484835117</v>
      </c>
      <c r="CY85" s="28">
        <v>0</v>
      </c>
      <c r="CZ85" s="28">
        <v>0</v>
      </c>
      <c r="DA85" s="28">
        <v>0</v>
      </c>
      <c r="DB85" s="28">
        <v>0</v>
      </c>
      <c r="DC85" s="28">
        <v>0</v>
      </c>
      <c r="DD85" s="28">
        <v>143.40832702680916</v>
      </c>
      <c r="DE85" s="28">
        <v>0</v>
      </c>
      <c r="DF85" s="28">
        <v>0</v>
      </c>
      <c r="DG85" s="28">
        <v>0</v>
      </c>
      <c r="DH85" s="28">
        <v>0</v>
      </c>
      <c r="DI85" s="28">
        <v>0</v>
      </c>
      <c r="DJ85" s="28">
        <v>0</v>
      </c>
      <c r="DK85" s="28">
        <v>0</v>
      </c>
      <c r="DL85" s="28">
        <v>0</v>
      </c>
      <c r="DM85" s="28">
        <v>0</v>
      </c>
      <c r="DN85" s="28">
        <v>0</v>
      </c>
      <c r="DO85" s="28">
        <v>307.03772815478368</v>
      </c>
      <c r="DP85" s="28">
        <v>0</v>
      </c>
      <c r="DQ85" s="28">
        <v>0</v>
      </c>
      <c r="DR85" s="28">
        <v>0</v>
      </c>
      <c r="DS85" s="28">
        <v>0</v>
      </c>
      <c r="DT85" s="28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8">
        <v>0</v>
      </c>
      <c r="EC85" s="28">
        <v>0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8">
        <v>0</v>
      </c>
      <c r="EJ85" s="28">
        <v>0</v>
      </c>
      <c r="EK85" s="28">
        <v>0</v>
      </c>
      <c r="EL85" s="28">
        <v>0</v>
      </c>
      <c r="EM85" s="28">
        <v>0</v>
      </c>
      <c r="EN85" s="28">
        <v>0</v>
      </c>
      <c r="EO85" s="28">
        <v>0</v>
      </c>
      <c r="EP85" s="28">
        <v>0</v>
      </c>
      <c r="EQ85" s="28">
        <v>0</v>
      </c>
      <c r="ER85" s="28">
        <v>0</v>
      </c>
      <c r="ES85" s="28">
        <f t="shared" si="4"/>
        <v>209611.30475899976</v>
      </c>
      <c r="ET85" s="28">
        <v>2193.241813468695</v>
      </c>
      <c r="EU85" s="28">
        <v>15596.159653513516</v>
      </c>
      <c r="EV85" s="28">
        <v>0</v>
      </c>
      <c r="EW85" s="28">
        <v>0</v>
      </c>
      <c r="EX85" s="28">
        <f t="shared" si="5"/>
        <v>227400.70622598196</v>
      </c>
      <c r="EZ85" s="5">
        <f t="shared" si="6"/>
        <v>0</v>
      </c>
      <c r="AMD85"/>
      <c r="AME85"/>
      <c r="AMF85"/>
      <c r="AMG85"/>
      <c r="AMH85"/>
      <c r="AMI85"/>
      <c r="AMJ85"/>
      <c r="AMK85"/>
    </row>
    <row r="86" spans="1:1025" s="5" customFormat="1" ht="25.5" x14ac:dyDescent="0.25">
      <c r="A86" s="9">
        <v>82</v>
      </c>
      <c r="B86" s="22"/>
      <c r="C86" s="24" t="s">
        <v>451</v>
      </c>
      <c r="D86" s="25" t="s">
        <v>452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2137.3859606190913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62.687194341524496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69.032736846971403</v>
      </c>
      <c r="CG86" s="28">
        <v>0</v>
      </c>
      <c r="CH86" s="28">
        <v>710837.44997228845</v>
      </c>
      <c r="CI86" s="28">
        <v>0</v>
      </c>
      <c r="CJ86" s="28">
        <v>0</v>
      </c>
      <c r="CK86" s="28">
        <v>0</v>
      </c>
      <c r="CL86" s="28">
        <v>0</v>
      </c>
      <c r="CM86" s="28">
        <v>0</v>
      </c>
      <c r="CN86" s="28">
        <v>0</v>
      </c>
      <c r="CO86" s="28">
        <v>0</v>
      </c>
      <c r="CP86" s="28">
        <v>0</v>
      </c>
      <c r="CQ86" s="28">
        <v>0</v>
      </c>
      <c r="CR86" s="28">
        <v>0</v>
      </c>
      <c r="CS86" s="28">
        <v>0</v>
      </c>
      <c r="CT86" s="28">
        <v>0</v>
      </c>
      <c r="CU86" s="28">
        <v>0</v>
      </c>
      <c r="CV86" s="28">
        <v>0</v>
      </c>
      <c r="CW86" s="28">
        <v>0</v>
      </c>
      <c r="CX86" s="28">
        <v>0</v>
      </c>
      <c r="CY86" s="28">
        <v>160.06364479319834</v>
      </c>
      <c r="CZ86" s="28">
        <v>0</v>
      </c>
      <c r="DA86" s="28">
        <v>0</v>
      </c>
      <c r="DB86" s="28">
        <v>0</v>
      </c>
      <c r="DC86" s="28">
        <v>0</v>
      </c>
      <c r="DD86" s="28">
        <v>3214.4207638666189</v>
      </c>
      <c r="DE86" s="28">
        <v>0</v>
      </c>
      <c r="DF86" s="28">
        <v>0</v>
      </c>
      <c r="DG86" s="28">
        <v>0</v>
      </c>
      <c r="DH86" s="28">
        <v>0</v>
      </c>
      <c r="DI86" s="28">
        <v>0</v>
      </c>
      <c r="DJ86" s="28">
        <v>0</v>
      </c>
      <c r="DK86" s="28">
        <v>0</v>
      </c>
      <c r="DL86" s="28">
        <v>0</v>
      </c>
      <c r="DM86" s="28">
        <v>0</v>
      </c>
      <c r="DN86" s="28">
        <v>0</v>
      </c>
      <c r="DO86" s="28">
        <v>0</v>
      </c>
      <c r="DP86" s="28">
        <v>0</v>
      </c>
      <c r="DQ86" s="28">
        <v>0</v>
      </c>
      <c r="DR86" s="28">
        <v>0</v>
      </c>
      <c r="DS86" s="28">
        <v>0</v>
      </c>
      <c r="DT86" s="28">
        <v>0</v>
      </c>
      <c r="DU86" s="28">
        <v>0</v>
      </c>
      <c r="DV86" s="28">
        <v>0</v>
      </c>
      <c r="DW86" s="28">
        <v>0</v>
      </c>
      <c r="DX86" s="28">
        <v>0</v>
      </c>
      <c r="DY86" s="28">
        <v>0</v>
      </c>
      <c r="DZ86" s="28">
        <v>0</v>
      </c>
      <c r="EA86" s="28">
        <v>0</v>
      </c>
      <c r="EB86" s="28">
        <v>0</v>
      </c>
      <c r="EC86" s="28">
        <v>19.183324609012875</v>
      </c>
      <c r="ED86" s="28">
        <v>0</v>
      </c>
      <c r="EE86" s="28">
        <v>0</v>
      </c>
      <c r="EF86" s="28">
        <v>0</v>
      </c>
      <c r="EG86" s="28">
        <v>0</v>
      </c>
      <c r="EH86" s="28">
        <v>0</v>
      </c>
      <c r="EI86" s="28">
        <v>0</v>
      </c>
      <c r="EJ86" s="28">
        <v>0</v>
      </c>
      <c r="EK86" s="28">
        <v>0</v>
      </c>
      <c r="EL86" s="28">
        <v>0</v>
      </c>
      <c r="EM86" s="28">
        <v>0</v>
      </c>
      <c r="EN86" s="28">
        <v>0</v>
      </c>
      <c r="EO86" s="28">
        <v>0</v>
      </c>
      <c r="EP86" s="28">
        <v>0</v>
      </c>
      <c r="EQ86" s="28">
        <v>0</v>
      </c>
      <c r="ER86" s="28">
        <v>0</v>
      </c>
      <c r="ES86" s="28">
        <f t="shared" si="4"/>
        <v>716500.22359736497</v>
      </c>
      <c r="ET86" s="28">
        <v>5066.0667830751918</v>
      </c>
      <c r="EU86" s="28">
        <v>36818.070853414036</v>
      </c>
      <c r="EV86" s="28">
        <v>0</v>
      </c>
      <c r="EW86" s="28">
        <v>0</v>
      </c>
      <c r="EX86" s="28">
        <f t="shared" si="5"/>
        <v>758384.3612338542</v>
      </c>
      <c r="EZ86" s="5">
        <f>COUNTIF(E86:ET86,"&lt;0")</f>
        <v>0</v>
      </c>
      <c r="AMD86"/>
      <c r="AME86"/>
      <c r="AMF86"/>
      <c r="AMG86"/>
      <c r="AMH86"/>
      <c r="AMI86"/>
      <c r="AMJ86"/>
      <c r="AMK86"/>
    </row>
    <row r="87" spans="1:1025" s="5" customFormat="1" x14ac:dyDescent="0.25">
      <c r="A87" s="9">
        <v>83</v>
      </c>
      <c r="B87" s="22"/>
      <c r="C87" s="24" t="s">
        <v>453</v>
      </c>
      <c r="D87" s="25" t="s">
        <v>454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136003.99669412005</v>
      </c>
      <c r="CJ87" s="28">
        <v>50.688979795161892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8">
        <v>0</v>
      </c>
      <c r="DA87" s="28">
        <v>0</v>
      </c>
      <c r="DB87" s="28">
        <v>0</v>
      </c>
      <c r="DC87" s="28">
        <v>0</v>
      </c>
      <c r="DD87" s="28">
        <v>0</v>
      </c>
      <c r="DE87" s="28">
        <v>0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8">
        <v>0</v>
      </c>
      <c r="DL87" s="28">
        <v>0</v>
      </c>
      <c r="DM87" s="28">
        <v>0</v>
      </c>
      <c r="DN87" s="28">
        <v>0</v>
      </c>
      <c r="DO87" s="28">
        <v>0</v>
      </c>
      <c r="DP87" s="28">
        <v>0</v>
      </c>
      <c r="DQ87" s="28">
        <v>0</v>
      </c>
      <c r="DR87" s="28">
        <v>0</v>
      </c>
      <c r="DS87" s="28">
        <v>0</v>
      </c>
      <c r="DT87" s="28">
        <v>0</v>
      </c>
      <c r="DU87" s="28">
        <v>0</v>
      </c>
      <c r="DV87" s="28">
        <v>0</v>
      </c>
      <c r="DW87" s="28">
        <v>0</v>
      </c>
      <c r="DX87" s="28">
        <v>0</v>
      </c>
      <c r="DY87" s="28">
        <v>0</v>
      </c>
      <c r="DZ87" s="28">
        <v>0</v>
      </c>
      <c r="EA87" s="28">
        <v>0</v>
      </c>
      <c r="EB87" s="28">
        <v>0</v>
      </c>
      <c r="EC87" s="28">
        <v>15596.580559276075</v>
      </c>
      <c r="ED87" s="28">
        <v>0</v>
      </c>
      <c r="EE87" s="28">
        <v>0</v>
      </c>
      <c r="EF87" s="28">
        <v>0</v>
      </c>
      <c r="EG87" s="28">
        <v>0</v>
      </c>
      <c r="EH87" s="28">
        <v>0</v>
      </c>
      <c r="EI87" s="28">
        <v>0</v>
      </c>
      <c r="EJ87" s="28">
        <v>0</v>
      </c>
      <c r="EK87" s="28">
        <v>0</v>
      </c>
      <c r="EL87" s="28">
        <v>0</v>
      </c>
      <c r="EM87" s="28">
        <v>0</v>
      </c>
      <c r="EN87" s="28">
        <v>0</v>
      </c>
      <c r="EO87" s="28">
        <v>0</v>
      </c>
      <c r="EP87" s="28">
        <v>0</v>
      </c>
      <c r="EQ87" s="28">
        <v>0</v>
      </c>
      <c r="ER87" s="28">
        <v>0</v>
      </c>
      <c r="ES87" s="28">
        <f t="shared" si="4"/>
        <v>151651.2662331913</v>
      </c>
      <c r="ET87" s="28">
        <v>0</v>
      </c>
      <c r="EU87" s="28">
        <v>-1427.0623471873096</v>
      </c>
      <c r="EV87" s="28">
        <v>0</v>
      </c>
      <c r="EW87" s="28">
        <v>0</v>
      </c>
      <c r="EX87" s="28">
        <f t="shared" si="5"/>
        <v>150224.20388600399</v>
      </c>
      <c r="EZ87" s="5">
        <f t="shared" ref="EZ87:EZ148" si="7">COUNTIF(E87:ET87,"&lt;0")</f>
        <v>0</v>
      </c>
      <c r="AMD87"/>
      <c r="AME87"/>
      <c r="AMF87"/>
      <c r="AMG87"/>
      <c r="AMH87"/>
      <c r="AMI87"/>
      <c r="AMJ87"/>
      <c r="AMK87"/>
    </row>
    <row r="88" spans="1:1025" s="5" customFormat="1" ht="25.5" x14ac:dyDescent="0.25">
      <c r="A88" s="9">
        <v>84</v>
      </c>
      <c r="B88" s="22"/>
      <c r="C88" s="24" t="s">
        <v>455</v>
      </c>
      <c r="D88" s="25" t="s">
        <v>456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8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114.17889817655031</v>
      </c>
      <c r="CI88" s="28">
        <v>13162.576915811758</v>
      </c>
      <c r="CJ88" s="28">
        <v>17398.341005432561</v>
      </c>
      <c r="CK88" s="28">
        <v>0</v>
      </c>
      <c r="CL88" s="28">
        <v>0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8">
        <v>0</v>
      </c>
      <c r="CS88" s="28">
        <v>0</v>
      </c>
      <c r="CT88" s="28">
        <v>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0</v>
      </c>
      <c r="DB88" s="28">
        <v>0</v>
      </c>
      <c r="DC88" s="28">
        <v>0</v>
      </c>
      <c r="DD88" s="28">
        <v>0</v>
      </c>
      <c r="DE88" s="28">
        <v>0</v>
      </c>
      <c r="DF88" s="28">
        <v>0</v>
      </c>
      <c r="DG88" s="28">
        <v>0</v>
      </c>
      <c r="DH88" s="28">
        <v>0</v>
      </c>
      <c r="DI88" s="28">
        <v>0</v>
      </c>
      <c r="DJ88" s="28">
        <v>0</v>
      </c>
      <c r="DK88" s="28">
        <v>0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8">
        <v>0</v>
      </c>
      <c r="DV88" s="28">
        <v>0</v>
      </c>
      <c r="DW88" s="28">
        <v>0</v>
      </c>
      <c r="DX88" s="28">
        <v>0</v>
      </c>
      <c r="DY88" s="28">
        <v>0</v>
      </c>
      <c r="DZ88" s="28">
        <v>0</v>
      </c>
      <c r="EA88" s="28">
        <v>0</v>
      </c>
      <c r="EB88" s="28">
        <v>0</v>
      </c>
      <c r="EC88" s="28">
        <v>3997.21515169963</v>
      </c>
      <c r="ED88" s="28">
        <v>0</v>
      </c>
      <c r="EE88" s="28">
        <v>0</v>
      </c>
      <c r="EF88" s="28">
        <v>0</v>
      </c>
      <c r="EG88" s="28">
        <v>0</v>
      </c>
      <c r="EH88" s="28">
        <v>0</v>
      </c>
      <c r="EI88" s="28">
        <v>0</v>
      </c>
      <c r="EJ88" s="28">
        <v>0</v>
      </c>
      <c r="EK88" s="28">
        <v>0</v>
      </c>
      <c r="EL88" s="28">
        <v>0</v>
      </c>
      <c r="EM88" s="28">
        <v>0</v>
      </c>
      <c r="EN88" s="28">
        <v>0</v>
      </c>
      <c r="EO88" s="28">
        <v>0</v>
      </c>
      <c r="EP88" s="28">
        <v>0</v>
      </c>
      <c r="EQ88" s="28">
        <v>0</v>
      </c>
      <c r="ER88" s="28">
        <v>0</v>
      </c>
      <c r="ES88" s="28">
        <f t="shared" si="4"/>
        <v>34672.3119711205</v>
      </c>
      <c r="ET88" s="28">
        <v>211.77204287732309</v>
      </c>
      <c r="EU88" s="28">
        <v>0</v>
      </c>
      <c r="EV88" s="28">
        <v>0</v>
      </c>
      <c r="EW88" s="28">
        <v>0</v>
      </c>
      <c r="EX88" s="28">
        <f t="shared" si="5"/>
        <v>34884.084013997825</v>
      </c>
      <c r="EZ88" s="5">
        <f t="shared" si="7"/>
        <v>0</v>
      </c>
      <c r="AMD88"/>
      <c r="AME88"/>
      <c r="AMF88"/>
      <c r="AMG88"/>
      <c r="AMH88"/>
      <c r="AMI88"/>
      <c r="AMJ88"/>
      <c r="AMK88"/>
    </row>
    <row r="89" spans="1:1025" s="5" customFormat="1" ht="63.75" x14ac:dyDescent="0.25">
      <c r="A89" s="9">
        <v>85</v>
      </c>
      <c r="B89" s="22"/>
      <c r="C89" s="24" t="s">
        <v>457</v>
      </c>
      <c r="D89" s="25" t="s">
        <v>458</v>
      </c>
      <c r="E89" s="28">
        <v>0</v>
      </c>
      <c r="F89" s="28">
        <v>0</v>
      </c>
      <c r="G89" s="28">
        <v>0</v>
      </c>
      <c r="H89" s="28">
        <v>65.141362688327519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48.60802190448802</v>
      </c>
      <c r="Q89" s="28">
        <v>0</v>
      </c>
      <c r="R89" s="28">
        <v>1168.382530396836</v>
      </c>
      <c r="S89" s="28">
        <v>51.31347766911631</v>
      </c>
      <c r="T89" s="28">
        <v>61.804633911952685</v>
      </c>
      <c r="U89" s="28">
        <v>0</v>
      </c>
      <c r="V89" s="28">
        <v>32.833148129107279</v>
      </c>
      <c r="W89" s="28">
        <v>84.675129066688783</v>
      </c>
      <c r="X89" s="28">
        <v>0</v>
      </c>
      <c r="Y89" s="28">
        <v>486.8329557477262</v>
      </c>
      <c r="Z89" s="28">
        <v>1128.7800238195823</v>
      </c>
      <c r="AA89" s="28">
        <v>3.006061960698081</v>
      </c>
      <c r="AB89" s="28">
        <v>0</v>
      </c>
      <c r="AC89" s="28">
        <v>84.65852073311035</v>
      </c>
      <c r="AD89" s="28">
        <v>99.012165830493274</v>
      </c>
      <c r="AE89" s="28">
        <v>949.98262225330575</v>
      </c>
      <c r="AF89" s="28">
        <v>0</v>
      </c>
      <c r="AG89" s="28">
        <v>0</v>
      </c>
      <c r="AH89" s="28">
        <v>43.775777302665915</v>
      </c>
      <c r="AI89" s="28">
        <v>0</v>
      </c>
      <c r="AJ89" s="28">
        <v>0</v>
      </c>
      <c r="AK89" s="28">
        <v>0</v>
      </c>
      <c r="AL89" s="28">
        <v>242.97234991320965</v>
      </c>
      <c r="AM89" s="28">
        <v>0</v>
      </c>
      <c r="AN89" s="28">
        <v>12.811437090084119</v>
      </c>
      <c r="AO89" s="28">
        <v>71.58489244049963</v>
      </c>
      <c r="AP89" s="28">
        <v>339.08504263553203</v>
      </c>
      <c r="AQ89" s="28">
        <v>3543.7821553050821</v>
      </c>
      <c r="AR89" s="28">
        <v>0</v>
      </c>
      <c r="AS89" s="28">
        <v>0</v>
      </c>
      <c r="AT89" s="28">
        <v>5683.9216662360814</v>
      </c>
      <c r="AU89" s="28">
        <v>0</v>
      </c>
      <c r="AV89" s="28">
        <v>0</v>
      </c>
      <c r="AW89" s="28">
        <v>177.5512758644544</v>
      </c>
      <c r="AX89" s="28">
        <v>0</v>
      </c>
      <c r="AY89" s="28">
        <v>0</v>
      </c>
      <c r="AZ89" s="28">
        <v>0</v>
      </c>
      <c r="BA89" s="28">
        <v>0</v>
      </c>
      <c r="BB89" s="28">
        <v>247.24371247427655</v>
      </c>
      <c r="BC89" s="28">
        <v>0</v>
      </c>
      <c r="BD89" s="28">
        <v>1616.893457881157</v>
      </c>
      <c r="BE89" s="28">
        <v>0</v>
      </c>
      <c r="BF89" s="28">
        <v>0</v>
      </c>
      <c r="BG89" s="28">
        <v>0</v>
      </c>
      <c r="BH89" s="28">
        <v>213.13355323186585</v>
      </c>
      <c r="BI89" s="28">
        <v>2841.7047725622033</v>
      </c>
      <c r="BJ89" s="28">
        <v>0</v>
      </c>
      <c r="BK89" s="28">
        <v>0</v>
      </c>
      <c r="BL89" s="28">
        <v>310.55681667372289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99.676274677714304</v>
      </c>
      <c r="BT89" s="28">
        <v>0</v>
      </c>
      <c r="BU89" s="28">
        <v>0</v>
      </c>
      <c r="BV89" s="28">
        <v>0</v>
      </c>
      <c r="BW89" s="28">
        <v>2613.0457603800328</v>
      </c>
      <c r="BX89" s="28">
        <v>292.41395457086458</v>
      </c>
      <c r="BY89" s="28">
        <v>0</v>
      </c>
      <c r="BZ89" s="28">
        <v>0</v>
      </c>
      <c r="CA89" s="28">
        <v>5.9874346848247608</v>
      </c>
      <c r="CB89" s="28">
        <v>0</v>
      </c>
      <c r="CC89" s="28">
        <v>0</v>
      </c>
      <c r="CD89" s="28">
        <v>80.621226315025609</v>
      </c>
      <c r="CE89" s="28">
        <v>0</v>
      </c>
      <c r="CF89" s="28">
        <v>0</v>
      </c>
      <c r="CG89" s="28">
        <v>0</v>
      </c>
      <c r="CH89" s="28">
        <v>307.66318696574916</v>
      </c>
      <c r="CI89" s="28">
        <v>471.02837992537661</v>
      </c>
      <c r="CJ89" s="28">
        <v>0.13249724762905066</v>
      </c>
      <c r="CK89" s="28">
        <v>161385.16592347968</v>
      </c>
      <c r="CL89" s="28">
        <v>97.400384593456693</v>
      </c>
      <c r="CM89" s="28">
        <v>0</v>
      </c>
      <c r="CN89" s="28">
        <v>0</v>
      </c>
      <c r="CO89" s="28">
        <v>0</v>
      </c>
      <c r="CP89" s="28">
        <v>1181.566478263072</v>
      </c>
      <c r="CQ89" s="28">
        <v>16077.067011047322</v>
      </c>
      <c r="CR89" s="28">
        <v>8.4695795742668594</v>
      </c>
      <c r="CS89" s="28">
        <v>0</v>
      </c>
      <c r="CT89" s="28">
        <v>0</v>
      </c>
      <c r="CU89" s="28">
        <v>0</v>
      </c>
      <c r="CV89" s="28">
        <v>0</v>
      </c>
      <c r="CW89" s="28">
        <v>7.6861246757599204</v>
      </c>
      <c r="CX89" s="28">
        <v>0</v>
      </c>
      <c r="CY89" s="28">
        <v>105.25782294670532</v>
      </c>
      <c r="CZ89" s="28">
        <v>0.16927947822994077</v>
      </c>
      <c r="DA89" s="28">
        <v>442.00571433487033</v>
      </c>
      <c r="DB89" s="28">
        <v>74.825550859587665</v>
      </c>
      <c r="DC89" s="28">
        <v>0</v>
      </c>
      <c r="DD89" s="28">
        <v>0</v>
      </c>
      <c r="DE89" s="28">
        <v>0</v>
      </c>
      <c r="DF89" s="28">
        <v>0</v>
      </c>
      <c r="DG89" s="28">
        <v>239.05707742451531</v>
      </c>
      <c r="DH89" s="28">
        <v>6.4930938351078673</v>
      </c>
      <c r="DI89" s="28">
        <v>0</v>
      </c>
      <c r="DJ89" s="28">
        <v>36.166682964648849</v>
      </c>
      <c r="DK89" s="28">
        <v>70.013061853383874</v>
      </c>
      <c r="DL89" s="28">
        <v>48.053779230484345</v>
      </c>
      <c r="DM89" s="28">
        <v>0</v>
      </c>
      <c r="DN89" s="28">
        <v>0</v>
      </c>
      <c r="DO89" s="28">
        <v>0</v>
      </c>
      <c r="DP89" s="28">
        <v>0</v>
      </c>
      <c r="DQ89" s="28">
        <v>0</v>
      </c>
      <c r="DR89" s="28">
        <v>0</v>
      </c>
      <c r="DS89" s="28">
        <v>0</v>
      </c>
      <c r="DT89" s="28">
        <v>0</v>
      </c>
      <c r="DU89" s="28">
        <v>0</v>
      </c>
      <c r="DV89" s="28">
        <v>0</v>
      </c>
      <c r="DW89" s="28">
        <v>0</v>
      </c>
      <c r="DX89" s="28">
        <v>0</v>
      </c>
      <c r="DY89" s="28">
        <v>0</v>
      </c>
      <c r="DZ89" s="28">
        <v>0</v>
      </c>
      <c r="EA89" s="28">
        <v>0</v>
      </c>
      <c r="EB89" s="28">
        <v>0</v>
      </c>
      <c r="EC89" s="28">
        <v>38521.103132677279</v>
      </c>
      <c r="ED89" s="28">
        <v>0.31218317133132223</v>
      </c>
      <c r="EE89" s="28">
        <v>0</v>
      </c>
      <c r="EF89" s="28">
        <v>185.2299925744162</v>
      </c>
      <c r="EG89" s="28">
        <v>165.83297800511923</v>
      </c>
      <c r="EH89" s="28">
        <v>0</v>
      </c>
      <c r="EI89" s="28">
        <v>298.86268013260371</v>
      </c>
      <c r="EJ89" s="28">
        <v>0</v>
      </c>
      <c r="EK89" s="28">
        <v>0</v>
      </c>
      <c r="EL89" s="28">
        <v>3681.9860395427586</v>
      </c>
      <c r="EM89" s="28">
        <v>0</v>
      </c>
      <c r="EN89" s="28">
        <v>0</v>
      </c>
      <c r="EO89" s="28">
        <v>0</v>
      </c>
      <c r="EP89" s="28">
        <v>0</v>
      </c>
      <c r="EQ89" s="28">
        <v>0</v>
      </c>
      <c r="ER89" s="28">
        <v>0</v>
      </c>
      <c r="ES89" s="28">
        <f t="shared" si="4"/>
        <v>246113.34084915416</v>
      </c>
      <c r="ET89" s="28">
        <v>17078.264480810001</v>
      </c>
      <c r="EU89" s="28">
        <v>467.3918714174572</v>
      </c>
      <c r="EV89" s="28">
        <v>3549.5386673200078</v>
      </c>
      <c r="EW89" s="28">
        <v>0</v>
      </c>
      <c r="EX89" s="28">
        <f t="shared" si="5"/>
        <v>267208.53586870164</v>
      </c>
      <c r="EZ89" s="5">
        <f t="shared" si="7"/>
        <v>0</v>
      </c>
      <c r="AMD89"/>
      <c r="AME89"/>
      <c r="AMF89"/>
      <c r="AMG89"/>
      <c r="AMH89"/>
      <c r="AMI89"/>
      <c r="AMJ89"/>
      <c r="AMK89"/>
    </row>
    <row r="90" spans="1:1025" s="5" customFormat="1" x14ac:dyDescent="0.25">
      <c r="A90" s="9">
        <v>86</v>
      </c>
      <c r="B90" s="22"/>
      <c r="C90" s="24" t="s">
        <v>459</v>
      </c>
      <c r="D90" s="25" t="s">
        <v>460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930969.08365608216</v>
      </c>
      <c r="CM90" s="28">
        <v>0</v>
      </c>
      <c r="CN90" s="28">
        <v>0</v>
      </c>
      <c r="CO90" s="28">
        <v>0</v>
      </c>
      <c r="CP90" s="28">
        <v>37952.885110114767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8">
        <v>0</v>
      </c>
      <c r="EJ90" s="28">
        <v>0</v>
      </c>
      <c r="EK90" s="28">
        <v>0</v>
      </c>
      <c r="EL90" s="28">
        <v>0</v>
      </c>
      <c r="EM90" s="28">
        <v>0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f t="shared" si="4"/>
        <v>968921.96876619698</v>
      </c>
      <c r="ET90" s="28">
        <v>0</v>
      </c>
      <c r="EU90" s="28">
        <v>0</v>
      </c>
      <c r="EV90" s="28">
        <v>0</v>
      </c>
      <c r="EW90" s="28">
        <v>0</v>
      </c>
      <c r="EX90" s="28">
        <f t="shared" si="5"/>
        <v>968921.96876619698</v>
      </c>
      <c r="EZ90" s="5">
        <f t="shared" si="7"/>
        <v>0</v>
      </c>
      <c r="AMD90"/>
      <c r="AME90"/>
      <c r="AMF90"/>
      <c r="AMG90"/>
      <c r="AMH90"/>
      <c r="AMI90"/>
      <c r="AMJ90"/>
      <c r="AMK90"/>
    </row>
    <row r="91" spans="1:1025" s="5" customFormat="1" x14ac:dyDescent="0.25">
      <c r="A91" s="9">
        <v>87</v>
      </c>
      <c r="B91" s="22"/>
      <c r="C91" s="24" t="s">
        <v>461</v>
      </c>
      <c r="D91" s="25" t="s">
        <v>462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881688.29231771326</v>
      </c>
      <c r="CN91" s="28">
        <v>0</v>
      </c>
      <c r="CO91" s="28">
        <v>0</v>
      </c>
      <c r="CP91" s="28">
        <v>22777.759686243688</v>
      </c>
      <c r="CQ91" s="28">
        <v>8176.0833357281717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1635.2166671456346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30251.508342194236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8">
        <v>0</v>
      </c>
      <c r="EJ91" s="28">
        <v>0</v>
      </c>
      <c r="EK91" s="28">
        <v>0</v>
      </c>
      <c r="EL91" s="28">
        <v>30909.447577451745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f t="shared" si="4"/>
        <v>975438.3079264767</v>
      </c>
      <c r="ET91" s="28">
        <v>0</v>
      </c>
      <c r="EU91" s="28">
        <v>0</v>
      </c>
      <c r="EV91" s="28">
        <v>0</v>
      </c>
      <c r="EW91" s="28">
        <v>0</v>
      </c>
      <c r="EX91" s="28">
        <f t="shared" si="5"/>
        <v>975438.3079264767</v>
      </c>
      <c r="EZ91" s="5">
        <f t="shared" si="7"/>
        <v>0</v>
      </c>
      <c r="AMD91"/>
      <c r="AME91"/>
      <c r="AMF91"/>
      <c r="AMG91"/>
      <c r="AMH91"/>
      <c r="AMI91"/>
      <c r="AMJ91"/>
      <c r="AMK91"/>
    </row>
    <row r="92" spans="1:1025" s="5" customFormat="1" x14ac:dyDescent="0.25">
      <c r="A92" s="9">
        <v>88</v>
      </c>
      <c r="B92" s="22"/>
      <c r="C92" s="24" t="s">
        <v>463</v>
      </c>
      <c r="D92" s="25" t="s">
        <v>464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205724.34841238509</v>
      </c>
      <c r="CO92" s="28">
        <v>4061.9000889468252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5090.7625886451942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0</v>
      </c>
      <c r="EH92" s="28">
        <v>0</v>
      </c>
      <c r="EI92" s="28">
        <v>0</v>
      </c>
      <c r="EJ92" s="28">
        <v>0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f t="shared" si="4"/>
        <v>214877.01108997711</v>
      </c>
      <c r="ET92" s="28">
        <v>0</v>
      </c>
      <c r="EU92" s="28">
        <v>0</v>
      </c>
      <c r="EV92" s="28">
        <v>0</v>
      </c>
      <c r="EW92" s="28">
        <v>0</v>
      </c>
      <c r="EX92" s="28">
        <f t="shared" si="5"/>
        <v>214877.01108997711</v>
      </c>
      <c r="EZ92" s="5">
        <f t="shared" si="7"/>
        <v>0</v>
      </c>
      <c r="AMD92"/>
      <c r="AME92"/>
      <c r="AMF92"/>
      <c r="AMG92"/>
      <c r="AMH92"/>
      <c r="AMI92"/>
      <c r="AMJ92"/>
      <c r="AMK92"/>
    </row>
    <row r="93" spans="1:1025" s="5" customFormat="1" ht="38.25" x14ac:dyDescent="0.25">
      <c r="A93" s="9">
        <v>89</v>
      </c>
      <c r="B93" s="22"/>
      <c r="C93" s="24" t="s">
        <v>465</v>
      </c>
      <c r="D93" s="25" t="s">
        <v>466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737885.15059867711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f t="shared" si="4"/>
        <v>737885.15059867711</v>
      </c>
      <c r="ET93" s="28">
        <v>0</v>
      </c>
      <c r="EU93" s="28">
        <v>0</v>
      </c>
      <c r="EV93" s="28">
        <v>0</v>
      </c>
      <c r="EW93" s="28">
        <v>0</v>
      </c>
      <c r="EX93" s="28">
        <f t="shared" si="5"/>
        <v>737885.15059867711</v>
      </c>
      <c r="EZ93" s="5">
        <f t="shared" si="7"/>
        <v>0</v>
      </c>
      <c r="AMD93"/>
      <c r="AME93"/>
      <c r="AMF93"/>
      <c r="AMG93"/>
      <c r="AMH93"/>
      <c r="AMI93"/>
      <c r="AMJ93"/>
      <c r="AMK93"/>
    </row>
    <row r="94" spans="1:1025" s="5" customFormat="1" ht="25.5" x14ac:dyDescent="0.25">
      <c r="A94" s="9">
        <v>90</v>
      </c>
      <c r="B94" s="22"/>
      <c r="C94" s="24" t="s">
        <v>467</v>
      </c>
      <c r="D94" s="25" t="s">
        <v>468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5461.0349004612845</v>
      </c>
      <c r="BW94" s="28">
        <v>0</v>
      </c>
      <c r="BX94" s="28">
        <v>0</v>
      </c>
      <c r="BY94" s="28">
        <v>0</v>
      </c>
      <c r="BZ94" s="28">
        <v>0</v>
      </c>
      <c r="CA94" s="28">
        <v>1283.2791561397812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463.11944150397494</v>
      </c>
      <c r="CJ94" s="28">
        <v>2893.999355170266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901408.0766413121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988.04968815200232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8">
        <v>0</v>
      </c>
      <c r="DL94" s="28">
        <v>0</v>
      </c>
      <c r="DM94" s="28">
        <v>0</v>
      </c>
      <c r="DN94" s="28">
        <v>0</v>
      </c>
      <c r="DO94" s="28">
        <v>0</v>
      </c>
      <c r="DP94" s="28">
        <v>0</v>
      </c>
      <c r="DQ94" s="28">
        <v>0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168.59322555932192</v>
      </c>
      <c r="EB94" s="28">
        <v>0</v>
      </c>
      <c r="EC94" s="28">
        <v>0</v>
      </c>
      <c r="ED94" s="28">
        <v>0</v>
      </c>
      <c r="EE94" s="28">
        <v>0</v>
      </c>
      <c r="EF94" s="28">
        <v>0</v>
      </c>
      <c r="EG94" s="28">
        <v>0</v>
      </c>
      <c r="EH94" s="28">
        <v>0</v>
      </c>
      <c r="EI94" s="28">
        <v>0</v>
      </c>
      <c r="EJ94" s="28">
        <v>0</v>
      </c>
      <c r="EK94" s="28">
        <v>0</v>
      </c>
      <c r="EL94" s="28">
        <v>0</v>
      </c>
      <c r="EM94" s="28">
        <v>0</v>
      </c>
      <c r="EN94" s="28">
        <v>0</v>
      </c>
      <c r="EO94" s="28">
        <v>0</v>
      </c>
      <c r="EP94" s="28">
        <v>0</v>
      </c>
      <c r="EQ94" s="28">
        <v>0</v>
      </c>
      <c r="ER94" s="28">
        <v>0</v>
      </c>
      <c r="ES94" s="28">
        <f t="shared" si="4"/>
        <v>912666.1524082988</v>
      </c>
      <c r="ET94" s="28">
        <v>0</v>
      </c>
      <c r="EU94" s="28">
        <v>0</v>
      </c>
      <c r="EV94" s="28">
        <v>0</v>
      </c>
      <c r="EW94" s="28">
        <v>0</v>
      </c>
      <c r="EX94" s="28">
        <f t="shared" si="5"/>
        <v>912666.1524082988</v>
      </c>
      <c r="EZ94" s="5">
        <f t="shared" si="7"/>
        <v>0</v>
      </c>
      <c r="AMD94"/>
      <c r="AME94"/>
      <c r="AMF94"/>
      <c r="AMG94"/>
      <c r="AMH94"/>
      <c r="AMI94"/>
      <c r="AMJ94"/>
      <c r="AMK94"/>
    </row>
    <row r="95" spans="1:1025" s="5" customFormat="1" x14ac:dyDescent="0.25">
      <c r="A95" s="9">
        <v>91</v>
      </c>
      <c r="B95" s="22"/>
      <c r="C95" s="24" t="s">
        <v>469</v>
      </c>
      <c r="D95" s="25" t="s">
        <v>470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111.83631587452679</v>
      </c>
      <c r="Q95" s="28">
        <v>604.18051671940361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766.46215338795616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2199.5122450462918</v>
      </c>
      <c r="AL95" s="28">
        <v>28167.878060789237</v>
      </c>
      <c r="AM95" s="28">
        <v>65.140548599163566</v>
      </c>
      <c r="AN95" s="28">
        <v>542.02012317991534</v>
      </c>
      <c r="AO95" s="28">
        <v>2585.8647925465657</v>
      </c>
      <c r="AP95" s="28">
        <v>9194.0319519027107</v>
      </c>
      <c r="AQ95" s="28">
        <v>2178.5299723129124</v>
      </c>
      <c r="AR95" s="28">
        <v>1017.6033278846543</v>
      </c>
      <c r="AS95" s="28">
        <v>3326.1448810573702</v>
      </c>
      <c r="AT95" s="28">
        <v>1087.1292977591438</v>
      </c>
      <c r="AU95" s="28">
        <v>52.808005385322183</v>
      </c>
      <c r="AV95" s="28">
        <v>2515.2533910174907</v>
      </c>
      <c r="AW95" s="28">
        <v>2839.9114752242895</v>
      </c>
      <c r="AX95" s="28">
        <v>779.26158770135305</v>
      </c>
      <c r="AY95" s="28">
        <v>1911.1231585524308</v>
      </c>
      <c r="AZ95" s="28">
        <v>655.96314580403248</v>
      </c>
      <c r="BA95" s="28">
        <v>589.03615772488808</v>
      </c>
      <c r="BB95" s="28">
        <v>340.87054064264947</v>
      </c>
      <c r="BC95" s="28">
        <v>0</v>
      </c>
      <c r="BD95" s="28">
        <v>101.22689504234106</v>
      </c>
      <c r="BE95" s="28">
        <v>272.92909774427307</v>
      </c>
      <c r="BF95" s="28">
        <v>0</v>
      </c>
      <c r="BG95" s="28">
        <v>0</v>
      </c>
      <c r="BH95" s="28">
        <v>2054.5448332878314</v>
      </c>
      <c r="BI95" s="28">
        <v>189.1780273506221</v>
      </c>
      <c r="BJ95" s="28">
        <v>398.16147617165302</v>
      </c>
      <c r="BK95" s="28">
        <v>0</v>
      </c>
      <c r="BL95" s="28">
        <v>16311.63096257524</v>
      </c>
      <c r="BM95" s="28">
        <v>0</v>
      </c>
      <c r="BN95" s="28">
        <v>867.86861622175581</v>
      </c>
      <c r="BO95" s="28">
        <v>9038.0023642348169</v>
      </c>
      <c r="BP95" s="28">
        <v>47.135204669575224</v>
      </c>
      <c r="BQ95" s="28">
        <v>639.73962274729809</v>
      </c>
      <c r="BR95" s="28">
        <v>5735.8392770133487</v>
      </c>
      <c r="BS95" s="28">
        <v>6617.4075112939536</v>
      </c>
      <c r="BT95" s="28">
        <v>0</v>
      </c>
      <c r="BU95" s="28">
        <v>591.95554655243973</v>
      </c>
      <c r="BV95" s="28">
        <v>560.21717639358747</v>
      </c>
      <c r="BW95" s="28">
        <v>2278.1004418284651</v>
      </c>
      <c r="BX95" s="28">
        <v>177.82230360786491</v>
      </c>
      <c r="BY95" s="28">
        <v>113.40080344184723</v>
      </c>
      <c r="BZ95" s="28">
        <v>0</v>
      </c>
      <c r="CA95" s="28">
        <v>4293.0460594448778</v>
      </c>
      <c r="CB95" s="28">
        <v>151.48747418654841</v>
      </c>
      <c r="CC95" s="28">
        <v>55.805356127673051</v>
      </c>
      <c r="CD95" s="28">
        <v>0</v>
      </c>
      <c r="CE95" s="28">
        <v>22189.730563929767</v>
      </c>
      <c r="CF95" s="28">
        <v>211.68406966740184</v>
      </c>
      <c r="CG95" s="28">
        <v>1481.9307178380657</v>
      </c>
      <c r="CH95" s="28">
        <v>6921.0100812379706</v>
      </c>
      <c r="CI95" s="28">
        <v>0</v>
      </c>
      <c r="CJ95" s="28">
        <v>0</v>
      </c>
      <c r="CK95" s="28">
        <v>472.97974607259044</v>
      </c>
      <c r="CL95" s="28">
        <v>0</v>
      </c>
      <c r="CM95" s="28">
        <v>0</v>
      </c>
      <c r="CN95" s="28">
        <v>0</v>
      </c>
      <c r="CO95" s="28">
        <v>3448.1811903400944</v>
      </c>
      <c r="CP95" s="28">
        <v>10255.897922067741</v>
      </c>
      <c r="CQ95" s="28">
        <v>3142400.7792767668</v>
      </c>
      <c r="CR95" s="28">
        <v>11474.057080865565</v>
      </c>
      <c r="CS95" s="28">
        <v>0</v>
      </c>
      <c r="CT95" s="28">
        <v>67.606548152034478</v>
      </c>
      <c r="CU95" s="28">
        <v>0</v>
      </c>
      <c r="CV95" s="28">
        <v>160.97225602097348</v>
      </c>
      <c r="CW95" s="28">
        <v>100.32110722859416</v>
      </c>
      <c r="CX95" s="28">
        <v>76.261610320113149</v>
      </c>
      <c r="CY95" s="28">
        <v>0</v>
      </c>
      <c r="CZ95" s="28">
        <v>0</v>
      </c>
      <c r="DA95" s="28">
        <v>855.33316324044245</v>
      </c>
      <c r="DB95" s="28">
        <v>2259.3849071903496</v>
      </c>
      <c r="DC95" s="28">
        <v>823.84865582114912</v>
      </c>
      <c r="DD95" s="28">
        <v>7556.4469378967488</v>
      </c>
      <c r="DE95" s="28">
        <v>8457.5929240726946</v>
      </c>
      <c r="DF95" s="28">
        <v>0</v>
      </c>
      <c r="DG95" s="28">
        <v>10619.231050996652</v>
      </c>
      <c r="DH95" s="28">
        <v>539.52679147977835</v>
      </c>
      <c r="DI95" s="28">
        <v>0</v>
      </c>
      <c r="DJ95" s="28">
        <v>0</v>
      </c>
      <c r="DK95" s="28">
        <v>64.042439178296405</v>
      </c>
      <c r="DL95" s="28">
        <v>0</v>
      </c>
      <c r="DM95" s="28">
        <v>0</v>
      </c>
      <c r="DN95" s="28">
        <v>33172.570814066741</v>
      </c>
      <c r="DO95" s="28">
        <v>0</v>
      </c>
      <c r="DP95" s="28">
        <v>77.846071033053136</v>
      </c>
      <c r="DQ95" s="28">
        <v>424.07112791499577</v>
      </c>
      <c r="DR95" s="28">
        <v>0</v>
      </c>
      <c r="DS95" s="28">
        <v>8252.9000174731464</v>
      </c>
      <c r="DT95" s="28">
        <v>1123.4535795400134</v>
      </c>
      <c r="DU95" s="28">
        <v>137.66606893233774</v>
      </c>
      <c r="DV95" s="28">
        <v>3023.0322063278077</v>
      </c>
      <c r="DW95" s="28">
        <v>8.384973690254796</v>
      </c>
      <c r="DX95" s="28">
        <v>0</v>
      </c>
      <c r="DY95" s="28">
        <v>58.457210302585153</v>
      </c>
      <c r="DZ95" s="28">
        <v>0</v>
      </c>
      <c r="EA95" s="28">
        <v>67.249691845652606</v>
      </c>
      <c r="EB95" s="28">
        <v>1766.7700381432862</v>
      </c>
      <c r="EC95" s="28">
        <v>8881.5554563397964</v>
      </c>
      <c r="ED95" s="28">
        <v>0</v>
      </c>
      <c r="EE95" s="28">
        <v>0</v>
      </c>
      <c r="EF95" s="28">
        <v>1710.3881045978737</v>
      </c>
      <c r="EG95" s="28">
        <v>5756.1929982645497</v>
      </c>
      <c r="EH95" s="28">
        <v>0</v>
      </c>
      <c r="EI95" s="28">
        <v>140.41278972489081</v>
      </c>
      <c r="EJ95" s="28">
        <v>0</v>
      </c>
      <c r="EK95" s="28">
        <v>55.458871208783087</v>
      </c>
      <c r="EL95" s="28">
        <v>5148.1581615448276</v>
      </c>
      <c r="EM95" s="28">
        <v>818.79541747796804</v>
      </c>
      <c r="EN95" s="28">
        <v>379.16111469775882</v>
      </c>
      <c r="EO95" s="28">
        <v>3489.4707657540084</v>
      </c>
      <c r="EP95" s="28">
        <v>496.86050692855923</v>
      </c>
      <c r="EQ95" s="28">
        <v>8.5210459932040763</v>
      </c>
      <c r="ER95" s="28">
        <v>0</v>
      </c>
      <c r="ES95" s="28">
        <f t="shared" si="4"/>
        <v>3417460.2567712339</v>
      </c>
      <c r="ET95" s="28">
        <v>0</v>
      </c>
      <c r="EU95" s="28">
        <v>0</v>
      </c>
      <c r="EV95" s="28">
        <v>-3417460.2567712339</v>
      </c>
      <c r="EW95" s="28">
        <v>0</v>
      </c>
      <c r="EX95" s="28">
        <f t="shared" si="5"/>
        <v>0</v>
      </c>
      <c r="EZ95" s="5">
        <f t="shared" si="7"/>
        <v>0</v>
      </c>
      <c r="AMD95"/>
      <c r="AME95"/>
      <c r="AMF95"/>
      <c r="AMG95"/>
      <c r="AMH95"/>
      <c r="AMI95"/>
      <c r="AMJ95"/>
      <c r="AMK95"/>
    </row>
    <row r="96" spans="1:1025" s="5" customFormat="1" ht="25.5" x14ac:dyDescent="0.25">
      <c r="A96" s="9">
        <v>92</v>
      </c>
      <c r="B96" s="22"/>
      <c r="C96" s="24" t="s">
        <v>92</v>
      </c>
      <c r="D96" s="25" t="s">
        <v>471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0</v>
      </c>
      <c r="CH96" s="28">
        <v>464.63886584387632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2928.2888624907778</v>
      </c>
      <c r="CQ96" s="28">
        <v>45131.931476282356</v>
      </c>
      <c r="CR96" s="28">
        <v>361843.35751042661</v>
      </c>
      <c r="CS96" s="28">
        <v>0</v>
      </c>
      <c r="CT96" s="28">
        <v>0</v>
      </c>
      <c r="CU96" s="28">
        <v>0</v>
      </c>
      <c r="CV96" s="28">
        <v>58.269460866363417</v>
      </c>
      <c r="CW96" s="28">
        <v>0</v>
      </c>
      <c r="CX96" s="28">
        <v>0</v>
      </c>
      <c r="CY96" s="28">
        <v>0</v>
      </c>
      <c r="CZ96" s="28">
        <v>0</v>
      </c>
      <c r="DA96" s="28">
        <v>0</v>
      </c>
      <c r="DB96" s="28">
        <v>0</v>
      </c>
      <c r="DC96" s="28">
        <v>0</v>
      </c>
      <c r="DD96" s="28">
        <v>0</v>
      </c>
      <c r="DE96" s="28">
        <v>0</v>
      </c>
      <c r="DF96" s="28">
        <v>0</v>
      </c>
      <c r="DG96" s="28">
        <v>0</v>
      </c>
      <c r="DH96" s="28">
        <v>0</v>
      </c>
      <c r="DI96" s="28">
        <v>0</v>
      </c>
      <c r="DJ96" s="28">
        <v>0</v>
      </c>
      <c r="DK96" s="28">
        <v>0</v>
      </c>
      <c r="DL96" s="28">
        <v>0</v>
      </c>
      <c r="DM96" s="28">
        <v>0</v>
      </c>
      <c r="DN96" s="28">
        <v>0</v>
      </c>
      <c r="DO96" s="28">
        <v>0</v>
      </c>
      <c r="DP96" s="28">
        <v>0</v>
      </c>
      <c r="DQ96" s="28">
        <v>0</v>
      </c>
      <c r="DR96" s="28">
        <v>0</v>
      </c>
      <c r="DS96" s="28">
        <v>0</v>
      </c>
      <c r="DT96" s="28">
        <v>0</v>
      </c>
      <c r="DU96" s="28">
        <v>0</v>
      </c>
      <c r="DV96" s="28">
        <v>0</v>
      </c>
      <c r="DW96" s="28">
        <v>0</v>
      </c>
      <c r="DX96" s="28">
        <v>0</v>
      </c>
      <c r="DY96" s="28">
        <v>0</v>
      </c>
      <c r="DZ96" s="28">
        <v>0</v>
      </c>
      <c r="EA96" s="28">
        <v>0</v>
      </c>
      <c r="EB96" s="28">
        <v>0</v>
      </c>
      <c r="EC96" s="28">
        <v>0</v>
      </c>
      <c r="ED96" s="28">
        <v>0</v>
      </c>
      <c r="EE96" s="28">
        <v>0</v>
      </c>
      <c r="EF96" s="28">
        <v>0</v>
      </c>
      <c r="EG96" s="28">
        <v>0</v>
      </c>
      <c r="EH96" s="28">
        <v>0</v>
      </c>
      <c r="EI96" s="28">
        <v>0</v>
      </c>
      <c r="EJ96" s="28">
        <v>0</v>
      </c>
      <c r="EK96" s="28">
        <v>0</v>
      </c>
      <c r="EL96" s="28">
        <v>0</v>
      </c>
      <c r="EM96" s="28">
        <v>0</v>
      </c>
      <c r="EN96" s="28">
        <v>0</v>
      </c>
      <c r="EO96" s="28">
        <v>0</v>
      </c>
      <c r="EP96" s="28">
        <v>0</v>
      </c>
      <c r="EQ96" s="28">
        <v>0</v>
      </c>
      <c r="ER96" s="28">
        <v>0</v>
      </c>
      <c r="ES96" s="28">
        <f t="shared" si="4"/>
        <v>410426.48617590999</v>
      </c>
      <c r="ET96" s="28">
        <v>98.127310934253472</v>
      </c>
      <c r="EU96" s="28">
        <v>37352.939518767722</v>
      </c>
      <c r="EV96" s="28">
        <v>0</v>
      </c>
      <c r="EW96" s="28">
        <v>0</v>
      </c>
      <c r="EX96" s="28">
        <f t="shared" si="5"/>
        <v>447877.55300561193</v>
      </c>
      <c r="EZ96" s="5">
        <f t="shared" si="7"/>
        <v>0</v>
      </c>
      <c r="AMD96"/>
      <c r="AME96"/>
      <c r="AMF96"/>
      <c r="AMG96"/>
      <c r="AMH96"/>
      <c r="AMI96"/>
      <c r="AMJ96"/>
      <c r="AMK96"/>
    </row>
    <row r="97" spans="1:1025" s="5" customFormat="1" x14ac:dyDescent="0.25">
      <c r="A97" s="9">
        <v>93</v>
      </c>
      <c r="B97" s="22"/>
      <c r="C97" s="24" t="s">
        <v>93</v>
      </c>
      <c r="D97" s="25" t="s">
        <v>472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1978.8200843757672</v>
      </c>
      <c r="CT97" s="28">
        <v>0</v>
      </c>
      <c r="CU97" s="28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v>0</v>
      </c>
      <c r="DA97" s="28">
        <v>0</v>
      </c>
      <c r="DB97" s="28">
        <v>0</v>
      </c>
      <c r="DC97" s="28">
        <v>0</v>
      </c>
      <c r="DD97" s="28">
        <v>0</v>
      </c>
      <c r="DE97" s="28">
        <v>0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0</v>
      </c>
      <c r="DM97" s="28">
        <v>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8">
        <v>0</v>
      </c>
      <c r="DV97" s="28">
        <v>0</v>
      </c>
      <c r="DW97" s="28">
        <v>0</v>
      </c>
      <c r="DX97" s="28">
        <v>0</v>
      </c>
      <c r="DY97" s="28">
        <v>0</v>
      </c>
      <c r="DZ97" s="28">
        <v>0</v>
      </c>
      <c r="EA97" s="28">
        <v>0</v>
      </c>
      <c r="EB97" s="28">
        <v>0</v>
      </c>
      <c r="EC97" s="28">
        <v>0</v>
      </c>
      <c r="ED97" s="28">
        <v>0</v>
      </c>
      <c r="EE97" s="28">
        <v>0</v>
      </c>
      <c r="EF97" s="28">
        <v>0</v>
      </c>
      <c r="EG97" s="28">
        <v>0</v>
      </c>
      <c r="EH97" s="28">
        <v>0</v>
      </c>
      <c r="EI97" s="28">
        <v>0</v>
      </c>
      <c r="EJ97" s="28">
        <v>0</v>
      </c>
      <c r="EK97" s="28">
        <v>0</v>
      </c>
      <c r="EL97" s="28">
        <v>0</v>
      </c>
      <c r="EM97" s="28">
        <v>0</v>
      </c>
      <c r="EN97" s="28">
        <v>0</v>
      </c>
      <c r="EO97" s="28">
        <v>0</v>
      </c>
      <c r="EP97" s="28">
        <v>0</v>
      </c>
      <c r="EQ97" s="28">
        <v>0</v>
      </c>
      <c r="ER97" s="28">
        <v>0</v>
      </c>
      <c r="ES97" s="28">
        <f t="shared" si="4"/>
        <v>1978.8200843757672</v>
      </c>
      <c r="ET97" s="28">
        <v>0</v>
      </c>
      <c r="EU97" s="28">
        <v>-662.1060811000001</v>
      </c>
      <c r="EV97" s="28">
        <v>0</v>
      </c>
      <c r="EW97" s="28">
        <v>0</v>
      </c>
      <c r="EX97" s="28">
        <f t="shared" si="5"/>
        <v>1316.714003275767</v>
      </c>
      <c r="EZ97" s="5">
        <f t="shared" si="7"/>
        <v>0</v>
      </c>
      <c r="AMD97"/>
      <c r="AME97"/>
      <c r="AMF97"/>
      <c r="AMG97"/>
      <c r="AMH97"/>
      <c r="AMI97"/>
      <c r="AMJ97"/>
      <c r="AMK97"/>
    </row>
    <row r="98" spans="1:1025" s="5" customFormat="1" ht="25.5" x14ac:dyDescent="0.25">
      <c r="A98" s="9">
        <v>94</v>
      </c>
      <c r="B98" s="22"/>
      <c r="C98" s="24" t="s">
        <v>473</v>
      </c>
      <c r="D98" s="25" t="s">
        <v>474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173.36005450994182</v>
      </c>
      <c r="CS98" s="28">
        <v>0</v>
      </c>
      <c r="CT98" s="28">
        <v>367659.91532389348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188.73985629442757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0</v>
      </c>
      <c r="DJ98" s="28">
        <v>0</v>
      </c>
      <c r="DK98" s="28">
        <v>0</v>
      </c>
      <c r="DL98" s="28">
        <v>0</v>
      </c>
      <c r="DM98" s="28">
        <v>0</v>
      </c>
      <c r="DN98" s="28">
        <v>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8">
        <v>0</v>
      </c>
      <c r="DV98" s="28">
        <v>0</v>
      </c>
      <c r="DW98" s="28">
        <v>0</v>
      </c>
      <c r="DX98" s="28">
        <v>0</v>
      </c>
      <c r="DY98" s="28">
        <v>442.97286621777647</v>
      </c>
      <c r="DZ98" s="28">
        <v>0</v>
      </c>
      <c r="EA98" s="28">
        <v>0</v>
      </c>
      <c r="EB98" s="28">
        <v>0</v>
      </c>
      <c r="EC98" s="28">
        <v>0</v>
      </c>
      <c r="ED98" s="28">
        <v>0</v>
      </c>
      <c r="EE98" s="28">
        <v>0</v>
      </c>
      <c r="EF98" s="28">
        <v>523.06124249668528</v>
      </c>
      <c r="EG98" s="28">
        <v>0</v>
      </c>
      <c r="EH98" s="28">
        <v>0</v>
      </c>
      <c r="EI98" s="28">
        <v>0</v>
      </c>
      <c r="EJ98" s="28">
        <v>0</v>
      </c>
      <c r="EK98" s="28">
        <v>0</v>
      </c>
      <c r="EL98" s="28">
        <v>0</v>
      </c>
      <c r="EM98" s="28">
        <v>0</v>
      </c>
      <c r="EN98" s="28">
        <v>0</v>
      </c>
      <c r="EO98" s="28">
        <v>0</v>
      </c>
      <c r="EP98" s="28">
        <v>0</v>
      </c>
      <c r="EQ98" s="28">
        <v>0</v>
      </c>
      <c r="ER98" s="28">
        <v>0</v>
      </c>
      <c r="ES98" s="28">
        <f t="shared" si="4"/>
        <v>368988.04934341233</v>
      </c>
      <c r="ET98" s="28">
        <v>8311.1560150777568</v>
      </c>
      <c r="EU98" s="28">
        <v>0</v>
      </c>
      <c r="EV98" s="28">
        <v>0</v>
      </c>
      <c r="EW98" s="28">
        <v>0</v>
      </c>
      <c r="EX98" s="28">
        <f t="shared" si="5"/>
        <v>377299.20535849012</v>
      </c>
      <c r="EZ98" s="5">
        <f t="shared" si="7"/>
        <v>0</v>
      </c>
      <c r="AMD98"/>
      <c r="AME98"/>
      <c r="AMF98"/>
      <c r="AMG98"/>
      <c r="AMH98"/>
      <c r="AMI98"/>
      <c r="AMJ98"/>
      <c r="AMK98"/>
    </row>
    <row r="99" spans="1:1025" s="5" customFormat="1" x14ac:dyDescent="0.25">
      <c r="A99" s="9">
        <v>95</v>
      </c>
      <c r="B99" s="22"/>
      <c r="C99" s="24" t="s">
        <v>475</v>
      </c>
      <c r="D99" s="25" t="s">
        <v>476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334549.80754697369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f t="shared" si="4"/>
        <v>334549.80754697369</v>
      </c>
      <c r="ET99" s="28">
        <v>16002.410481547626</v>
      </c>
      <c r="EU99" s="28">
        <v>0</v>
      </c>
      <c r="EV99" s="28">
        <v>0</v>
      </c>
      <c r="EW99" s="28">
        <v>0</v>
      </c>
      <c r="EX99" s="28">
        <f t="shared" si="5"/>
        <v>350552.21802852134</v>
      </c>
      <c r="EZ99" s="5">
        <f t="shared" si="7"/>
        <v>0</v>
      </c>
      <c r="AMD99"/>
      <c r="AME99"/>
      <c r="AMF99"/>
      <c r="AMG99"/>
      <c r="AMH99"/>
      <c r="AMI99"/>
      <c r="AMJ99"/>
      <c r="AMK99"/>
    </row>
    <row r="100" spans="1:1025" s="5" customFormat="1" x14ac:dyDescent="0.25">
      <c r="A100" s="9">
        <v>96</v>
      </c>
      <c r="B100" s="22"/>
      <c r="C100" s="24" t="s">
        <v>477</v>
      </c>
      <c r="D100" s="25" t="s">
        <v>478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365.86469608134854</v>
      </c>
      <c r="AI100" s="28">
        <v>0</v>
      </c>
      <c r="AJ100" s="28">
        <v>0</v>
      </c>
      <c r="AK100" s="28">
        <v>427.23688555488604</v>
      </c>
      <c r="AL100" s="28">
        <v>409.2398714570046</v>
      </c>
      <c r="AM100" s="28">
        <v>0</v>
      </c>
      <c r="AN100" s="28">
        <v>0</v>
      </c>
      <c r="AO100" s="28">
        <v>108.18817635820724</v>
      </c>
      <c r="AP100" s="28">
        <v>1065.7130622696984</v>
      </c>
      <c r="AQ100" s="28">
        <v>507.75453742368592</v>
      </c>
      <c r="AR100" s="28">
        <v>390.46356035364067</v>
      </c>
      <c r="AS100" s="28">
        <v>0</v>
      </c>
      <c r="AT100" s="28">
        <v>1527.6968818812838</v>
      </c>
      <c r="AU100" s="28">
        <v>0</v>
      </c>
      <c r="AV100" s="28">
        <v>0</v>
      </c>
      <c r="AW100" s="28">
        <v>234.1234168583309</v>
      </c>
      <c r="AX100" s="28">
        <v>0</v>
      </c>
      <c r="AY100" s="28">
        <v>225.82477096350073</v>
      </c>
      <c r="AZ100" s="28">
        <v>887.96605572356441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2922.4911917861837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2043.0417724946185</v>
      </c>
      <c r="BT100" s="28">
        <v>0</v>
      </c>
      <c r="BU100" s="28">
        <v>544.59437611545695</v>
      </c>
      <c r="BV100" s="28">
        <v>10518.102293186095</v>
      </c>
      <c r="BW100" s="28">
        <v>165.28438271636674</v>
      </c>
      <c r="BX100" s="28">
        <v>241.32968503117931</v>
      </c>
      <c r="BY100" s="28">
        <v>0</v>
      </c>
      <c r="BZ100" s="28">
        <v>0</v>
      </c>
      <c r="CA100" s="28">
        <v>217.96429019381685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45.193332401698605</v>
      </c>
      <c r="CL100" s="28">
        <v>0</v>
      </c>
      <c r="CM100" s="28">
        <v>0</v>
      </c>
      <c r="CN100" s="28">
        <v>0</v>
      </c>
      <c r="CO100" s="28">
        <v>0</v>
      </c>
      <c r="CP100" s="28">
        <v>299.71715461224363</v>
      </c>
      <c r="CQ100" s="28">
        <v>7632.1782790307152</v>
      </c>
      <c r="CR100" s="28">
        <v>0</v>
      </c>
      <c r="CS100" s="28">
        <v>0</v>
      </c>
      <c r="CT100" s="28">
        <v>170.79027471573909</v>
      </c>
      <c r="CU100" s="28">
        <v>0</v>
      </c>
      <c r="CV100" s="28">
        <v>592728.67929261946</v>
      </c>
      <c r="CW100" s="28">
        <v>4227.7120991652591</v>
      </c>
      <c r="CX100" s="28">
        <v>4540.1517239317354</v>
      </c>
      <c r="CY100" s="28">
        <v>2777.8836140164185</v>
      </c>
      <c r="CZ100" s="28">
        <v>681.91470682147667</v>
      </c>
      <c r="DA100" s="28">
        <v>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28">
        <v>0</v>
      </c>
      <c r="DN100" s="28">
        <v>0</v>
      </c>
      <c r="DO100" s="28">
        <v>139.2904293952499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151.42993315092505</v>
      </c>
      <c r="EC100" s="28">
        <v>2.7943459213757511</v>
      </c>
      <c r="ED100" s="28">
        <v>0</v>
      </c>
      <c r="EE100" s="28">
        <v>0</v>
      </c>
      <c r="EF100" s="28">
        <v>2.8490490052688104E-2</v>
      </c>
      <c r="EG100" s="28">
        <v>0</v>
      </c>
      <c r="EH100" s="28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0</v>
      </c>
      <c r="EO100" s="28">
        <v>0</v>
      </c>
      <c r="EP100" s="28">
        <v>0</v>
      </c>
      <c r="EQ100" s="28">
        <v>0</v>
      </c>
      <c r="ER100" s="28">
        <v>0</v>
      </c>
      <c r="ES100" s="28">
        <f t="shared" si="4"/>
        <v>636200.64358272124</v>
      </c>
      <c r="ET100" s="28">
        <v>0</v>
      </c>
      <c r="EU100" s="28">
        <v>0</v>
      </c>
      <c r="EV100" s="28">
        <v>0</v>
      </c>
      <c r="EW100" s="28">
        <v>-36063.365641577962</v>
      </c>
      <c r="EX100" s="28">
        <f t="shared" si="5"/>
        <v>600137.27794114326</v>
      </c>
      <c r="EZ100" s="5">
        <f t="shared" si="7"/>
        <v>0</v>
      </c>
      <c r="AMD100"/>
      <c r="AME100"/>
      <c r="AMF100"/>
      <c r="AMG100"/>
      <c r="AMH100"/>
      <c r="AMI100"/>
      <c r="AMJ100"/>
      <c r="AMK100"/>
    </row>
    <row r="101" spans="1:1025" s="5" customFormat="1" ht="38.25" x14ac:dyDescent="0.25">
      <c r="A101" s="9">
        <v>97</v>
      </c>
      <c r="B101" s="22"/>
      <c r="C101" s="24" t="s">
        <v>479</v>
      </c>
      <c r="D101" s="25" t="s">
        <v>480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0</v>
      </c>
      <c r="CE101" s="28">
        <v>0</v>
      </c>
      <c r="CF101" s="28">
        <v>0</v>
      </c>
      <c r="CG101" s="28">
        <v>0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0</v>
      </c>
      <c r="CU101" s="28">
        <v>0</v>
      </c>
      <c r="CV101" s="28">
        <v>0</v>
      </c>
      <c r="CW101" s="28">
        <v>149119.15079098029</v>
      </c>
      <c r="CX101" s="28">
        <v>0</v>
      </c>
      <c r="CY101" s="28">
        <v>3.9774900821944961</v>
      </c>
      <c r="CZ101" s="28">
        <v>0</v>
      </c>
      <c r="DA101" s="28">
        <v>0</v>
      </c>
      <c r="DB101" s="28">
        <v>0</v>
      </c>
      <c r="DC101" s="28">
        <v>0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0</v>
      </c>
      <c r="DJ101" s="28">
        <v>0</v>
      </c>
      <c r="DK101" s="28">
        <v>0</v>
      </c>
      <c r="DL101" s="28">
        <v>0</v>
      </c>
      <c r="DM101" s="28">
        <v>0</v>
      </c>
      <c r="DN101" s="28">
        <v>0</v>
      </c>
      <c r="DO101" s="28">
        <v>0</v>
      </c>
      <c r="DP101" s="28">
        <v>0</v>
      </c>
      <c r="DQ101" s="28">
        <v>0</v>
      </c>
      <c r="DR101" s="28">
        <v>0</v>
      </c>
      <c r="DS101" s="28">
        <v>0</v>
      </c>
      <c r="DT101" s="28">
        <v>0</v>
      </c>
      <c r="DU101" s="28">
        <v>0</v>
      </c>
      <c r="DV101" s="28">
        <v>0</v>
      </c>
      <c r="DW101" s="28">
        <v>0</v>
      </c>
      <c r="DX101" s="28">
        <v>0</v>
      </c>
      <c r="DY101" s="28">
        <v>0</v>
      </c>
      <c r="DZ101" s="28">
        <v>0</v>
      </c>
      <c r="EA101" s="28">
        <v>0</v>
      </c>
      <c r="EB101" s="28">
        <v>0</v>
      </c>
      <c r="EC101" s="28">
        <v>18.994704359270994</v>
      </c>
      <c r="ED101" s="28">
        <v>0</v>
      </c>
      <c r="EE101" s="28">
        <v>0</v>
      </c>
      <c r="EF101" s="28">
        <v>0</v>
      </c>
      <c r="EG101" s="28">
        <v>0</v>
      </c>
      <c r="EH101" s="28">
        <v>0</v>
      </c>
      <c r="EI101" s="28">
        <v>0</v>
      </c>
      <c r="EJ101" s="28">
        <v>0</v>
      </c>
      <c r="EK101" s="28">
        <v>0</v>
      </c>
      <c r="EL101" s="28">
        <v>0</v>
      </c>
      <c r="EM101" s="28">
        <v>0</v>
      </c>
      <c r="EN101" s="28">
        <v>0</v>
      </c>
      <c r="EO101" s="28">
        <v>0</v>
      </c>
      <c r="EP101" s="28">
        <v>0</v>
      </c>
      <c r="EQ101" s="28">
        <v>0</v>
      </c>
      <c r="ER101" s="28">
        <v>0</v>
      </c>
      <c r="ES101" s="28">
        <f t="shared" ref="ES101:ES132" si="8">SUM(E101:ER101)</f>
        <v>149142.12298542177</v>
      </c>
      <c r="ET101" s="28">
        <v>118744.01464737437</v>
      </c>
      <c r="EU101" s="28">
        <v>19118.073509670001</v>
      </c>
      <c r="EV101" s="28">
        <v>0</v>
      </c>
      <c r="EW101" s="28">
        <v>0</v>
      </c>
      <c r="EX101" s="28">
        <f t="shared" si="5"/>
        <v>287004.21114246611</v>
      </c>
      <c r="EZ101" s="5">
        <f t="shared" si="7"/>
        <v>0</v>
      </c>
      <c r="AMD101"/>
      <c r="AME101"/>
      <c r="AMF101"/>
      <c r="AMG101"/>
      <c r="AMH101"/>
      <c r="AMI101"/>
      <c r="AMJ101"/>
      <c r="AMK101"/>
    </row>
    <row r="102" spans="1:1025" s="5" customFormat="1" ht="25.5" x14ac:dyDescent="0.25">
      <c r="A102" s="9">
        <v>98</v>
      </c>
      <c r="B102" s="22"/>
      <c r="C102" s="24" t="s">
        <v>481</v>
      </c>
      <c r="D102" s="25" t="s">
        <v>482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194.07863208738272</v>
      </c>
      <c r="CR102" s="28">
        <v>0</v>
      </c>
      <c r="CS102" s="28">
        <v>0</v>
      </c>
      <c r="CT102" s="28">
        <v>0</v>
      </c>
      <c r="CU102" s="28">
        <v>0</v>
      </c>
      <c r="CV102" s="28">
        <v>442.04512295887463</v>
      </c>
      <c r="CW102" s="28">
        <v>0</v>
      </c>
      <c r="CX102" s="28">
        <v>43403.890801155168</v>
      </c>
      <c r="CY102" s="28">
        <v>2386.2185898299517</v>
      </c>
      <c r="CZ102" s="28">
        <v>113.05507967183344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f t="shared" si="8"/>
        <v>46539.288225703203</v>
      </c>
      <c r="ET102" s="28">
        <v>13480.869509667305</v>
      </c>
      <c r="EU102" s="28">
        <v>3089.2209160997909</v>
      </c>
      <c r="EV102" s="28">
        <v>0</v>
      </c>
      <c r="EW102" s="28">
        <v>0</v>
      </c>
      <c r="EX102" s="28">
        <f t="shared" si="5"/>
        <v>63109.378651470295</v>
      </c>
      <c r="EZ102" s="5">
        <f t="shared" si="7"/>
        <v>0</v>
      </c>
      <c r="AMD102"/>
      <c r="AME102"/>
      <c r="AMF102"/>
      <c r="AMG102"/>
      <c r="AMH102"/>
      <c r="AMI102"/>
      <c r="AMJ102"/>
      <c r="AMK102"/>
    </row>
    <row r="103" spans="1:1025" s="5" customFormat="1" ht="51" x14ac:dyDescent="0.25">
      <c r="A103" s="9">
        <v>99</v>
      </c>
      <c r="B103" s="22"/>
      <c r="C103" s="24" t="s">
        <v>483</v>
      </c>
      <c r="D103" s="25" t="s">
        <v>484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2470.9383287678511</v>
      </c>
      <c r="CR103" s="28">
        <v>0</v>
      </c>
      <c r="CS103" s="28">
        <v>0</v>
      </c>
      <c r="CT103" s="28">
        <v>42.53099977859889</v>
      </c>
      <c r="CU103" s="28">
        <v>0</v>
      </c>
      <c r="CV103" s="28">
        <v>3363.2262897207756</v>
      </c>
      <c r="CW103" s="28">
        <v>0</v>
      </c>
      <c r="CX103" s="28">
        <v>245.12233182160952</v>
      </c>
      <c r="CY103" s="28">
        <v>351997.96873298328</v>
      </c>
      <c r="CZ103" s="28">
        <v>1313.2148700820985</v>
      </c>
      <c r="DA103" s="28">
        <v>0</v>
      </c>
      <c r="DB103" s="28">
        <v>0</v>
      </c>
      <c r="DC103" s="28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955.69073781842724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4835.6363793450555</v>
      </c>
      <c r="ED103" s="28">
        <v>0</v>
      </c>
      <c r="EE103" s="28">
        <v>0</v>
      </c>
      <c r="EF103" s="28">
        <v>153.40848212533606</v>
      </c>
      <c r="EG103" s="28">
        <v>175.53226364486656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f t="shared" si="8"/>
        <v>365553.26941608783</v>
      </c>
      <c r="ET103" s="28">
        <v>4995.1388611069369</v>
      </c>
      <c r="EU103" s="28">
        <v>7957.3439093971174</v>
      </c>
      <c r="EV103" s="28">
        <v>0</v>
      </c>
      <c r="EW103" s="28">
        <v>0</v>
      </c>
      <c r="EX103" s="28">
        <f t="shared" si="5"/>
        <v>378505.75218659191</v>
      </c>
      <c r="EZ103" s="5">
        <f t="shared" si="7"/>
        <v>0</v>
      </c>
      <c r="AMD103"/>
      <c r="AME103"/>
      <c r="AMF103"/>
      <c r="AMG103"/>
      <c r="AMH103"/>
      <c r="AMI103"/>
      <c r="AMJ103"/>
      <c r="AMK103"/>
    </row>
    <row r="104" spans="1:1025" s="5" customFormat="1" x14ac:dyDescent="0.25">
      <c r="A104" s="9">
        <v>100</v>
      </c>
      <c r="B104" s="22"/>
      <c r="C104" s="24" t="s">
        <v>485</v>
      </c>
      <c r="D104" s="25" t="s">
        <v>486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0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90434.046495790128</v>
      </c>
      <c r="DA104" s="28">
        <v>0</v>
      </c>
      <c r="DB104" s="28">
        <v>0</v>
      </c>
      <c r="DC104" s="28">
        <v>0</v>
      </c>
      <c r="DD104" s="28">
        <v>0</v>
      </c>
      <c r="DE104" s="28">
        <v>0</v>
      </c>
      <c r="DF104" s="28">
        <v>0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0</v>
      </c>
      <c r="EO104" s="28">
        <v>0</v>
      </c>
      <c r="EP104" s="28">
        <v>0</v>
      </c>
      <c r="EQ104" s="28">
        <v>0</v>
      </c>
      <c r="ER104" s="28">
        <v>0</v>
      </c>
      <c r="ES104" s="28">
        <f t="shared" si="8"/>
        <v>90434.046495790128</v>
      </c>
      <c r="ET104" s="28">
        <v>11490.910980147784</v>
      </c>
      <c r="EU104" s="28">
        <v>0</v>
      </c>
      <c r="EV104" s="28">
        <v>0</v>
      </c>
      <c r="EW104" s="28">
        <v>0</v>
      </c>
      <c r="EX104" s="28">
        <f t="shared" si="5"/>
        <v>101924.95747593792</v>
      </c>
      <c r="EZ104" s="5">
        <f t="shared" si="7"/>
        <v>0</v>
      </c>
      <c r="AMD104"/>
      <c r="AME104"/>
      <c r="AMF104"/>
      <c r="AMG104"/>
      <c r="AMH104"/>
      <c r="AMI104"/>
      <c r="AMJ104"/>
      <c r="AMK104"/>
    </row>
    <row r="105" spans="1:1025" s="5" customFormat="1" x14ac:dyDescent="0.25">
      <c r="A105" s="9">
        <v>101</v>
      </c>
      <c r="B105" s="22"/>
      <c r="C105" s="24" t="s">
        <v>487</v>
      </c>
      <c r="D105" s="25" t="s">
        <v>488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8">
        <v>0</v>
      </c>
      <c r="DA105" s="28">
        <v>423987.3697745144</v>
      </c>
      <c r="DB105" s="28">
        <v>832.91726408984709</v>
      </c>
      <c r="DC105" s="28">
        <v>0</v>
      </c>
      <c r="DD105" s="28">
        <v>0</v>
      </c>
      <c r="DE105" s="28">
        <v>0</v>
      </c>
      <c r="DF105" s="28">
        <v>0</v>
      </c>
      <c r="DG105" s="28">
        <v>6351.8326453745276</v>
      </c>
      <c r="DH105" s="28">
        <v>0</v>
      </c>
      <c r="DI105" s="28">
        <v>0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0</v>
      </c>
      <c r="EA105" s="28">
        <v>0</v>
      </c>
      <c r="EB105" s="28">
        <v>0</v>
      </c>
      <c r="EC105" s="28">
        <v>0</v>
      </c>
      <c r="ED105" s="28">
        <v>0</v>
      </c>
      <c r="EE105" s="28">
        <v>0</v>
      </c>
      <c r="EF105" s="28">
        <v>752.57812841331372</v>
      </c>
      <c r="EG105" s="28">
        <v>0</v>
      </c>
      <c r="EH105" s="28">
        <v>0</v>
      </c>
      <c r="EI105" s="28">
        <v>0</v>
      </c>
      <c r="EJ105" s="28">
        <v>545.62180227575709</v>
      </c>
      <c r="EK105" s="28">
        <v>0</v>
      </c>
      <c r="EL105" s="28">
        <v>41.723164747972014</v>
      </c>
      <c r="EM105" s="28">
        <v>0</v>
      </c>
      <c r="EN105" s="28">
        <v>0</v>
      </c>
      <c r="EO105" s="28">
        <v>0</v>
      </c>
      <c r="EP105" s="28">
        <v>0</v>
      </c>
      <c r="EQ105" s="28">
        <v>204.99083766597474</v>
      </c>
      <c r="ER105" s="28">
        <v>0</v>
      </c>
      <c r="ES105" s="28">
        <f t="shared" si="8"/>
        <v>432717.03361708182</v>
      </c>
      <c r="ET105" s="28">
        <v>61499.883510353953</v>
      </c>
      <c r="EU105" s="28">
        <v>36434.086645687785</v>
      </c>
      <c r="EV105" s="28">
        <v>0</v>
      </c>
      <c r="EW105" s="28">
        <v>0</v>
      </c>
      <c r="EX105" s="28">
        <f t="shared" si="5"/>
        <v>530651.00377312361</v>
      </c>
      <c r="EZ105" s="5">
        <f t="shared" si="7"/>
        <v>0</v>
      </c>
      <c r="AMD105"/>
      <c r="AME105"/>
      <c r="AMF105"/>
      <c r="AMG105"/>
      <c r="AMH105"/>
      <c r="AMI105"/>
      <c r="AMJ105"/>
      <c r="AMK105"/>
    </row>
    <row r="106" spans="1:1025" s="5" customFormat="1" ht="25.5" x14ac:dyDescent="0.25">
      <c r="A106" s="9">
        <v>102</v>
      </c>
      <c r="B106" s="22"/>
      <c r="C106" s="24" t="s">
        <v>489</v>
      </c>
      <c r="D106" s="25" t="s">
        <v>490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1666.5076463072442</v>
      </c>
      <c r="AM106" s="28">
        <v>0</v>
      </c>
      <c r="AN106" s="28">
        <v>0</v>
      </c>
      <c r="AO106" s="28">
        <v>64.819565849886487</v>
      </c>
      <c r="AP106" s="28">
        <v>1192.1448705793932</v>
      </c>
      <c r="AQ106" s="28">
        <v>0</v>
      </c>
      <c r="AR106" s="28">
        <v>0</v>
      </c>
      <c r="AS106" s="28">
        <v>0</v>
      </c>
      <c r="AT106" s="28">
        <v>121.58945683784292</v>
      </c>
      <c r="AU106" s="28">
        <v>0</v>
      </c>
      <c r="AV106" s="28">
        <v>0</v>
      </c>
      <c r="AW106" s="28">
        <v>108.57985245234774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177.98556702949807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13898.666617534138</v>
      </c>
      <c r="CR106" s="28">
        <v>0</v>
      </c>
      <c r="CS106" s="28">
        <v>0</v>
      </c>
      <c r="CT106" s="28">
        <v>0</v>
      </c>
      <c r="CU106" s="28">
        <v>0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60779.060877967015</v>
      </c>
      <c r="DB106" s="28">
        <v>1103490.2133363029</v>
      </c>
      <c r="DC106" s="28">
        <v>8615.0180073447955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0</v>
      </c>
      <c r="DJ106" s="28">
        <v>0</v>
      </c>
      <c r="DK106" s="28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0</v>
      </c>
      <c r="EE106" s="28">
        <v>0</v>
      </c>
      <c r="EF106" s="28">
        <v>55918.988287758249</v>
      </c>
      <c r="EG106" s="28">
        <v>297.58276495749016</v>
      </c>
      <c r="EH106" s="28">
        <v>0</v>
      </c>
      <c r="EI106" s="28">
        <v>0</v>
      </c>
      <c r="EJ106" s="28">
        <v>652.34421150444484</v>
      </c>
      <c r="EK106" s="28">
        <v>966.47924737749565</v>
      </c>
      <c r="EL106" s="28">
        <v>3209.5539111345824</v>
      </c>
      <c r="EM106" s="28">
        <v>0</v>
      </c>
      <c r="EN106" s="28">
        <v>0</v>
      </c>
      <c r="EO106" s="28">
        <v>0</v>
      </c>
      <c r="EP106" s="28">
        <v>0</v>
      </c>
      <c r="EQ106" s="28">
        <v>0</v>
      </c>
      <c r="ER106" s="28">
        <v>0</v>
      </c>
      <c r="ES106" s="28">
        <f t="shared" si="8"/>
        <v>1251159.5342209374</v>
      </c>
      <c r="ET106" s="28">
        <v>80986.362998869372</v>
      </c>
      <c r="EU106" s="28">
        <v>125106.32971477663</v>
      </c>
      <c r="EV106" s="28">
        <v>0</v>
      </c>
      <c r="EW106" s="28">
        <v>0</v>
      </c>
      <c r="EX106" s="28">
        <f t="shared" si="5"/>
        <v>1457252.2269345834</v>
      </c>
      <c r="EZ106" s="5">
        <f t="shared" si="7"/>
        <v>0</v>
      </c>
      <c r="AMD106"/>
      <c r="AME106"/>
      <c r="AMF106"/>
      <c r="AMG106"/>
      <c r="AMH106"/>
      <c r="AMI106"/>
      <c r="AMJ106"/>
      <c r="AMK106"/>
    </row>
    <row r="107" spans="1:1025" s="5" customFormat="1" ht="25.5" x14ac:dyDescent="0.25">
      <c r="A107" s="9">
        <v>103</v>
      </c>
      <c r="B107" s="22"/>
      <c r="C107" s="24" t="s">
        <v>491</v>
      </c>
      <c r="D107" s="25" t="s">
        <v>492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0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159.65539985952296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</v>
      </c>
      <c r="CZ107" s="28">
        <v>0</v>
      </c>
      <c r="DA107" s="28">
        <v>0</v>
      </c>
      <c r="DB107" s="28">
        <v>0</v>
      </c>
      <c r="DC107" s="28">
        <v>43116.359592034707</v>
      </c>
      <c r="DD107" s="28">
        <v>6.8939749667372693E-2</v>
      </c>
      <c r="DE107" s="28">
        <v>516.95649712896727</v>
      </c>
      <c r="DF107" s="28">
        <v>0</v>
      </c>
      <c r="DG107" s="28">
        <v>0</v>
      </c>
      <c r="DH107" s="28">
        <v>0</v>
      </c>
      <c r="DI107" s="28">
        <v>0</v>
      </c>
      <c r="DJ107" s="28">
        <v>0</v>
      </c>
      <c r="DK107" s="28">
        <v>0</v>
      </c>
      <c r="DL107" s="28">
        <v>0</v>
      </c>
      <c r="DM107" s="28">
        <v>0</v>
      </c>
      <c r="DN107" s="28">
        <v>0</v>
      </c>
      <c r="DO107" s="28">
        <v>0</v>
      </c>
      <c r="DP107" s="28">
        <v>0</v>
      </c>
      <c r="DQ107" s="28">
        <v>0</v>
      </c>
      <c r="DR107" s="28">
        <v>0</v>
      </c>
      <c r="DS107" s="28">
        <v>0</v>
      </c>
      <c r="DT107" s="28">
        <v>0</v>
      </c>
      <c r="DU107" s="28">
        <v>0</v>
      </c>
      <c r="DV107" s="28">
        <v>0</v>
      </c>
      <c r="DW107" s="28">
        <v>0</v>
      </c>
      <c r="DX107" s="28">
        <v>0</v>
      </c>
      <c r="DY107" s="28">
        <v>0</v>
      </c>
      <c r="DZ107" s="28">
        <v>0</v>
      </c>
      <c r="EA107" s="28">
        <v>0</v>
      </c>
      <c r="EB107" s="28">
        <v>0</v>
      </c>
      <c r="EC107" s="28">
        <v>0</v>
      </c>
      <c r="ED107" s="28">
        <v>0</v>
      </c>
      <c r="EE107" s="28">
        <v>0</v>
      </c>
      <c r="EF107" s="28">
        <v>0.64868348788710772</v>
      </c>
      <c r="EG107" s="28">
        <v>0</v>
      </c>
      <c r="EH107" s="28">
        <v>0</v>
      </c>
      <c r="EI107" s="28">
        <v>0</v>
      </c>
      <c r="EJ107" s="28">
        <v>0</v>
      </c>
      <c r="EK107" s="28">
        <v>0</v>
      </c>
      <c r="EL107" s="28">
        <v>0</v>
      </c>
      <c r="EM107" s="28">
        <v>0</v>
      </c>
      <c r="EN107" s="28">
        <v>0</v>
      </c>
      <c r="EO107" s="28">
        <v>0</v>
      </c>
      <c r="EP107" s="28">
        <v>0</v>
      </c>
      <c r="EQ107" s="28">
        <v>0</v>
      </c>
      <c r="ER107" s="28">
        <v>0</v>
      </c>
      <c r="ES107" s="28">
        <f t="shared" si="8"/>
        <v>43793.689112260756</v>
      </c>
      <c r="ET107" s="28">
        <v>16975.110939533202</v>
      </c>
      <c r="EU107" s="28">
        <v>3337.675492802332</v>
      </c>
      <c r="EV107" s="28">
        <v>0</v>
      </c>
      <c r="EW107" s="28">
        <v>0</v>
      </c>
      <c r="EX107" s="28">
        <f t="shared" si="5"/>
        <v>64106.475544596287</v>
      </c>
      <c r="EZ107" s="5">
        <f t="shared" si="7"/>
        <v>0</v>
      </c>
      <c r="AMD107"/>
      <c r="AME107"/>
      <c r="AMF107"/>
      <c r="AMG107"/>
      <c r="AMH107"/>
      <c r="AMI107"/>
      <c r="AMJ107"/>
      <c r="AMK107"/>
    </row>
    <row r="108" spans="1:1025" s="5" customFormat="1" ht="38.25" x14ac:dyDescent="0.25">
      <c r="A108" s="9">
        <v>104</v>
      </c>
      <c r="B108" s="22"/>
      <c r="C108" s="24" t="s">
        <v>493</v>
      </c>
      <c r="D108" s="25" t="s">
        <v>494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5414.3703525804221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1441.9545514576303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0</v>
      </c>
      <c r="DA108" s="28">
        <v>0</v>
      </c>
      <c r="DB108" s="28">
        <v>0</v>
      </c>
      <c r="DC108" s="28">
        <v>38513.644051092502</v>
      </c>
      <c r="DD108" s="28">
        <v>696588.88333704416</v>
      </c>
      <c r="DE108" s="28">
        <v>0</v>
      </c>
      <c r="DF108" s="28">
        <v>0</v>
      </c>
      <c r="DG108" s="28">
        <v>0</v>
      </c>
      <c r="DH108" s="28">
        <v>0</v>
      </c>
      <c r="DI108" s="28">
        <v>0</v>
      </c>
      <c r="DJ108" s="28">
        <v>0</v>
      </c>
      <c r="DK108" s="28">
        <v>0</v>
      </c>
      <c r="DL108" s="28">
        <v>0</v>
      </c>
      <c r="DM108" s="28">
        <v>0</v>
      </c>
      <c r="DN108" s="28">
        <v>0</v>
      </c>
      <c r="DO108" s="28">
        <v>0</v>
      </c>
      <c r="DP108" s="28">
        <v>0</v>
      </c>
      <c r="DQ108" s="28">
        <v>0</v>
      </c>
      <c r="DR108" s="28">
        <v>0</v>
      </c>
      <c r="DS108" s="28">
        <v>0</v>
      </c>
      <c r="DT108" s="28">
        <v>172.36395172534273</v>
      </c>
      <c r="DU108" s="28">
        <v>0</v>
      </c>
      <c r="DV108" s="28">
        <v>2429.1492398321611</v>
      </c>
      <c r="DW108" s="28">
        <v>0</v>
      </c>
      <c r="DX108" s="28">
        <v>0</v>
      </c>
      <c r="DY108" s="28">
        <v>0</v>
      </c>
      <c r="DZ108" s="28">
        <v>0</v>
      </c>
      <c r="EA108" s="28">
        <v>0</v>
      </c>
      <c r="EB108" s="28">
        <v>0</v>
      </c>
      <c r="EC108" s="28">
        <v>2.5057736325095274</v>
      </c>
      <c r="ED108" s="28">
        <v>0</v>
      </c>
      <c r="EE108" s="28">
        <v>0</v>
      </c>
      <c r="EF108" s="28">
        <v>0.84602551545409133</v>
      </c>
      <c r="EG108" s="28">
        <v>0</v>
      </c>
      <c r="EH108" s="28">
        <v>0</v>
      </c>
      <c r="EI108" s="28">
        <v>0</v>
      </c>
      <c r="EJ108" s="28">
        <v>0</v>
      </c>
      <c r="EK108" s="28">
        <v>258.38716630045536</v>
      </c>
      <c r="EL108" s="28">
        <v>0</v>
      </c>
      <c r="EM108" s="28">
        <v>0</v>
      </c>
      <c r="EN108" s="28">
        <v>0</v>
      </c>
      <c r="EO108" s="28">
        <v>0</v>
      </c>
      <c r="EP108" s="28">
        <v>0</v>
      </c>
      <c r="EQ108" s="28">
        <v>0</v>
      </c>
      <c r="ER108" s="28">
        <v>0</v>
      </c>
      <c r="ES108" s="28">
        <f t="shared" si="8"/>
        <v>744822.10444918065</v>
      </c>
      <c r="ET108" s="28">
        <v>25571.059110474816</v>
      </c>
      <c r="EU108" s="28">
        <v>76372.978458452431</v>
      </c>
      <c r="EV108" s="28">
        <v>0</v>
      </c>
      <c r="EW108" s="28">
        <v>0</v>
      </c>
      <c r="EX108" s="28">
        <f t="shared" si="5"/>
        <v>846766.14201810781</v>
      </c>
      <c r="EZ108" s="5">
        <f t="shared" si="7"/>
        <v>0</v>
      </c>
      <c r="AMD108"/>
      <c r="AME108"/>
      <c r="AMF108"/>
      <c r="AMG108"/>
      <c r="AMH108"/>
      <c r="AMI108"/>
      <c r="AMJ108"/>
      <c r="AMK108"/>
    </row>
    <row r="109" spans="1:1025" s="5" customFormat="1" ht="51" x14ac:dyDescent="0.25">
      <c r="A109" s="9">
        <v>105</v>
      </c>
      <c r="B109" s="22"/>
      <c r="C109" s="24" t="s">
        <v>105</v>
      </c>
      <c r="D109" s="25" t="s">
        <v>495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77.458685997509164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0</v>
      </c>
      <c r="BW109" s="28">
        <v>0</v>
      </c>
      <c r="BX109" s="28">
        <v>0</v>
      </c>
      <c r="BY109" s="28">
        <v>0</v>
      </c>
      <c r="BZ109" s="28">
        <v>0</v>
      </c>
      <c r="CA109" s="28">
        <v>856.99035559495496</v>
      </c>
      <c r="CB109" s="28">
        <v>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609.54488676325377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4348.387514849519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0</v>
      </c>
      <c r="DA109" s="28">
        <v>0</v>
      </c>
      <c r="DB109" s="28">
        <v>0</v>
      </c>
      <c r="DC109" s="28">
        <v>0</v>
      </c>
      <c r="DD109" s="28">
        <v>0.57059507166997625</v>
      </c>
      <c r="DE109" s="28">
        <v>412690.11080300703</v>
      </c>
      <c r="DF109" s="28">
        <v>959.40859679388348</v>
      </c>
      <c r="DG109" s="28">
        <v>647.6126808386424</v>
      </c>
      <c r="DH109" s="28">
        <v>0</v>
      </c>
      <c r="DI109" s="28">
        <v>0</v>
      </c>
      <c r="DJ109" s="28">
        <v>406.16231689807643</v>
      </c>
      <c r="DK109" s="28">
        <v>0</v>
      </c>
      <c r="DL109" s="28">
        <v>0</v>
      </c>
      <c r="DM109" s="28">
        <v>0</v>
      </c>
      <c r="DN109" s="28">
        <v>0</v>
      </c>
      <c r="DO109" s="28">
        <v>0</v>
      </c>
      <c r="DP109" s="28">
        <v>11403.548909837906</v>
      </c>
      <c r="DQ109" s="28">
        <v>0</v>
      </c>
      <c r="DR109" s="28">
        <v>0</v>
      </c>
      <c r="DS109" s="28">
        <v>0</v>
      </c>
      <c r="DT109" s="28">
        <v>80.743853157157574</v>
      </c>
      <c r="DU109" s="28">
        <v>0</v>
      </c>
      <c r="DV109" s="28">
        <v>0</v>
      </c>
      <c r="DW109" s="28">
        <v>0</v>
      </c>
      <c r="DX109" s="28">
        <v>0</v>
      </c>
      <c r="DY109" s="28">
        <v>0</v>
      </c>
      <c r="DZ109" s="28">
        <v>0</v>
      </c>
      <c r="EA109" s="28">
        <v>0</v>
      </c>
      <c r="EB109" s="28">
        <v>737.38443204362227</v>
      </c>
      <c r="EC109" s="28">
        <v>0</v>
      </c>
      <c r="ED109" s="28">
        <v>3.9946599027263376</v>
      </c>
      <c r="EE109" s="28">
        <v>0</v>
      </c>
      <c r="EF109" s="28">
        <v>0</v>
      </c>
      <c r="EG109" s="28">
        <v>0</v>
      </c>
      <c r="EH109" s="28">
        <v>0</v>
      </c>
      <c r="EI109" s="28">
        <v>0</v>
      </c>
      <c r="EJ109" s="28">
        <v>0</v>
      </c>
      <c r="EK109" s="28">
        <v>0</v>
      </c>
      <c r="EL109" s="28">
        <v>0</v>
      </c>
      <c r="EM109" s="28">
        <v>0</v>
      </c>
      <c r="EN109" s="28">
        <v>0</v>
      </c>
      <c r="EO109" s="28">
        <v>0</v>
      </c>
      <c r="EP109" s="28">
        <v>0</v>
      </c>
      <c r="EQ109" s="28">
        <v>0</v>
      </c>
      <c r="ER109" s="28">
        <v>0</v>
      </c>
      <c r="ES109" s="28">
        <f t="shared" si="8"/>
        <v>432821.91829075589</v>
      </c>
      <c r="ET109" s="28">
        <v>41851.228683569716</v>
      </c>
      <c r="EU109" s="28">
        <v>0</v>
      </c>
      <c r="EV109" s="28">
        <v>0</v>
      </c>
      <c r="EW109" s="28">
        <v>0</v>
      </c>
      <c r="EX109" s="28">
        <f t="shared" si="5"/>
        <v>474673.14697432559</v>
      </c>
      <c r="EZ109" s="5">
        <f t="shared" si="7"/>
        <v>0</v>
      </c>
      <c r="AMD109"/>
      <c r="AME109"/>
      <c r="AMF109"/>
      <c r="AMG109"/>
      <c r="AMH109"/>
      <c r="AMI109"/>
      <c r="AMJ109"/>
      <c r="AMK109"/>
    </row>
    <row r="110" spans="1:1025" s="5" customFormat="1" x14ac:dyDescent="0.25">
      <c r="A110" s="9">
        <v>106</v>
      </c>
      <c r="B110" s="22"/>
      <c r="C110" s="24" t="s">
        <v>496</v>
      </c>
      <c r="D110" s="25" t="s">
        <v>497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35687.835450125538</v>
      </c>
      <c r="DG110" s="28">
        <v>0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0</v>
      </c>
      <c r="EE110" s="28">
        <v>0</v>
      </c>
      <c r="EF110" s="28">
        <v>0</v>
      </c>
      <c r="EG110" s="28">
        <v>0</v>
      </c>
      <c r="EH110" s="28">
        <v>0</v>
      </c>
      <c r="EI110" s="28">
        <v>0</v>
      </c>
      <c r="EJ110" s="28">
        <v>0</v>
      </c>
      <c r="EK110" s="28">
        <v>0</v>
      </c>
      <c r="EL110" s="28">
        <v>0</v>
      </c>
      <c r="EM110" s="28">
        <v>0</v>
      </c>
      <c r="EN110" s="28">
        <v>0</v>
      </c>
      <c r="EO110" s="28">
        <v>0</v>
      </c>
      <c r="EP110" s="28">
        <v>0</v>
      </c>
      <c r="EQ110" s="28">
        <v>0</v>
      </c>
      <c r="ER110" s="28">
        <v>0</v>
      </c>
      <c r="ES110" s="28">
        <f t="shared" si="8"/>
        <v>35687.835450125538</v>
      </c>
      <c r="ET110" s="28">
        <v>0</v>
      </c>
      <c r="EU110" s="28">
        <v>0</v>
      </c>
      <c r="EV110" s="28">
        <v>0</v>
      </c>
      <c r="EW110" s="28">
        <v>0</v>
      </c>
      <c r="EX110" s="28">
        <f t="shared" si="5"/>
        <v>35687.835450125538</v>
      </c>
      <c r="EZ110" s="5">
        <f t="shared" si="7"/>
        <v>0</v>
      </c>
      <c r="AMD110"/>
      <c r="AME110"/>
      <c r="AMF110"/>
      <c r="AMG110"/>
      <c r="AMH110"/>
      <c r="AMI110"/>
      <c r="AMJ110"/>
      <c r="AMK110"/>
    </row>
    <row r="111" spans="1:1025" s="5" customFormat="1" ht="63.75" x14ac:dyDescent="0.25">
      <c r="A111" s="9">
        <v>107</v>
      </c>
      <c r="B111" s="22"/>
      <c r="C111" s="24" t="s">
        <v>498</v>
      </c>
      <c r="D111" s="25" t="s">
        <v>499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  <c r="CA111" s="28">
        <v>0</v>
      </c>
      <c r="CB111" s="28">
        <v>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28">
        <v>0</v>
      </c>
      <c r="CM111" s="28">
        <v>0</v>
      </c>
      <c r="CN111" s="28">
        <v>0</v>
      </c>
      <c r="CO111" s="28">
        <v>0</v>
      </c>
      <c r="CP111" s="28">
        <v>0</v>
      </c>
      <c r="CQ111" s="28">
        <v>0</v>
      </c>
      <c r="CR111" s="28">
        <v>0</v>
      </c>
      <c r="CS111" s="28">
        <v>0</v>
      </c>
      <c r="CT111" s="28">
        <v>0</v>
      </c>
      <c r="CU111" s="28">
        <v>0</v>
      </c>
      <c r="CV111" s="28">
        <v>0</v>
      </c>
      <c r="CW111" s="28">
        <v>0</v>
      </c>
      <c r="CX111" s="28">
        <v>0</v>
      </c>
      <c r="CY111" s="28">
        <v>0</v>
      </c>
      <c r="CZ111" s="28">
        <v>0</v>
      </c>
      <c r="DA111" s="28">
        <v>0</v>
      </c>
      <c r="DB111" s="28">
        <v>0</v>
      </c>
      <c r="DC111" s="28">
        <v>0</v>
      </c>
      <c r="DD111" s="28">
        <v>0</v>
      </c>
      <c r="DE111" s="28">
        <v>0</v>
      </c>
      <c r="DF111" s="28">
        <v>0</v>
      </c>
      <c r="DG111" s="28">
        <v>679237.13536701223</v>
      </c>
      <c r="DH111" s="28">
        <v>105990.83616994895</v>
      </c>
      <c r="DI111" s="28">
        <v>0</v>
      </c>
      <c r="DJ111" s="28">
        <v>0</v>
      </c>
      <c r="DK111" s="28">
        <v>0</v>
      </c>
      <c r="DL111" s="28">
        <v>0</v>
      </c>
      <c r="DM111" s="28">
        <v>0</v>
      </c>
      <c r="DN111" s="28">
        <v>0</v>
      </c>
      <c r="DO111" s="28">
        <v>0</v>
      </c>
      <c r="DP111" s="28">
        <v>0</v>
      </c>
      <c r="DQ111" s="28">
        <v>0</v>
      </c>
      <c r="DR111" s="28">
        <v>0</v>
      </c>
      <c r="DS111" s="28">
        <v>0</v>
      </c>
      <c r="DT111" s="28">
        <v>0</v>
      </c>
      <c r="DU111" s="28">
        <v>0</v>
      </c>
      <c r="DV111" s="28">
        <v>0</v>
      </c>
      <c r="DW111" s="28">
        <v>0</v>
      </c>
      <c r="DX111" s="28">
        <v>0</v>
      </c>
      <c r="DY111" s="28">
        <v>0</v>
      </c>
      <c r="DZ111" s="28">
        <v>0</v>
      </c>
      <c r="EA111" s="28">
        <v>0</v>
      </c>
      <c r="EB111" s="28">
        <v>0</v>
      </c>
      <c r="EC111" s="28">
        <v>0</v>
      </c>
      <c r="ED111" s="28">
        <v>0</v>
      </c>
      <c r="EE111" s="28">
        <v>0</v>
      </c>
      <c r="EF111" s="28">
        <v>0</v>
      </c>
      <c r="EG111" s="28">
        <v>0</v>
      </c>
      <c r="EH111" s="28">
        <v>0</v>
      </c>
      <c r="EI111" s="28">
        <v>0</v>
      </c>
      <c r="EJ111" s="28">
        <v>0</v>
      </c>
      <c r="EK111" s="28">
        <v>0</v>
      </c>
      <c r="EL111" s="28">
        <v>0</v>
      </c>
      <c r="EM111" s="28">
        <v>0</v>
      </c>
      <c r="EN111" s="28">
        <v>0</v>
      </c>
      <c r="EO111" s="28">
        <v>0</v>
      </c>
      <c r="EP111" s="28">
        <v>0</v>
      </c>
      <c r="EQ111" s="28">
        <v>0</v>
      </c>
      <c r="ER111" s="28">
        <v>0</v>
      </c>
      <c r="ES111" s="28">
        <f t="shared" si="8"/>
        <v>785227.97153696115</v>
      </c>
      <c r="ET111" s="28">
        <v>49888.249898874972</v>
      </c>
      <c r="EU111" s="28">
        <v>0</v>
      </c>
      <c r="EV111" s="28">
        <v>0</v>
      </c>
      <c r="EW111" s="28">
        <v>0</v>
      </c>
      <c r="EX111" s="28">
        <f t="shared" si="5"/>
        <v>835116.22143583617</v>
      </c>
      <c r="EZ111" s="5">
        <f t="shared" si="7"/>
        <v>0</v>
      </c>
      <c r="AMD111"/>
      <c r="AME111"/>
      <c r="AMF111"/>
      <c r="AMG111"/>
      <c r="AMH111"/>
      <c r="AMI111"/>
      <c r="AMJ111"/>
      <c r="AMK111"/>
    </row>
    <row r="112" spans="1:1025" s="5" customFormat="1" ht="25.5" x14ac:dyDescent="0.25">
      <c r="A112" s="9">
        <v>108</v>
      </c>
      <c r="B112" s="22"/>
      <c r="C112" s="24" t="s">
        <v>500</v>
      </c>
      <c r="D112" s="25" t="s">
        <v>501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E112" s="28">
        <v>0</v>
      </c>
      <c r="CF112" s="28">
        <v>0</v>
      </c>
      <c r="CG112" s="28">
        <v>0</v>
      </c>
      <c r="CH112" s="28">
        <v>0</v>
      </c>
      <c r="CI112" s="28">
        <v>0</v>
      </c>
      <c r="CJ112" s="28">
        <v>0</v>
      </c>
      <c r="CK112" s="28">
        <v>0</v>
      </c>
      <c r="CL112" s="28">
        <v>0</v>
      </c>
      <c r="CM112" s="28">
        <v>0</v>
      </c>
      <c r="CN112" s="28">
        <v>0</v>
      </c>
      <c r="CO112" s="28">
        <v>0</v>
      </c>
      <c r="CP112" s="28">
        <v>0</v>
      </c>
      <c r="CQ112" s="28">
        <v>1676.2950551853571</v>
      </c>
      <c r="CR112" s="28">
        <v>0</v>
      </c>
      <c r="CS112" s="28">
        <v>0</v>
      </c>
      <c r="CT112" s="28">
        <v>0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v>0</v>
      </c>
      <c r="DA112" s="28">
        <v>0</v>
      </c>
      <c r="DB112" s="28">
        <v>0</v>
      </c>
      <c r="DC112" s="28">
        <v>0</v>
      </c>
      <c r="DD112" s="28">
        <v>0</v>
      </c>
      <c r="DE112" s="28">
        <v>0</v>
      </c>
      <c r="DF112" s="28">
        <v>0</v>
      </c>
      <c r="DG112" s="28">
        <v>208159.49683000453</v>
      </c>
      <c r="DH112" s="28">
        <v>190241.21040890881</v>
      </c>
      <c r="DI112" s="28">
        <v>0</v>
      </c>
      <c r="DJ112" s="28">
        <v>252.27494854930779</v>
      </c>
      <c r="DK112" s="28">
        <v>0</v>
      </c>
      <c r="DL112" s="28">
        <v>0</v>
      </c>
      <c r="DM112" s="28">
        <v>0</v>
      </c>
      <c r="DN112" s="28">
        <v>0</v>
      </c>
      <c r="DO112" s="28">
        <v>0</v>
      </c>
      <c r="DP112" s="28">
        <v>0</v>
      </c>
      <c r="DQ112" s="28">
        <v>0</v>
      </c>
      <c r="DR112" s="28">
        <v>0</v>
      </c>
      <c r="DS112" s="28">
        <v>0</v>
      </c>
      <c r="DT112" s="28">
        <v>0</v>
      </c>
      <c r="DU112" s="28">
        <v>0</v>
      </c>
      <c r="DV112" s="28">
        <v>0</v>
      </c>
      <c r="DW112" s="28">
        <v>0</v>
      </c>
      <c r="DX112" s="28">
        <v>0</v>
      </c>
      <c r="DY112" s="28">
        <v>0</v>
      </c>
      <c r="DZ112" s="28">
        <v>0</v>
      </c>
      <c r="EA112" s="28">
        <v>0</v>
      </c>
      <c r="EB112" s="28">
        <v>0</v>
      </c>
      <c r="EC112" s="28">
        <v>0</v>
      </c>
      <c r="ED112" s="28">
        <v>0</v>
      </c>
      <c r="EE112" s="28">
        <v>0</v>
      </c>
      <c r="EF112" s="28">
        <v>0</v>
      </c>
      <c r="EG112" s="28">
        <v>0</v>
      </c>
      <c r="EH112" s="28">
        <v>0</v>
      </c>
      <c r="EI112" s="28">
        <v>0</v>
      </c>
      <c r="EJ112" s="28">
        <v>0</v>
      </c>
      <c r="EK112" s="28">
        <v>0</v>
      </c>
      <c r="EL112" s="28">
        <v>0</v>
      </c>
      <c r="EM112" s="28">
        <v>0</v>
      </c>
      <c r="EN112" s="28">
        <v>0</v>
      </c>
      <c r="EO112" s="28">
        <v>0</v>
      </c>
      <c r="EP112" s="28">
        <v>0</v>
      </c>
      <c r="EQ112" s="28">
        <v>0</v>
      </c>
      <c r="ER112" s="28">
        <v>0</v>
      </c>
      <c r="ES112" s="28">
        <f t="shared" si="8"/>
        <v>400329.27724264801</v>
      </c>
      <c r="ET112" s="28">
        <v>1974.6189030856858</v>
      </c>
      <c r="EU112" s="28">
        <v>0</v>
      </c>
      <c r="EV112" s="28">
        <v>0</v>
      </c>
      <c r="EW112" s="28">
        <v>0</v>
      </c>
      <c r="EX112" s="28">
        <f t="shared" si="5"/>
        <v>402303.89614573371</v>
      </c>
      <c r="EZ112" s="5">
        <f t="shared" si="7"/>
        <v>0</v>
      </c>
      <c r="AMD112"/>
      <c r="AME112"/>
      <c r="AMF112"/>
      <c r="AMG112"/>
      <c r="AMH112"/>
      <c r="AMI112"/>
      <c r="AMJ112"/>
      <c r="AMK112"/>
    </row>
    <row r="113" spans="1:1025" s="5" customFormat="1" ht="25.5" x14ac:dyDescent="0.25">
      <c r="A113" s="9">
        <v>109</v>
      </c>
      <c r="B113" s="22"/>
      <c r="C113" s="24" t="s">
        <v>502</v>
      </c>
      <c r="D113" s="25" t="s">
        <v>503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E113" s="28">
        <v>0</v>
      </c>
      <c r="CF113" s="28">
        <v>0</v>
      </c>
      <c r="CG113" s="28">
        <v>0</v>
      </c>
      <c r="CH113" s="28">
        <v>0</v>
      </c>
      <c r="CI113" s="28">
        <v>0</v>
      </c>
      <c r="CJ113" s="28">
        <v>0</v>
      </c>
      <c r="CK113" s="28">
        <v>0</v>
      </c>
      <c r="CL113" s="28">
        <v>0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8">
        <v>0</v>
      </c>
      <c r="CS113" s="28">
        <v>0</v>
      </c>
      <c r="CT113" s="28">
        <v>0</v>
      </c>
      <c r="CU113" s="28">
        <v>0</v>
      </c>
      <c r="CV113" s="28">
        <v>0</v>
      </c>
      <c r="CW113" s="28">
        <v>0</v>
      </c>
      <c r="CX113" s="28">
        <v>0</v>
      </c>
      <c r="CY113" s="28">
        <v>0</v>
      </c>
      <c r="CZ113" s="28">
        <v>0</v>
      </c>
      <c r="DA113" s="28">
        <v>0</v>
      </c>
      <c r="DB113" s="28">
        <v>0</v>
      </c>
      <c r="DC113" s="28">
        <v>0</v>
      </c>
      <c r="DD113" s="28">
        <v>0</v>
      </c>
      <c r="DE113" s="28">
        <v>0</v>
      </c>
      <c r="DF113" s="28">
        <v>0</v>
      </c>
      <c r="DG113" s="28">
        <v>107.24736504354441</v>
      </c>
      <c r="DH113" s="28">
        <v>0</v>
      </c>
      <c r="DI113" s="28">
        <v>301440.60115273652</v>
      </c>
      <c r="DJ113" s="28">
        <v>0</v>
      </c>
      <c r="DK113" s="28">
        <v>0</v>
      </c>
      <c r="DL113" s="28">
        <v>0</v>
      </c>
      <c r="DM113" s="28">
        <v>0</v>
      </c>
      <c r="DN113" s="28">
        <v>0</v>
      </c>
      <c r="DO113" s="28">
        <v>0</v>
      </c>
      <c r="DP113" s="28">
        <v>0</v>
      </c>
      <c r="DQ113" s="28">
        <v>0</v>
      </c>
      <c r="DR113" s="28">
        <v>0</v>
      </c>
      <c r="DS113" s="28">
        <v>0</v>
      </c>
      <c r="DT113" s="28">
        <v>0</v>
      </c>
      <c r="DU113" s="28">
        <v>0</v>
      </c>
      <c r="DV113" s="28">
        <v>0</v>
      </c>
      <c r="DW113" s="28">
        <v>0</v>
      </c>
      <c r="DX113" s="28">
        <v>0</v>
      </c>
      <c r="DY113" s="28">
        <v>0</v>
      </c>
      <c r="DZ113" s="28">
        <v>0</v>
      </c>
      <c r="EA113" s="28">
        <v>0</v>
      </c>
      <c r="EB113" s="28">
        <v>0</v>
      </c>
      <c r="EC113" s="28">
        <v>0</v>
      </c>
      <c r="ED113" s="28">
        <v>0</v>
      </c>
      <c r="EE113" s="28">
        <v>0</v>
      </c>
      <c r="EF113" s="28">
        <v>0</v>
      </c>
      <c r="EG113" s="28">
        <v>0</v>
      </c>
      <c r="EH113" s="28">
        <v>0</v>
      </c>
      <c r="EI113" s="28">
        <v>0</v>
      </c>
      <c r="EJ113" s="28">
        <v>0</v>
      </c>
      <c r="EK113" s="28">
        <v>0</v>
      </c>
      <c r="EL113" s="28">
        <v>0</v>
      </c>
      <c r="EM113" s="28">
        <v>0</v>
      </c>
      <c r="EN113" s="28">
        <v>0</v>
      </c>
      <c r="EO113" s="28">
        <v>0</v>
      </c>
      <c r="EP113" s="28">
        <v>0</v>
      </c>
      <c r="EQ113" s="28">
        <v>0</v>
      </c>
      <c r="ER113" s="28">
        <v>0</v>
      </c>
      <c r="ES113" s="28">
        <f t="shared" si="8"/>
        <v>301547.84851778008</v>
      </c>
      <c r="ET113" s="28">
        <v>37437.849794546375</v>
      </c>
      <c r="EU113" s="28">
        <v>35926.548699246239</v>
      </c>
      <c r="EV113" s="28">
        <v>0</v>
      </c>
      <c r="EW113" s="28">
        <v>0</v>
      </c>
      <c r="EX113" s="28">
        <f t="shared" si="5"/>
        <v>374912.2470115727</v>
      </c>
      <c r="EZ113" s="5">
        <f t="shared" si="7"/>
        <v>0</v>
      </c>
      <c r="AMD113"/>
      <c r="AME113"/>
      <c r="AMF113"/>
      <c r="AMG113"/>
      <c r="AMH113"/>
      <c r="AMI113"/>
      <c r="AMJ113"/>
      <c r="AMK113"/>
    </row>
    <row r="114" spans="1:1025" s="5" customFormat="1" ht="51" x14ac:dyDescent="0.25">
      <c r="A114" s="9">
        <v>110</v>
      </c>
      <c r="B114" s="22"/>
      <c r="C114" s="24" t="s">
        <v>504</v>
      </c>
      <c r="D114" s="25" t="s">
        <v>505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</v>
      </c>
      <c r="CP114" s="28">
        <v>0</v>
      </c>
      <c r="CQ114" s="28">
        <v>0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2.8487761450525388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63.674146470174762</v>
      </c>
      <c r="DG114" s="28">
        <v>71453.848005317661</v>
      </c>
      <c r="DH114" s="28">
        <v>1200.4509308625311</v>
      </c>
      <c r="DI114" s="28">
        <v>0</v>
      </c>
      <c r="DJ114" s="28">
        <v>154003.85197656319</v>
      </c>
      <c r="DK114" s="28">
        <v>0</v>
      </c>
      <c r="DL114" s="28">
        <v>0</v>
      </c>
      <c r="DM114" s="28">
        <v>0</v>
      </c>
      <c r="DN114" s="28">
        <v>0</v>
      </c>
      <c r="DO114" s="28">
        <v>0</v>
      </c>
      <c r="DP114" s="28">
        <v>0</v>
      </c>
      <c r="DQ114" s="28">
        <v>0</v>
      </c>
      <c r="DR114" s="28">
        <v>0</v>
      </c>
      <c r="DS114" s="28">
        <v>0</v>
      </c>
      <c r="DT114" s="28">
        <v>0</v>
      </c>
      <c r="DU114" s="28">
        <v>0</v>
      </c>
      <c r="DV114" s="28">
        <v>0</v>
      </c>
      <c r="DW114" s="28">
        <v>0</v>
      </c>
      <c r="DX114" s="28">
        <v>0</v>
      </c>
      <c r="DY114" s="28">
        <v>0</v>
      </c>
      <c r="DZ114" s="28">
        <v>0</v>
      </c>
      <c r="EA114" s="28">
        <v>0</v>
      </c>
      <c r="EB114" s="28">
        <v>0</v>
      </c>
      <c r="EC114" s="28">
        <v>3.4910096752861384E-3</v>
      </c>
      <c r="ED114" s="28">
        <v>0</v>
      </c>
      <c r="EE114" s="28">
        <v>0</v>
      </c>
      <c r="EF114" s="28">
        <v>0</v>
      </c>
      <c r="EG114" s="28">
        <v>0</v>
      </c>
      <c r="EH114" s="28">
        <v>0</v>
      </c>
      <c r="EI114" s="28">
        <v>0</v>
      </c>
      <c r="EJ114" s="28">
        <v>0</v>
      </c>
      <c r="EK114" s="28">
        <v>0</v>
      </c>
      <c r="EL114" s="28">
        <v>0</v>
      </c>
      <c r="EM114" s="28">
        <v>0</v>
      </c>
      <c r="EN114" s="28">
        <v>0</v>
      </c>
      <c r="EO114" s="28">
        <v>0</v>
      </c>
      <c r="EP114" s="28">
        <v>0</v>
      </c>
      <c r="EQ114" s="28">
        <v>0</v>
      </c>
      <c r="ER114" s="28">
        <v>0</v>
      </c>
      <c r="ES114" s="28">
        <f t="shared" si="8"/>
        <v>226724.67732636828</v>
      </c>
      <c r="ET114" s="28">
        <v>0</v>
      </c>
      <c r="EU114" s="28">
        <v>0</v>
      </c>
      <c r="EV114" s="28">
        <v>0</v>
      </c>
      <c r="EW114" s="28">
        <v>0</v>
      </c>
      <c r="EX114" s="28">
        <f t="shared" si="5"/>
        <v>226724.67732636828</v>
      </c>
      <c r="EZ114" s="5">
        <f t="shared" si="7"/>
        <v>0</v>
      </c>
      <c r="AMD114"/>
      <c r="AME114"/>
      <c r="AMF114"/>
      <c r="AMG114"/>
      <c r="AMH114"/>
      <c r="AMI114"/>
      <c r="AMJ114"/>
      <c r="AMK114"/>
    </row>
    <row r="115" spans="1:1025" s="5" customFormat="1" ht="51" x14ac:dyDescent="0.25">
      <c r="A115" s="9">
        <v>111</v>
      </c>
      <c r="B115" s="22"/>
      <c r="C115" s="24" t="s">
        <v>506</v>
      </c>
      <c r="D115" s="25" t="s">
        <v>507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81.687444470952585</v>
      </c>
      <c r="AK115" s="28">
        <v>105.0557328999424</v>
      </c>
      <c r="AL115" s="28">
        <v>0</v>
      </c>
      <c r="AM115" s="28">
        <v>0</v>
      </c>
      <c r="AN115" s="28">
        <v>244.23295662885806</v>
      </c>
      <c r="AO115" s="28">
        <v>0</v>
      </c>
      <c r="AP115" s="28">
        <v>0</v>
      </c>
      <c r="AQ115" s="28">
        <v>0</v>
      </c>
      <c r="AR115" s="28">
        <v>89.735380055551104</v>
      </c>
      <c r="AS115" s="28">
        <v>53.373181012673989</v>
      </c>
      <c r="AT115" s="28">
        <v>174.99016181195793</v>
      </c>
      <c r="AU115" s="28">
        <v>0</v>
      </c>
      <c r="AV115" s="28">
        <v>0</v>
      </c>
      <c r="AW115" s="28">
        <v>212.11307609634306</v>
      </c>
      <c r="AX115" s="28">
        <v>0</v>
      </c>
      <c r="AY115" s="28">
        <v>0</v>
      </c>
      <c r="AZ115" s="28">
        <v>38.210332101451776</v>
      </c>
      <c r="BA115" s="28">
        <v>0</v>
      </c>
      <c r="BB115" s="28">
        <v>0</v>
      </c>
      <c r="BC115" s="28">
        <v>279.21888076308733</v>
      </c>
      <c r="BD115" s="28">
        <v>0</v>
      </c>
      <c r="BE115" s="28">
        <v>56.214762598535273</v>
      </c>
      <c r="BF115" s="28">
        <v>0</v>
      </c>
      <c r="BG115" s="28">
        <v>0</v>
      </c>
      <c r="BH115" s="28">
        <v>58.926050922015392</v>
      </c>
      <c r="BI115" s="28">
        <v>0</v>
      </c>
      <c r="BJ115" s="28">
        <v>0</v>
      </c>
      <c r="BK115" s="28">
        <v>0</v>
      </c>
      <c r="BL115" s="28">
        <v>39.525668954930246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786.4814074996209</v>
      </c>
      <c r="BT115" s="28">
        <v>43.055931336623225</v>
      </c>
      <c r="BU115" s="28">
        <v>0</v>
      </c>
      <c r="BV115" s="28">
        <v>357.06198518157214</v>
      </c>
      <c r="BW115" s="28">
        <v>76.235830373287399</v>
      </c>
      <c r="BX115" s="28">
        <v>0</v>
      </c>
      <c r="BY115" s="28">
        <v>0</v>
      </c>
      <c r="BZ115" s="28">
        <v>0</v>
      </c>
      <c r="CA115" s="28">
        <v>0</v>
      </c>
      <c r="CB115" s="28">
        <v>0</v>
      </c>
      <c r="CC115" s="28">
        <v>0</v>
      </c>
      <c r="CD115" s="28">
        <v>0</v>
      </c>
      <c r="CE115" s="28">
        <v>0</v>
      </c>
      <c r="CF115" s="28">
        <v>0</v>
      </c>
      <c r="CG115" s="28">
        <v>0</v>
      </c>
      <c r="CH115" s="28">
        <v>3334.7033756564788</v>
      </c>
      <c r="CI115" s="28">
        <v>0</v>
      </c>
      <c r="CJ115" s="28">
        <v>0</v>
      </c>
      <c r="CK115" s="28">
        <v>0</v>
      </c>
      <c r="CL115" s="28">
        <v>0</v>
      </c>
      <c r="CM115" s="28">
        <v>0</v>
      </c>
      <c r="CN115" s="28">
        <v>0</v>
      </c>
      <c r="CO115" s="28">
        <v>0</v>
      </c>
      <c r="CP115" s="28">
        <v>986.58759738362608</v>
      </c>
      <c r="CQ115" s="28">
        <v>19427.051487612989</v>
      </c>
      <c r="CR115" s="28">
        <v>912.80180440023219</v>
      </c>
      <c r="CS115" s="28">
        <v>331.1062568719185</v>
      </c>
      <c r="CT115" s="28">
        <v>293.4646711929114</v>
      </c>
      <c r="CU115" s="28">
        <v>0</v>
      </c>
      <c r="CV115" s="28">
        <v>0</v>
      </c>
      <c r="CW115" s="28">
        <v>54.087214426950716</v>
      </c>
      <c r="CX115" s="28">
        <v>0</v>
      </c>
      <c r="CY115" s="28">
        <v>3337.8535885437973</v>
      </c>
      <c r="CZ115" s="28">
        <v>27.594692924457092</v>
      </c>
      <c r="DA115" s="28">
        <v>5634.1637900425831</v>
      </c>
      <c r="DB115" s="28">
        <v>1666.4195519723908</v>
      </c>
      <c r="DC115" s="28">
        <v>125.69613561061823</v>
      </c>
      <c r="DD115" s="28">
        <v>0</v>
      </c>
      <c r="DE115" s="28">
        <v>0</v>
      </c>
      <c r="DF115" s="28">
        <v>0</v>
      </c>
      <c r="DG115" s="28">
        <v>1236.840942918366</v>
      </c>
      <c r="DH115" s="28">
        <v>12458.773395301794</v>
      </c>
      <c r="DI115" s="28">
        <v>88.873256690398719</v>
      </c>
      <c r="DJ115" s="28">
        <v>0</v>
      </c>
      <c r="DK115" s="28">
        <v>2669098.62907532</v>
      </c>
      <c r="DL115" s="28">
        <v>5683.37577605756</v>
      </c>
      <c r="DM115" s="28">
        <v>0</v>
      </c>
      <c r="DN115" s="28">
        <v>0</v>
      </c>
      <c r="DO115" s="28">
        <v>0</v>
      </c>
      <c r="DP115" s="28">
        <v>0</v>
      </c>
      <c r="DQ115" s="28">
        <v>0</v>
      </c>
      <c r="DR115" s="28">
        <v>0</v>
      </c>
      <c r="DS115" s="28">
        <v>0</v>
      </c>
      <c r="DT115" s="28">
        <v>0</v>
      </c>
      <c r="DU115" s="28">
        <v>0</v>
      </c>
      <c r="DV115" s="28">
        <v>12.18625571284336</v>
      </c>
      <c r="DW115" s="28">
        <v>0</v>
      </c>
      <c r="DX115" s="28">
        <v>0</v>
      </c>
      <c r="DY115" s="28">
        <v>0</v>
      </c>
      <c r="DZ115" s="28">
        <v>0</v>
      </c>
      <c r="EA115" s="28">
        <v>0</v>
      </c>
      <c r="EB115" s="28">
        <v>0</v>
      </c>
      <c r="EC115" s="28">
        <v>8177.2017859208854</v>
      </c>
      <c r="ED115" s="28">
        <v>57.666431894085648</v>
      </c>
      <c r="EE115" s="28">
        <v>1221.121076756295</v>
      </c>
      <c r="EF115" s="28">
        <v>5761.5689188799661</v>
      </c>
      <c r="EG115" s="28">
        <v>1998.5090171324555</v>
      </c>
      <c r="EH115" s="28">
        <v>0</v>
      </c>
      <c r="EI115" s="28">
        <v>362.76206602849982</v>
      </c>
      <c r="EJ115" s="28">
        <v>161.04186201900868</v>
      </c>
      <c r="EK115" s="28">
        <v>59.795017798931845</v>
      </c>
      <c r="EL115" s="28">
        <v>860.12702888767728</v>
      </c>
      <c r="EM115" s="28">
        <v>0</v>
      </c>
      <c r="EN115" s="28">
        <v>0</v>
      </c>
      <c r="EO115" s="28">
        <v>0</v>
      </c>
      <c r="EP115" s="28">
        <v>0</v>
      </c>
      <c r="EQ115" s="28">
        <v>0</v>
      </c>
      <c r="ER115" s="28">
        <v>0</v>
      </c>
      <c r="ES115" s="28">
        <f t="shared" si="8"/>
        <v>2746066.1208566651</v>
      </c>
      <c r="ET115" s="28">
        <v>1159.6681040321041</v>
      </c>
      <c r="EU115" s="28">
        <v>0</v>
      </c>
      <c r="EV115" s="28">
        <v>0</v>
      </c>
      <c r="EW115" s="28">
        <v>0</v>
      </c>
      <c r="EX115" s="28">
        <f t="shared" si="5"/>
        <v>2747225.7889606971</v>
      </c>
      <c r="EZ115" s="5">
        <f t="shared" si="7"/>
        <v>0</v>
      </c>
      <c r="AMD115"/>
      <c r="AME115"/>
      <c r="AMF115"/>
      <c r="AMG115"/>
      <c r="AMH115"/>
      <c r="AMI115"/>
      <c r="AMJ115"/>
      <c r="AMK115"/>
    </row>
    <row r="116" spans="1:1025" s="5" customFormat="1" x14ac:dyDescent="0.25">
      <c r="A116" s="9">
        <v>112</v>
      </c>
      <c r="B116" s="22"/>
      <c r="C116" s="24" t="s">
        <v>508</v>
      </c>
      <c r="D116" s="25" t="s">
        <v>509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0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0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0</v>
      </c>
      <c r="CE116" s="28">
        <v>0</v>
      </c>
      <c r="CF116" s="28">
        <v>0</v>
      </c>
      <c r="CG116" s="28">
        <v>0</v>
      </c>
      <c r="CH116" s="28">
        <v>0</v>
      </c>
      <c r="CI116" s="28">
        <v>0</v>
      </c>
      <c r="CJ116" s="28">
        <v>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0</v>
      </c>
      <c r="CQ116" s="28">
        <v>4769.2959299158638</v>
      </c>
      <c r="CR116" s="28">
        <v>0</v>
      </c>
      <c r="CS116" s="28">
        <v>0</v>
      </c>
      <c r="CT116" s="28">
        <v>0</v>
      </c>
      <c r="CU116" s="28">
        <v>0</v>
      </c>
      <c r="CV116" s="28">
        <v>0</v>
      </c>
      <c r="CW116" s="28">
        <v>0</v>
      </c>
      <c r="CX116" s="28">
        <v>0</v>
      </c>
      <c r="CY116" s="28">
        <v>0</v>
      </c>
      <c r="CZ116" s="28">
        <v>0</v>
      </c>
      <c r="DA116" s="28">
        <v>0</v>
      </c>
      <c r="DB116" s="28">
        <v>0</v>
      </c>
      <c r="DC116" s="28">
        <v>0</v>
      </c>
      <c r="DD116" s="28">
        <v>0</v>
      </c>
      <c r="DE116" s="28">
        <v>0</v>
      </c>
      <c r="DF116" s="28">
        <v>0</v>
      </c>
      <c r="DG116" s="28">
        <v>110.61672558399171</v>
      </c>
      <c r="DH116" s="28">
        <v>0</v>
      </c>
      <c r="DI116" s="28">
        <v>0</v>
      </c>
      <c r="DJ116" s="28">
        <v>0</v>
      </c>
      <c r="DK116" s="28">
        <v>0</v>
      </c>
      <c r="DL116" s="28">
        <v>162033.77806206571</v>
      </c>
      <c r="DM116" s="28">
        <v>0</v>
      </c>
      <c r="DN116" s="28">
        <v>0</v>
      </c>
      <c r="DO116" s="28">
        <v>0</v>
      </c>
      <c r="DP116" s="28">
        <v>0</v>
      </c>
      <c r="DQ116" s="28">
        <v>0</v>
      </c>
      <c r="DR116" s="28">
        <v>0</v>
      </c>
      <c r="DS116" s="28">
        <v>0</v>
      </c>
      <c r="DT116" s="28">
        <v>0</v>
      </c>
      <c r="DU116" s="28">
        <v>0</v>
      </c>
      <c r="DV116" s="28">
        <v>0</v>
      </c>
      <c r="DW116" s="28">
        <v>0</v>
      </c>
      <c r="DX116" s="28">
        <v>0</v>
      </c>
      <c r="DY116" s="28">
        <v>0</v>
      </c>
      <c r="DZ116" s="28">
        <v>0</v>
      </c>
      <c r="EA116" s="28">
        <v>0</v>
      </c>
      <c r="EB116" s="28">
        <v>0</v>
      </c>
      <c r="EC116" s="28">
        <v>0</v>
      </c>
      <c r="ED116" s="28">
        <v>0</v>
      </c>
      <c r="EE116" s="28">
        <v>0</v>
      </c>
      <c r="EF116" s="28">
        <v>0</v>
      </c>
      <c r="EG116" s="28">
        <v>0</v>
      </c>
      <c r="EH116" s="28">
        <v>0</v>
      </c>
      <c r="EI116" s="28">
        <v>0</v>
      </c>
      <c r="EJ116" s="28">
        <v>0</v>
      </c>
      <c r="EK116" s="28">
        <v>0</v>
      </c>
      <c r="EL116" s="28">
        <v>72.403276989527583</v>
      </c>
      <c r="EM116" s="28">
        <v>0</v>
      </c>
      <c r="EN116" s="28">
        <v>0</v>
      </c>
      <c r="EO116" s="28">
        <v>0</v>
      </c>
      <c r="EP116" s="28">
        <v>0</v>
      </c>
      <c r="EQ116" s="28">
        <v>0</v>
      </c>
      <c r="ER116" s="28">
        <v>0</v>
      </c>
      <c r="ES116" s="28">
        <f t="shared" si="8"/>
        <v>166986.09399455509</v>
      </c>
      <c r="ET116" s="28">
        <v>12214.134369763631</v>
      </c>
      <c r="EU116" s="28">
        <v>0</v>
      </c>
      <c r="EV116" s="28">
        <v>0</v>
      </c>
      <c r="EW116" s="28">
        <v>0</v>
      </c>
      <c r="EX116" s="28">
        <f t="shared" si="5"/>
        <v>179200.22836431873</v>
      </c>
      <c r="EZ116" s="5">
        <f t="shared" si="7"/>
        <v>0</v>
      </c>
      <c r="AMD116"/>
      <c r="AME116"/>
      <c r="AMF116"/>
      <c r="AMG116"/>
      <c r="AMH116"/>
      <c r="AMI116"/>
      <c r="AMJ116"/>
      <c r="AMK116"/>
    </row>
    <row r="117" spans="1:1025" s="5" customFormat="1" ht="25.5" x14ac:dyDescent="0.25">
      <c r="A117" s="9">
        <v>113</v>
      </c>
      <c r="B117" s="22"/>
      <c r="C117" s="24" t="s">
        <v>510</v>
      </c>
      <c r="D117" s="25" t="s">
        <v>511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28">
        <v>0</v>
      </c>
      <c r="BX117" s="28">
        <v>0</v>
      </c>
      <c r="BY117" s="28">
        <v>0</v>
      </c>
      <c r="BZ117" s="28">
        <v>0</v>
      </c>
      <c r="CA117" s="28">
        <v>0</v>
      </c>
      <c r="CB117" s="28">
        <v>0</v>
      </c>
      <c r="CC117" s="28">
        <v>0</v>
      </c>
      <c r="CD117" s="28">
        <v>0</v>
      </c>
      <c r="CE117" s="28">
        <v>0</v>
      </c>
      <c r="CF117" s="28">
        <v>0</v>
      </c>
      <c r="CG117" s="28">
        <v>0</v>
      </c>
      <c r="CH117" s="28">
        <v>0</v>
      </c>
      <c r="CI117" s="28">
        <v>0</v>
      </c>
      <c r="CJ117" s="28">
        <v>0</v>
      </c>
      <c r="CK117" s="28">
        <v>0</v>
      </c>
      <c r="CL117" s="28">
        <v>0</v>
      </c>
      <c r="CM117" s="28">
        <v>0</v>
      </c>
      <c r="CN117" s="28">
        <v>0</v>
      </c>
      <c r="CO117" s="28">
        <v>0</v>
      </c>
      <c r="CP117" s="28">
        <v>0</v>
      </c>
      <c r="CQ117" s="28">
        <v>75.04883313395375</v>
      </c>
      <c r="CR117" s="28">
        <v>0</v>
      </c>
      <c r="CS117" s="28">
        <v>0</v>
      </c>
      <c r="CT117" s="28">
        <v>0</v>
      </c>
      <c r="CU117" s="28">
        <v>0</v>
      </c>
      <c r="CV117" s="28">
        <v>0</v>
      </c>
      <c r="CW117" s="28">
        <v>0</v>
      </c>
      <c r="CX117" s="28">
        <v>0</v>
      </c>
      <c r="CY117" s="28">
        <v>0</v>
      </c>
      <c r="CZ117" s="28">
        <v>0</v>
      </c>
      <c r="DA117" s="28">
        <v>0</v>
      </c>
      <c r="DB117" s="28">
        <v>0</v>
      </c>
      <c r="DC117" s="28">
        <v>0</v>
      </c>
      <c r="DD117" s="28">
        <v>0</v>
      </c>
      <c r="DE117" s="28">
        <v>0</v>
      </c>
      <c r="DF117" s="28">
        <v>0</v>
      </c>
      <c r="DG117" s="28">
        <v>0</v>
      </c>
      <c r="DH117" s="28">
        <v>0</v>
      </c>
      <c r="DI117" s="28">
        <v>0</v>
      </c>
      <c r="DJ117" s="28">
        <v>46.355708322171878</v>
      </c>
      <c r="DK117" s="28">
        <v>0</v>
      </c>
      <c r="DL117" s="28">
        <v>0</v>
      </c>
      <c r="DM117" s="28">
        <v>148986.12649932964</v>
      </c>
      <c r="DN117" s="28">
        <v>457.41260350211837</v>
      </c>
      <c r="DO117" s="28">
        <v>0</v>
      </c>
      <c r="DP117" s="28">
        <v>0</v>
      </c>
      <c r="DQ117" s="28">
        <v>0</v>
      </c>
      <c r="DR117" s="28">
        <v>0</v>
      </c>
      <c r="DS117" s="28">
        <v>0</v>
      </c>
      <c r="DT117" s="28">
        <v>0</v>
      </c>
      <c r="DU117" s="28">
        <v>0</v>
      </c>
      <c r="DV117" s="28">
        <v>0</v>
      </c>
      <c r="DW117" s="28">
        <v>0</v>
      </c>
      <c r="DX117" s="28">
        <v>0</v>
      </c>
      <c r="DY117" s="28">
        <v>0</v>
      </c>
      <c r="DZ117" s="28">
        <v>0</v>
      </c>
      <c r="EA117" s="28">
        <v>0</v>
      </c>
      <c r="EB117" s="28">
        <v>0</v>
      </c>
      <c r="EC117" s="28">
        <v>183.30355342494678</v>
      </c>
      <c r="ED117" s="28">
        <v>0</v>
      </c>
      <c r="EE117" s="28">
        <v>0</v>
      </c>
      <c r="EF117" s="28">
        <v>0</v>
      </c>
      <c r="EG117" s="28">
        <v>0</v>
      </c>
      <c r="EH117" s="28">
        <v>0</v>
      </c>
      <c r="EI117" s="28">
        <v>0</v>
      </c>
      <c r="EJ117" s="28">
        <v>0</v>
      </c>
      <c r="EK117" s="28">
        <v>0</v>
      </c>
      <c r="EL117" s="28">
        <v>0</v>
      </c>
      <c r="EM117" s="28">
        <v>0</v>
      </c>
      <c r="EN117" s="28">
        <v>0</v>
      </c>
      <c r="EO117" s="28">
        <v>0</v>
      </c>
      <c r="EP117" s="28">
        <v>0</v>
      </c>
      <c r="EQ117" s="28">
        <v>0</v>
      </c>
      <c r="ER117" s="28">
        <v>0</v>
      </c>
      <c r="ES117" s="28">
        <f t="shared" si="8"/>
        <v>149748.24719771283</v>
      </c>
      <c r="ET117" s="28">
        <v>0</v>
      </c>
      <c r="EU117" s="28">
        <v>0</v>
      </c>
      <c r="EV117" s="28">
        <v>0</v>
      </c>
      <c r="EW117" s="28">
        <v>0</v>
      </c>
      <c r="EX117" s="28">
        <f t="shared" si="5"/>
        <v>149748.24719771283</v>
      </c>
      <c r="EZ117" s="5">
        <f t="shared" si="7"/>
        <v>0</v>
      </c>
      <c r="AMD117"/>
      <c r="AME117"/>
      <c r="AMF117"/>
      <c r="AMG117"/>
      <c r="AMH117"/>
      <c r="AMI117"/>
      <c r="AMJ117"/>
      <c r="AMK117"/>
    </row>
    <row r="118" spans="1:1025" s="5" customFormat="1" ht="51" x14ac:dyDescent="0.25">
      <c r="A118" s="9">
        <v>114</v>
      </c>
      <c r="B118" s="22"/>
      <c r="C118" s="24" t="s">
        <v>512</v>
      </c>
      <c r="D118" s="25" t="s">
        <v>513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1206.8148758552527</v>
      </c>
      <c r="AL118" s="28">
        <v>0</v>
      </c>
      <c r="AM118" s="28">
        <v>0</v>
      </c>
      <c r="AN118" s="28">
        <v>0</v>
      </c>
      <c r="AO118" s="28">
        <v>0</v>
      </c>
      <c r="AP118" s="28">
        <v>247.69664472531397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2917.2360634890692</v>
      </c>
      <c r="BC118" s="28">
        <v>0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22.163041298409368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0</v>
      </c>
      <c r="BY118" s="28">
        <v>0</v>
      </c>
      <c r="BZ118" s="28">
        <v>0</v>
      </c>
      <c r="CA118" s="28">
        <v>0</v>
      </c>
      <c r="CB118" s="28">
        <v>0</v>
      </c>
      <c r="CC118" s="28">
        <v>0</v>
      </c>
      <c r="CD118" s="28">
        <v>0</v>
      </c>
      <c r="CE118" s="28">
        <v>4580.2578680413189</v>
      </c>
      <c r="CF118" s="28">
        <v>0</v>
      </c>
      <c r="CG118" s="28">
        <v>0</v>
      </c>
      <c r="CH118" s="28">
        <v>1949.4787181376134</v>
      </c>
      <c r="CI118" s="28">
        <v>0</v>
      </c>
      <c r="CJ118" s="28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0</v>
      </c>
      <c r="CQ118" s="28">
        <v>1074.9129500484978</v>
      </c>
      <c r="CR118" s="28">
        <v>0</v>
      </c>
      <c r="CS118" s="28">
        <v>0</v>
      </c>
      <c r="CT118" s="28">
        <v>0</v>
      </c>
      <c r="CU118" s="28">
        <v>0</v>
      </c>
      <c r="CV118" s="28">
        <v>1501.268635853643</v>
      </c>
      <c r="CW118" s="28">
        <v>644.2810801538659</v>
      </c>
      <c r="CX118" s="28">
        <v>0</v>
      </c>
      <c r="CY118" s="28">
        <v>499.98240313828444</v>
      </c>
      <c r="CZ118" s="28">
        <v>0</v>
      </c>
      <c r="DA118" s="28">
        <v>373.60936512365714</v>
      </c>
      <c r="DB118" s="28">
        <v>0</v>
      </c>
      <c r="DC118" s="28">
        <v>254.71906437453691</v>
      </c>
      <c r="DD118" s="28">
        <v>2353.9580033297266</v>
      </c>
      <c r="DE118" s="28">
        <v>18493.008499443538</v>
      </c>
      <c r="DF118" s="28">
        <v>0</v>
      </c>
      <c r="DG118" s="28">
        <v>0</v>
      </c>
      <c r="DH118" s="28">
        <v>0</v>
      </c>
      <c r="DI118" s="28">
        <v>0</v>
      </c>
      <c r="DJ118" s="28">
        <v>0</v>
      </c>
      <c r="DK118" s="28">
        <v>0</v>
      </c>
      <c r="DL118" s="28">
        <v>456.64154427780187</v>
      </c>
      <c r="DM118" s="28">
        <v>1976.2532752450918</v>
      </c>
      <c r="DN118" s="28">
        <v>374310.32724230835</v>
      </c>
      <c r="DO118" s="28">
        <v>0</v>
      </c>
      <c r="DP118" s="28">
        <v>13805.105973295891</v>
      </c>
      <c r="DQ118" s="28">
        <v>234.32321542574968</v>
      </c>
      <c r="DR118" s="28">
        <v>51.832634198730986</v>
      </c>
      <c r="DS118" s="28">
        <v>0</v>
      </c>
      <c r="DT118" s="28">
        <v>0</v>
      </c>
      <c r="DU118" s="28">
        <v>0</v>
      </c>
      <c r="DV118" s="28">
        <v>0</v>
      </c>
      <c r="DW118" s="28">
        <v>0</v>
      </c>
      <c r="DX118" s="28">
        <v>0</v>
      </c>
      <c r="DY118" s="28">
        <v>123.37525140394685</v>
      </c>
      <c r="DZ118" s="28">
        <v>231.46646131484061</v>
      </c>
      <c r="EA118" s="28">
        <v>0</v>
      </c>
      <c r="EB118" s="28">
        <v>24.294686673714619</v>
      </c>
      <c r="EC118" s="28">
        <v>0</v>
      </c>
      <c r="ED118" s="28">
        <v>0</v>
      </c>
      <c r="EE118" s="28">
        <v>0</v>
      </c>
      <c r="EF118" s="28">
        <v>3049.6912935189875</v>
      </c>
      <c r="EG118" s="28">
        <v>0</v>
      </c>
      <c r="EH118" s="28">
        <v>0</v>
      </c>
      <c r="EI118" s="28">
        <v>0</v>
      </c>
      <c r="EJ118" s="28">
        <v>0</v>
      </c>
      <c r="EK118" s="28">
        <v>0</v>
      </c>
      <c r="EL118" s="28">
        <v>43.914795419495057</v>
      </c>
      <c r="EM118" s="28">
        <v>0</v>
      </c>
      <c r="EN118" s="28">
        <v>0</v>
      </c>
      <c r="EO118" s="28">
        <v>0</v>
      </c>
      <c r="EP118" s="28">
        <v>0</v>
      </c>
      <c r="EQ118" s="28">
        <v>0</v>
      </c>
      <c r="ER118" s="28">
        <v>0</v>
      </c>
      <c r="ES118" s="28">
        <f t="shared" si="8"/>
        <v>430426.61358609534</v>
      </c>
      <c r="ET118" s="28">
        <v>75.264210368340528</v>
      </c>
      <c r="EU118" s="28">
        <v>0</v>
      </c>
      <c r="EV118" s="28">
        <v>0</v>
      </c>
      <c r="EW118" s="28">
        <v>0</v>
      </c>
      <c r="EX118" s="28">
        <f t="shared" si="5"/>
        <v>430501.87779646367</v>
      </c>
      <c r="EZ118" s="5">
        <f t="shared" si="7"/>
        <v>0</v>
      </c>
      <c r="AMD118"/>
      <c r="AME118"/>
      <c r="AMF118"/>
      <c r="AMG118"/>
      <c r="AMH118"/>
      <c r="AMI118"/>
      <c r="AMJ118"/>
      <c r="AMK118"/>
    </row>
    <row r="119" spans="1:1025" s="5" customFormat="1" ht="25.5" x14ac:dyDescent="0.25">
      <c r="A119" s="9">
        <v>115</v>
      </c>
      <c r="B119" s="22"/>
      <c r="C119" s="24" t="s">
        <v>514</v>
      </c>
      <c r="D119" s="25" t="s">
        <v>515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332.5762061982943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14.136043053667676</v>
      </c>
      <c r="CI119" s="28">
        <v>170.10398685189449</v>
      </c>
      <c r="CJ119" s="28">
        <v>26.124499771656787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0</v>
      </c>
      <c r="CQ119" s="28">
        <v>0</v>
      </c>
      <c r="CR119" s="28">
        <v>0</v>
      </c>
      <c r="CS119" s="28">
        <v>0</v>
      </c>
      <c r="CT119" s="28">
        <v>0</v>
      </c>
      <c r="CU119" s="28">
        <v>0</v>
      </c>
      <c r="CV119" s="28">
        <v>0</v>
      </c>
      <c r="CW119" s="28">
        <v>0</v>
      </c>
      <c r="CX119" s="28">
        <v>0</v>
      </c>
      <c r="CY119" s="28">
        <v>0</v>
      </c>
      <c r="CZ119" s="28">
        <v>0</v>
      </c>
      <c r="DA119" s="28">
        <v>0</v>
      </c>
      <c r="DB119" s="28">
        <v>0</v>
      </c>
      <c r="DC119" s="28">
        <v>0</v>
      </c>
      <c r="DD119" s="28">
        <v>2.7655925820512377</v>
      </c>
      <c r="DE119" s="28">
        <v>0</v>
      </c>
      <c r="DF119" s="28">
        <v>0</v>
      </c>
      <c r="DG119" s="28">
        <v>0</v>
      </c>
      <c r="DH119" s="28">
        <v>0</v>
      </c>
      <c r="DI119" s="28">
        <v>0</v>
      </c>
      <c r="DJ119" s="28">
        <v>0</v>
      </c>
      <c r="DK119" s="28">
        <v>4346.3677309496516</v>
      </c>
      <c r="DL119" s="28">
        <v>0</v>
      </c>
      <c r="DM119" s="28">
        <v>0</v>
      </c>
      <c r="DN119" s="28">
        <v>0</v>
      </c>
      <c r="DO119" s="28">
        <v>304272.95600615459</v>
      </c>
      <c r="DP119" s="28">
        <v>0</v>
      </c>
      <c r="DQ119" s="28">
        <v>0</v>
      </c>
      <c r="DR119" s="28">
        <v>0</v>
      </c>
      <c r="DS119" s="28">
        <v>0</v>
      </c>
      <c r="DT119" s="28">
        <v>0</v>
      </c>
      <c r="DU119" s="28">
        <v>0</v>
      </c>
      <c r="DV119" s="28">
        <v>0</v>
      </c>
      <c r="DW119" s="28">
        <v>0</v>
      </c>
      <c r="DX119" s="28">
        <v>0</v>
      </c>
      <c r="DY119" s="28">
        <v>0</v>
      </c>
      <c r="DZ119" s="28">
        <v>0</v>
      </c>
      <c r="EA119" s="28">
        <v>0</v>
      </c>
      <c r="EB119" s="28">
        <v>0</v>
      </c>
      <c r="EC119" s="28">
        <v>1004.0221388723538</v>
      </c>
      <c r="ED119" s="28">
        <v>480.73209005872621</v>
      </c>
      <c r="EE119" s="28">
        <v>12.324573945633226</v>
      </c>
      <c r="EF119" s="28">
        <v>3481.4199351884076</v>
      </c>
      <c r="EG119" s="28">
        <v>0</v>
      </c>
      <c r="EH119" s="28">
        <v>0</v>
      </c>
      <c r="EI119" s="28">
        <v>0</v>
      </c>
      <c r="EJ119" s="28">
        <v>0</v>
      </c>
      <c r="EK119" s="28">
        <v>0</v>
      </c>
      <c r="EL119" s="28">
        <v>1251.7603187043599</v>
      </c>
      <c r="EM119" s="28">
        <v>0</v>
      </c>
      <c r="EN119" s="28">
        <v>0</v>
      </c>
      <c r="EO119" s="28">
        <v>0</v>
      </c>
      <c r="EP119" s="28">
        <v>0</v>
      </c>
      <c r="EQ119" s="28">
        <v>0</v>
      </c>
      <c r="ER119" s="28">
        <v>0</v>
      </c>
      <c r="ES119" s="28">
        <f t="shared" si="8"/>
        <v>315395.28912233136</v>
      </c>
      <c r="ET119" s="28">
        <v>905.92222212377351</v>
      </c>
      <c r="EU119" s="28">
        <v>0</v>
      </c>
      <c r="EV119" s="28">
        <v>0</v>
      </c>
      <c r="EW119" s="28">
        <v>0</v>
      </c>
      <c r="EX119" s="28">
        <f t="shared" si="5"/>
        <v>316301.21134445514</v>
      </c>
      <c r="EZ119" s="5">
        <f t="shared" si="7"/>
        <v>0</v>
      </c>
      <c r="AMD119"/>
      <c r="AME119"/>
      <c r="AMF119"/>
      <c r="AMG119"/>
      <c r="AMH119"/>
      <c r="AMI119"/>
      <c r="AMJ119"/>
      <c r="AMK119"/>
    </row>
    <row r="120" spans="1:1025" s="5" customFormat="1" ht="25.5" x14ac:dyDescent="0.25">
      <c r="A120" s="9">
        <v>116</v>
      </c>
      <c r="B120" s="22"/>
      <c r="C120" s="24" t="s">
        <v>516</v>
      </c>
      <c r="D120" s="25" t="s">
        <v>517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2048.3674630434502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204.5479527012296</v>
      </c>
      <c r="CA120" s="28">
        <v>0</v>
      </c>
      <c r="CB120" s="28">
        <v>0</v>
      </c>
      <c r="CC120" s="28">
        <v>0</v>
      </c>
      <c r="CD120" s="28">
        <v>0</v>
      </c>
      <c r="CE120" s="28">
        <v>3993.3611550150254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23.397638988930286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0</v>
      </c>
      <c r="DB120" s="28">
        <v>0</v>
      </c>
      <c r="DC120" s="28">
        <v>0</v>
      </c>
      <c r="DD120" s="28">
        <v>0</v>
      </c>
      <c r="DE120" s="28">
        <v>0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0</v>
      </c>
      <c r="DL120" s="28">
        <v>0</v>
      </c>
      <c r="DM120" s="28">
        <v>0</v>
      </c>
      <c r="DN120" s="28">
        <v>0</v>
      </c>
      <c r="DO120" s="28">
        <v>0</v>
      </c>
      <c r="DP120" s="28">
        <v>74638.741132181487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v>0</v>
      </c>
      <c r="DY120" s="28">
        <v>0</v>
      </c>
      <c r="DZ120" s="28">
        <v>0</v>
      </c>
      <c r="EA120" s="28">
        <v>0</v>
      </c>
      <c r="EB120" s="28">
        <v>0</v>
      </c>
      <c r="EC120" s="28">
        <v>64.744918084812042</v>
      </c>
      <c r="ED120" s="28">
        <v>0</v>
      </c>
      <c r="EE120" s="28">
        <v>0</v>
      </c>
      <c r="EF120" s="28">
        <v>209.09053374268319</v>
      </c>
      <c r="EG120" s="28">
        <v>0</v>
      </c>
      <c r="EH120" s="28">
        <v>0</v>
      </c>
      <c r="EI120" s="28">
        <v>0</v>
      </c>
      <c r="EJ120" s="28">
        <v>0</v>
      </c>
      <c r="EK120" s="28">
        <v>0</v>
      </c>
      <c r="EL120" s="28">
        <v>0</v>
      </c>
      <c r="EM120" s="28">
        <v>0</v>
      </c>
      <c r="EN120" s="28">
        <v>0</v>
      </c>
      <c r="EO120" s="28">
        <v>0</v>
      </c>
      <c r="EP120" s="28">
        <v>0</v>
      </c>
      <c r="EQ120" s="28">
        <v>0</v>
      </c>
      <c r="ER120" s="28">
        <v>0</v>
      </c>
      <c r="ES120" s="28">
        <f t="shared" si="8"/>
        <v>81182.250793757601</v>
      </c>
      <c r="ET120" s="28">
        <v>0</v>
      </c>
      <c r="EU120" s="28">
        <v>0</v>
      </c>
      <c r="EV120" s="28">
        <v>0</v>
      </c>
      <c r="EW120" s="28">
        <v>0</v>
      </c>
      <c r="EX120" s="28">
        <f t="shared" si="5"/>
        <v>81182.250793757601</v>
      </c>
      <c r="EZ120" s="5">
        <f t="shared" si="7"/>
        <v>0</v>
      </c>
      <c r="AMD120"/>
      <c r="AME120"/>
      <c r="AMF120"/>
      <c r="AMG120"/>
      <c r="AMH120"/>
      <c r="AMI120"/>
      <c r="AMJ120"/>
      <c r="AMK120"/>
    </row>
    <row r="121" spans="1:1025" s="5" customFormat="1" ht="38.25" x14ac:dyDescent="0.25">
      <c r="A121" s="9">
        <v>117</v>
      </c>
      <c r="B121" s="22"/>
      <c r="C121" s="24" t="s">
        <v>518</v>
      </c>
      <c r="D121" s="25" t="s">
        <v>519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313.86013852291143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>
        <v>0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15395.788518220423</v>
      </c>
      <c r="CR121" s="28">
        <v>0</v>
      </c>
      <c r="CS121" s="28">
        <v>0</v>
      </c>
      <c r="CT121" s="28">
        <v>179.63280911265267</v>
      </c>
      <c r="CU121" s="28">
        <v>0</v>
      </c>
      <c r="CV121" s="28">
        <v>0</v>
      </c>
      <c r="CW121" s="28">
        <v>0</v>
      </c>
      <c r="CX121" s="28">
        <v>0</v>
      </c>
      <c r="CY121" s="28">
        <v>76.024279605511779</v>
      </c>
      <c r="CZ121" s="28">
        <v>0</v>
      </c>
      <c r="DA121" s="28">
        <v>0</v>
      </c>
      <c r="DB121" s="28">
        <v>0</v>
      </c>
      <c r="DC121" s="28">
        <v>21961.340425134713</v>
      </c>
      <c r="DD121" s="28">
        <v>351.63083411617038</v>
      </c>
      <c r="DE121" s="28">
        <v>49723.938823731922</v>
      </c>
      <c r="DF121" s="28">
        <v>0</v>
      </c>
      <c r="DG121" s="28">
        <v>0</v>
      </c>
      <c r="DH121" s="28">
        <v>0</v>
      </c>
      <c r="DI121" s="28">
        <v>0</v>
      </c>
      <c r="DJ121" s="28">
        <v>0</v>
      </c>
      <c r="DK121" s="28">
        <v>189.02428680300423</v>
      </c>
      <c r="DL121" s="28">
        <v>0</v>
      </c>
      <c r="DM121" s="28">
        <v>0</v>
      </c>
      <c r="DN121" s="28">
        <v>0</v>
      </c>
      <c r="DO121" s="28">
        <v>0</v>
      </c>
      <c r="DP121" s="28">
        <v>0</v>
      </c>
      <c r="DQ121" s="28">
        <v>413155.39083978097</v>
      </c>
      <c r="DR121" s="28">
        <v>0</v>
      </c>
      <c r="DS121" s="28">
        <v>0</v>
      </c>
      <c r="DT121" s="28">
        <v>0</v>
      </c>
      <c r="DU121" s="28">
        <v>0</v>
      </c>
      <c r="DV121" s="28">
        <v>1.1005664353401934</v>
      </c>
      <c r="DW121" s="28">
        <v>0</v>
      </c>
      <c r="DX121" s="28">
        <v>0</v>
      </c>
      <c r="DY121" s="28">
        <v>0</v>
      </c>
      <c r="DZ121" s="28">
        <v>0</v>
      </c>
      <c r="EA121" s="28">
        <v>0</v>
      </c>
      <c r="EB121" s="28">
        <v>0</v>
      </c>
      <c r="EC121" s="28">
        <v>4823.0149920359008</v>
      </c>
      <c r="ED121" s="28">
        <v>0</v>
      </c>
      <c r="EE121" s="28">
        <v>0</v>
      </c>
      <c r="EF121" s="28">
        <v>58.992062262685359</v>
      </c>
      <c r="EG121" s="28">
        <v>0.11821664063410006</v>
      </c>
      <c r="EH121" s="28">
        <v>0</v>
      </c>
      <c r="EI121" s="28">
        <v>0</v>
      </c>
      <c r="EJ121" s="28">
        <v>0</v>
      </c>
      <c r="EK121" s="28">
        <v>99.119091578271451</v>
      </c>
      <c r="EL121" s="28">
        <v>186.94091675145012</v>
      </c>
      <c r="EM121" s="28">
        <v>0</v>
      </c>
      <c r="EN121" s="28">
        <v>0</v>
      </c>
      <c r="EO121" s="28">
        <v>0</v>
      </c>
      <c r="EP121" s="28">
        <v>0</v>
      </c>
      <c r="EQ121" s="28">
        <v>0</v>
      </c>
      <c r="ER121" s="28">
        <v>0</v>
      </c>
      <c r="ES121" s="28">
        <f t="shared" si="8"/>
        <v>506515.91680073255</v>
      </c>
      <c r="ET121" s="28">
        <v>18183.283542237423</v>
      </c>
      <c r="EU121" s="28">
        <v>7696.9858398175829</v>
      </c>
      <c r="EV121" s="28">
        <v>0</v>
      </c>
      <c r="EW121" s="28">
        <v>0</v>
      </c>
      <c r="EX121" s="28">
        <f t="shared" si="5"/>
        <v>532396.18618278753</v>
      </c>
      <c r="EZ121" s="5">
        <f t="shared" si="7"/>
        <v>0</v>
      </c>
      <c r="AMD121"/>
      <c r="AME121"/>
      <c r="AMF121"/>
      <c r="AMG121"/>
      <c r="AMH121"/>
      <c r="AMI121"/>
      <c r="AMJ121"/>
      <c r="AMK121"/>
    </row>
    <row r="122" spans="1:1025" s="5" customFormat="1" ht="25.5" x14ac:dyDescent="0.25">
      <c r="A122" s="9">
        <v>118</v>
      </c>
      <c r="B122" s="22"/>
      <c r="C122" s="24" t="s">
        <v>520</v>
      </c>
      <c r="D122" s="25" t="s">
        <v>521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529.35977045501954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3883.6269151307374</v>
      </c>
      <c r="CR122" s="28">
        <v>0</v>
      </c>
      <c r="CS122" s="28">
        <v>0</v>
      </c>
      <c r="CT122" s="28">
        <v>0</v>
      </c>
      <c r="CU122" s="28">
        <v>0</v>
      </c>
      <c r="CV122" s="28">
        <v>0</v>
      </c>
      <c r="CW122" s="28">
        <v>0</v>
      </c>
      <c r="CX122" s="28">
        <v>0</v>
      </c>
      <c r="CY122" s="28">
        <v>1.5673275358465348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191.45002665142073</v>
      </c>
      <c r="DF122" s="28">
        <v>0</v>
      </c>
      <c r="DG122" s="28">
        <v>0</v>
      </c>
      <c r="DH122" s="28">
        <v>1.8285691390674987</v>
      </c>
      <c r="DI122" s="28">
        <v>0</v>
      </c>
      <c r="DJ122" s="28">
        <v>0</v>
      </c>
      <c r="DK122" s="28">
        <v>0</v>
      </c>
      <c r="DL122" s="28">
        <v>0</v>
      </c>
      <c r="DM122" s="28">
        <v>0</v>
      </c>
      <c r="DN122" s="28">
        <v>0</v>
      </c>
      <c r="DO122" s="28">
        <v>0</v>
      </c>
      <c r="DP122" s="28">
        <v>0</v>
      </c>
      <c r="DQ122" s="28">
        <v>47.361925138868962</v>
      </c>
      <c r="DR122" s="28">
        <v>208746.13347742826</v>
      </c>
      <c r="DS122" s="28">
        <v>0</v>
      </c>
      <c r="DT122" s="28">
        <v>0</v>
      </c>
      <c r="DU122" s="28">
        <v>0</v>
      </c>
      <c r="DV122" s="28">
        <v>0</v>
      </c>
      <c r="DW122" s="28">
        <v>0</v>
      </c>
      <c r="DX122" s="28">
        <v>0</v>
      </c>
      <c r="DY122" s="28">
        <v>0</v>
      </c>
      <c r="DZ122" s="28">
        <v>0</v>
      </c>
      <c r="EA122" s="28">
        <v>0</v>
      </c>
      <c r="EB122" s="28">
        <v>0</v>
      </c>
      <c r="EC122" s="28">
        <v>1942.2779078284152</v>
      </c>
      <c r="ED122" s="28">
        <v>1.7385994286624847E-2</v>
      </c>
      <c r="EE122" s="28">
        <v>0</v>
      </c>
      <c r="EF122" s="28">
        <v>487.28970926434988</v>
      </c>
      <c r="EG122" s="28">
        <v>511.82757722323709</v>
      </c>
      <c r="EH122" s="28">
        <v>0</v>
      </c>
      <c r="EI122" s="28">
        <v>0</v>
      </c>
      <c r="EJ122" s="28">
        <v>0</v>
      </c>
      <c r="EK122" s="28">
        <v>0</v>
      </c>
      <c r="EL122" s="28">
        <v>0</v>
      </c>
      <c r="EM122" s="28">
        <v>0</v>
      </c>
      <c r="EN122" s="28">
        <v>0</v>
      </c>
      <c r="EO122" s="28">
        <v>0</v>
      </c>
      <c r="EP122" s="28">
        <v>112.57254931726533</v>
      </c>
      <c r="EQ122" s="28">
        <v>0</v>
      </c>
      <c r="ER122" s="28">
        <v>0</v>
      </c>
      <c r="ES122" s="28">
        <f t="shared" si="8"/>
        <v>216455.3131411068</v>
      </c>
      <c r="ET122" s="28">
        <v>0</v>
      </c>
      <c r="EU122" s="28">
        <v>167.91740473175645</v>
      </c>
      <c r="EV122" s="28">
        <v>0</v>
      </c>
      <c r="EW122" s="28">
        <v>0</v>
      </c>
      <c r="EX122" s="28">
        <f t="shared" si="5"/>
        <v>216623.23054583857</v>
      </c>
      <c r="EZ122" s="5">
        <f t="shared" si="7"/>
        <v>0</v>
      </c>
      <c r="AMD122"/>
      <c r="AME122"/>
      <c r="AMF122"/>
      <c r="AMG122"/>
      <c r="AMH122"/>
      <c r="AMI122"/>
      <c r="AMJ122"/>
      <c r="AMK122"/>
    </row>
    <row r="123" spans="1:1025" s="5" customFormat="1" x14ac:dyDescent="0.25">
      <c r="A123" s="9">
        <v>119</v>
      </c>
      <c r="B123" s="22"/>
      <c r="C123" s="24" t="s">
        <v>522</v>
      </c>
      <c r="D123" s="25" t="s">
        <v>523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0</v>
      </c>
      <c r="DB123" s="28">
        <v>0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</v>
      </c>
      <c r="DL123" s="28">
        <v>0</v>
      </c>
      <c r="DM123" s="28">
        <v>0</v>
      </c>
      <c r="DN123" s="28">
        <v>0</v>
      </c>
      <c r="DO123" s="28">
        <v>0</v>
      </c>
      <c r="DP123" s="28">
        <v>0</v>
      </c>
      <c r="DQ123" s="28">
        <v>0</v>
      </c>
      <c r="DR123" s="28">
        <v>0</v>
      </c>
      <c r="DS123" s="28">
        <v>17750.144778964856</v>
      </c>
      <c r="DT123" s="28">
        <v>0</v>
      </c>
      <c r="DU123" s="28">
        <v>0</v>
      </c>
      <c r="DV123" s="28">
        <v>0</v>
      </c>
      <c r="DW123" s="28">
        <v>0</v>
      </c>
      <c r="DX123" s="28">
        <v>0</v>
      </c>
      <c r="DY123" s="28">
        <v>0</v>
      </c>
      <c r="DZ123" s="28">
        <v>0</v>
      </c>
      <c r="EA123" s="28">
        <v>0</v>
      </c>
      <c r="EB123" s="28">
        <v>0</v>
      </c>
      <c r="EC123" s="28">
        <v>0</v>
      </c>
      <c r="ED123" s="28">
        <v>0</v>
      </c>
      <c r="EE123" s="28">
        <v>0</v>
      </c>
      <c r="EF123" s="28">
        <v>0</v>
      </c>
      <c r="EG123" s="28">
        <v>0</v>
      </c>
      <c r="EH123" s="28">
        <v>0</v>
      </c>
      <c r="EI123" s="28">
        <v>0</v>
      </c>
      <c r="EJ123" s="28">
        <v>0</v>
      </c>
      <c r="EK123" s="28">
        <v>0</v>
      </c>
      <c r="EL123" s="28">
        <v>926.89556545453422</v>
      </c>
      <c r="EM123" s="28">
        <v>0</v>
      </c>
      <c r="EN123" s="28">
        <v>0</v>
      </c>
      <c r="EO123" s="28">
        <v>0</v>
      </c>
      <c r="EP123" s="28">
        <v>0</v>
      </c>
      <c r="EQ123" s="28">
        <v>0</v>
      </c>
      <c r="ER123" s="28">
        <v>0</v>
      </c>
      <c r="ES123" s="28">
        <f t="shared" si="8"/>
        <v>18677.040344419391</v>
      </c>
      <c r="ET123" s="28">
        <v>0</v>
      </c>
      <c r="EU123" s="28">
        <v>0</v>
      </c>
      <c r="EV123" s="28">
        <v>0</v>
      </c>
      <c r="EW123" s="28">
        <v>0</v>
      </c>
      <c r="EX123" s="28">
        <f t="shared" si="5"/>
        <v>18677.040344419391</v>
      </c>
      <c r="EZ123" s="5">
        <f t="shared" si="7"/>
        <v>0</v>
      </c>
      <c r="AMD123"/>
      <c r="AME123"/>
      <c r="AMF123"/>
      <c r="AMG123"/>
      <c r="AMH123"/>
      <c r="AMI123"/>
      <c r="AMJ123"/>
      <c r="AMK123"/>
    </row>
    <row r="124" spans="1:1025" s="5" customFormat="1" ht="25.5" x14ac:dyDescent="0.25">
      <c r="A124" s="9">
        <v>120</v>
      </c>
      <c r="B124" s="22"/>
      <c r="C124" s="24" t="s">
        <v>524</v>
      </c>
      <c r="D124" s="25" t="s">
        <v>525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42.871694417850115</v>
      </c>
      <c r="AR124" s="28">
        <v>0</v>
      </c>
      <c r="AS124" s="28">
        <v>0</v>
      </c>
      <c r="AT124" s="28">
        <v>223.01713179498583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112.07070068038648</v>
      </c>
      <c r="CQ124" s="28">
        <v>47.806183331759669</v>
      </c>
      <c r="CR124" s="28">
        <v>123.24724310801848</v>
      </c>
      <c r="CS124" s="28">
        <v>0</v>
      </c>
      <c r="CT124" s="28">
        <v>35.654065184865331</v>
      </c>
      <c r="CU124" s="28">
        <v>60000.288806883982</v>
      </c>
      <c r="CV124" s="28">
        <v>260.20883141125529</v>
      </c>
      <c r="CW124" s="28">
        <v>0</v>
      </c>
      <c r="CX124" s="28">
        <v>0</v>
      </c>
      <c r="CY124" s="28">
        <v>0</v>
      </c>
      <c r="CZ124" s="28">
        <v>0</v>
      </c>
      <c r="DA124" s="28">
        <v>456.2410202846288</v>
      </c>
      <c r="DB124" s="28">
        <v>0</v>
      </c>
      <c r="DC124" s="28">
        <v>0</v>
      </c>
      <c r="DD124" s="28">
        <v>0</v>
      </c>
      <c r="DE124" s="28">
        <v>0</v>
      </c>
      <c r="DF124" s="28">
        <v>0</v>
      </c>
      <c r="DG124" s="28">
        <v>0</v>
      </c>
      <c r="DH124" s="28">
        <v>0</v>
      </c>
      <c r="DI124" s="28">
        <v>0</v>
      </c>
      <c r="DJ124" s="28">
        <v>0</v>
      </c>
      <c r="DK124" s="28">
        <v>0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120884.80811240604</v>
      </c>
      <c r="DU124" s="28">
        <v>0</v>
      </c>
      <c r="DV124" s="28">
        <v>0</v>
      </c>
      <c r="DW124" s="28">
        <v>0</v>
      </c>
      <c r="DX124" s="28">
        <v>0</v>
      </c>
      <c r="DY124" s="28">
        <v>109.45406913438551</v>
      </c>
      <c r="DZ124" s="28">
        <v>0</v>
      </c>
      <c r="EA124" s="28">
        <v>0</v>
      </c>
      <c r="EB124" s="28">
        <v>0</v>
      </c>
      <c r="EC124" s="28">
        <v>0</v>
      </c>
      <c r="ED124" s="28">
        <v>0</v>
      </c>
      <c r="EE124" s="28">
        <v>0</v>
      </c>
      <c r="EF124" s="28">
        <v>0</v>
      </c>
      <c r="EG124" s="28">
        <v>0</v>
      </c>
      <c r="EH124" s="28">
        <v>0</v>
      </c>
      <c r="EI124" s="28">
        <v>0</v>
      </c>
      <c r="EJ124" s="28">
        <v>0</v>
      </c>
      <c r="EK124" s="28">
        <v>53.30138530251822</v>
      </c>
      <c r="EL124" s="28">
        <v>0</v>
      </c>
      <c r="EM124" s="28">
        <v>0</v>
      </c>
      <c r="EN124" s="28">
        <v>0</v>
      </c>
      <c r="EO124" s="28">
        <v>0</v>
      </c>
      <c r="EP124" s="28">
        <v>0</v>
      </c>
      <c r="EQ124" s="28">
        <v>0</v>
      </c>
      <c r="ER124" s="28">
        <v>0</v>
      </c>
      <c r="ES124" s="28">
        <f t="shared" si="8"/>
        <v>182348.96924394066</v>
      </c>
      <c r="ET124" s="28">
        <v>7425.8189774818456</v>
      </c>
      <c r="EU124" s="28">
        <v>0</v>
      </c>
      <c r="EV124" s="28">
        <v>0</v>
      </c>
      <c r="EW124" s="28">
        <v>0</v>
      </c>
      <c r="EX124" s="28">
        <f t="shared" si="5"/>
        <v>189774.78822142252</v>
      </c>
      <c r="EZ124" s="5">
        <f t="shared" si="7"/>
        <v>0</v>
      </c>
      <c r="AMD124"/>
      <c r="AME124"/>
      <c r="AMF124"/>
      <c r="AMG124"/>
      <c r="AMH124"/>
      <c r="AMI124"/>
      <c r="AMJ124"/>
      <c r="AMK124"/>
    </row>
    <row r="125" spans="1:1025" s="5" customFormat="1" ht="25.5" x14ac:dyDescent="0.25">
      <c r="A125" s="9">
        <v>121</v>
      </c>
      <c r="B125" s="22"/>
      <c r="C125" s="24" t="s">
        <v>526</v>
      </c>
      <c r="D125" s="25" t="s">
        <v>527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0</v>
      </c>
      <c r="BW125" s="28">
        <v>0</v>
      </c>
      <c r="BX125" s="28">
        <v>0</v>
      </c>
      <c r="BY125" s="28">
        <v>0</v>
      </c>
      <c r="BZ125" s="28">
        <v>0</v>
      </c>
      <c r="CA125" s="28">
        <v>0</v>
      </c>
      <c r="CB125" s="28">
        <v>0</v>
      </c>
      <c r="CC125" s="28">
        <v>0</v>
      </c>
      <c r="CD125" s="28">
        <v>0</v>
      </c>
      <c r="CE125" s="28">
        <v>0</v>
      </c>
      <c r="CF125" s="28">
        <v>0</v>
      </c>
      <c r="CG125" s="28">
        <v>0</v>
      </c>
      <c r="CH125" s="28">
        <v>0</v>
      </c>
      <c r="CI125" s="28">
        <v>0</v>
      </c>
      <c r="CJ125" s="28">
        <v>0</v>
      </c>
      <c r="CK125" s="28">
        <v>0</v>
      </c>
      <c r="CL125" s="28">
        <v>0</v>
      </c>
      <c r="CM125" s="28">
        <v>0</v>
      </c>
      <c r="CN125" s="28">
        <v>0</v>
      </c>
      <c r="CO125" s="28">
        <v>0</v>
      </c>
      <c r="CP125" s="28">
        <v>0</v>
      </c>
      <c r="CQ125" s="28">
        <v>0</v>
      </c>
      <c r="CR125" s="28">
        <v>0</v>
      </c>
      <c r="CS125" s="28">
        <v>0</v>
      </c>
      <c r="CT125" s="28">
        <v>0</v>
      </c>
      <c r="CU125" s="28">
        <v>0</v>
      </c>
      <c r="CV125" s="28">
        <v>0</v>
      </c>
      <c r="CW125" s="28">
        <v>0</v>
      </c>
      <c r="CX125" s="28">
        <v>0</v>
      </c>
      <c r="CY125" s="28">
        <v>0</v>
      </c>
      <c r="CZ125" s="28">
        <v>0</v>
      </c>
      <c r="DA125" s="28">
        <v>369.20806829916711</v>
      </c>
      <c r="DB125" s="28">
        <v>0</v>
      </c>
      <c r="DC125" s="28">
        <v>484.1025575040523</v>
      </c>
      <c r="DD125" s="28">
        <v>185.79055757267849</v>
      </c>
      <c r="DE125" s="28">
        <v>0</v>
      </c>
      <c r="DF125" s="28">
        <v>0</v>
      </c>
      <c r="DG125" s="28">
        <v>0</v>
      </c>
      <c r="DH125" s="28">
        <v>0</v>
      </c>
      <c r="DI125" s="28">
        <v>0</v>
      </c>
      <c r="DJ125" s="28">
        <v>0</v>
      </c>
      <c r="DK125" s="28">
        <v>0</v>
      </c>
      <c r="DL125" s="28">
        <v>0</v>
      </c>
      <c r="DM125" s="28">
        <v>0</v>
      </c>
      <c r="DN125" s="28">
        <v>0</v>
      </c>
      <c r="DO125" s="28">
        <v>0</v>
      </c>
      <c r="DP125" s="28">
        <v>0</v>
      </c>
      <c r="DQ125" s="28">
        <v>0</v>
      </c>
      <c r="DR125" s="28">
        <v>0</v>
      </c>
      <c r="DS125" s="28">
        <v>0</v>
      </c>
      <c r="DT125" s="28">
        <v>0</v>
      </c>
      <c r="DU125" s="28">
        <v>40482.017183224729</v>
      </c>
      <c r="DV125" s="28">
        <v>0</v>
      </c>
      <c r="DW125" s="28">
        <v>0</v>
      </c>
      <c r="DX125" s="28">
        <v>0</v>
      </c>
      <c r="DY125" s="28">
        <v>0</v>
      </c>
      <c r="DZ125" s="28">
        <v>0</v>
      </c>
      <c r="EA125" s="28">
        <v>0</v>
      </c>
      <c r="EB125" s="28">
        <v>0</v>
      </c>
      <c r="EC125" s="28">
        <v>0</v>
      </c>
      <c r="ED125" s="28">
        <v>0</v>
      </c>
      <c r="EE125" s="28">
        <v>0</v>
      </c>
      <c r="EF125" s="28">
        <v>410.52803271822569</v>
      </c>
      <c r="EG125" s="28">
        <v>0</v>
      </c>
      <c r="EH125" s="28">
        <v>0</v>
      </c>
      <c r="EI125" s="28">
        <v>0</v>
      </c>
      <c r="EJ125" s="28">
        <v>0</v>
      </c>
      <c r="EK125" s="28">
        <v>0</v>
      </c>
      <c r="EL125" s="28">
        <v>43.544813773045696</v>
      </c>
      <c r="EM125" s="28">
        <v>0</v>
      </c>
      <c r="EN125" s="28">
        <v>0</v>
      </c>
      <c r="EO125" s="28">
        <v>0</v>
      </c>
      <c r="EP125" s="28">
        <v>0</v>
      </c>
      <c r="EQ125" s="28">
        <v>0</v>
      </c>
      <c r="ER125" s="28">
        <v>0</v>
      </c>
      <c r="ES125" s="28">
        <f t="shared" si="8"/>
        <v>41975.191213091901</v>
      </c>
      <c r="ET125" s="28">
        <v>1912.7544820430107</v>
      </c>
      <c r="EU125" s="28">
        <v>210.6360007488997</v>
      </c>
      <c r="EV125" s="28">
        <v>0</v>
      </c>
      <c r="EW125" s="28">
        <v>0</v>
      </c>
      <c r="EX125" s="28">
        <f t="shared" si="5"/>
        <v>44098.581695883811</v>
      </c>
      <c r="EZ125" s="5">
        <f t="shared" si="7"/>
        <v>0</v>
      </c>
      <c r="AMD125"/>
      <c r="AME125"/>
      <c r="AMF125"/>
      <c r="AMG125"/>
      <c r="AMH125"/>
      <c r="AMI125"/>
      <c r="AMJ125"/>
      <c r="AMK125"/>
    </row>
    <row r="126" spans="1:1025" s="5" customFormat="1" ht="25.5" x14ac:dyDescent="0.25">
      <c r="A126" s="9">
        <v>122</v>
      </c>
      <c r="B126" s="22"/>
      <c r="C126" s="24" t="s">
        <v>528</v>
      </c>
      <c r="D126" s="25" t="s">
        <v>529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539.3336867173042</v>
      </c>
      <c r="AI126" s="28">
        <v>0</v>
      </c>
      <c r="AJ126" s="28">
        <v>0</v>
      </c>
      <c r="AK126" s="28">
        <v>0</v>
      </c>
      <c r="AL126" s="28">
        <v>46.622795404147581</v>
      </c>
      <c r="AM126" s="28">
        <v>0</v>
      </c>
      <c r="AN126" s="28">
        <v>0</v>
      </c>
      <c r="AO126" s="28">
        <v>0</v>
      </c>
      <c r="AP126" s="28">
        <v>0</v>
      </c>
      <c r="AQ126" s="28">
        <v>32.853778523076883</v>
      </c>
      <c r="AR126" s="28">
        <v>0</v>
      </c>
      <c r="AS126" s="28">
        <v>0</v>
      </c>
      <c r="AT126" s="28">
        <v>239.99924268541065</v>
      </c>
      <c r="AU126" s="28">
        <v>0</v>
      </c>
      <c r="AV126" s="28">
        <v>0</v>
      </c>
      <c r="AW126" s="28">
        <v>0</v>
      </c>
      <c r="AX126" s="28">
        <v>32.161284170762798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230.97787725464227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1541.8097506138085</v>
      </c>
      <c r="BW126" s="28">
        <v>708.44560788824003</v>
      </c>
      <c r="BX126" s="28">
        <v>0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8">
        <v>121.85747650650733</v>
      </c>
      <c r="CF126" s="28">
        <v>0</v>
      </c>
      <c r="CG126" s="28">
        <v>0</v>
      </c>
      <c r="CH126" s="28">
        <v>1676.3155443812386</v>
      </c>
      <c r="CI126" s="28">
        <v>0</v>
      </c>
      <c r="CJ126" s="28">
        <v>0</v>
      </c>
      <c r="CK126" s="28">
        <v>0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4749.0682218842785</v>
      </c>
      <c r="CR126" s="28">
        <v>0</v>
      </c>
      <c r="CS126" s="28">
        <v>5.0154179323145662</v>
      </c>
      <c r="CT126" s="28">
        <v>0</v>
      </c>
      <c r="CU126" s="28">
        <v>0</v>
      </c>
      <c r="CV126" s="28">
        <v>366.90020427581112</v>
      </c>
      <c r="CW126" s="28">
        <v>1286.8875630034088</v>
      </c>
      <c r="CX126" s="28">
        <v>0</v>
      </c>
      <c r="CY126" s="28">
        <v>3111.5806387781231</v>
      </c>
      <c r="CZ126" s="28">
        <v>0</v>
      </c>
      <c r="DA126" s="28">
        <v>0</v>
      </c>
      <c r="DB126" s="28">
        <v>0</v>
      </c>
      <c r="DC126" s="28">
        <v>1360.7192339426579</v>
      </c>
      <c r="DD126" s="28">
        <v>288.80339993102007</v>
      </c>
      <c r="DE126" s="28">
        <v>85.875495307898845</v>
      </c>
      <c r="DF126" s="28">
        <v>0</v>
      </c>
      <c r="DG126" s="28">
        <v>133.80273267159677</v>
      </c>
      <c r="DH126" s="28">
        <v>0</v>
      </c>
      <c r="DI126" s="28">
        <v>0</v>
      </c>
      <c r="DJ126" s="28">
        <v>926.60927691143593</v>
      </c>
      <c r="DK126" s="28">
        <v>0</v>
      </c>
      <c r="DL126" s="28">
        <v>0</v>
      </c>
      <c r="DM126" s="28">
        <v>0</v>
      </c>
      <c r="DN126" s="28">
        <v>0</v>
      </c>
      <c r="DO126" s="28">
        <v>0</v>
      </c>
      <c r="DP126" s="28">
        <v>0</v>
      </c>
      <c r="DQ126" s="28">
        <v>0</v>
      </c>
      <c r="DR126" s="28">
        <v>0</v>
      </c>
      <c r="DS126" s="28">
        <v>0</v>
      </c>
      <c r="DT126" s="28">
        <v>0</v>
      </c>
      <c r="DU126" s="28">
        <v>0</v>
      </c>
      <c r="DV126" s="28">
        <v>157627.58081385033</v>
      </c>
      <c r="DW126" s="28">
        <v>0</v>
      </c>
      <c r="DX126" s="28">
        <v>0</v>
      </c>
      <c r="DY126" s="28">
        <v>0</v>
      </c>
      <c r="DZ126" s="28">
        <v>0</v>
      </c>
      <c r="EA126" s="28">
        <v>0</v>
      </c>
      <c r="EB126" s="28">
        <v>0</v>
      </c>
      <c r="EC126" s="28">
        <v>786.98287857993341</v>
      </c>
      <c r="ED126" s="28">
        <v>0</v>
      </c>
      <c r="EE126" s="28">
        <v>0</v>
      </c>
      <c r="EF126" s="28">
        <v>6.2529562415798816</v>
      </c>
      <c r="EG126" s="28">
        <v>0</v>
      </c>
      <c r="EH126" s="28">
        <v>0</v>
      </c>
      <c r="EI126" s="28">
        <v>0</v>
      </c>
      <c r="EJ126" s="28">
        <v>0</v>
      </c>
      <c r="EK126" s="28">
        <v>75.78666046788841</v>
      </c>
      <c r="EL126" s="28">
        <v>0</v>
      </c>
      <c r="EM126" s="28">
        <v>0</v>
      </c>
      <c r="EN126" s="28">
        <v>0</v>
      </c>
      <c r="EO126" s="28">
        <v>0</v>
      </c>
      <c r="EP126" s="28">
        <v>0</v>
      </c>
      <c r="EQ126" s="28">
        <v>0</v>
      </c>
      <c r="ER126" s="28">
        <v>0</v>
      </c>
      <c r="ES126" s="28">
        <f t="shared" si="8"/>
        <v>175982.24253792342</v>
      </c>
      <c r="ET126" s="28">
        <v>8158.0214681837351</v>
      </c>
      <c r="EU126" s="28">
        <v>0</v>
      </c>
      <c r="EV126" s="28">
        <v>0</v>
      </c>
      <c r="EW126" s="28">
        <v>0</v>
      </c>
      <c r="EX126" s="28">
        <f t="shared" si="5"/>
        <v>184140.26400610714</v>
      </c>
      <c r="EZ126" s="5">
        <f t="shared" si="7"/>
        <v>0</v>
      </c>
      <c r="AMD126"/>
      <c r="AME126"/>
      <c r="AMF126"/>
      <c r="AMG126"/>
      <c r="AMH126"/>
      <c r="AMI126"/>
      <c r="AMJ126"/>
      <c r="AMK126"/>
    </row>
    <row r="127" spans="1:1025" s="5" customFormat="1" ht="38.25" x14ac:dyDescent="0.25">
      <c r="A127" s="9">
        <v>123</v>
      </c>
      <c r="B127" s="22"/>
      <c r="C127" s="24" t="s">
        <v>530</v>
      </c>
      <c r="D127" s="25" t="s">
        <v>531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3134.1475748853354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8">
        <v>0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28">
        <v>0</v>
      </c>
      <c r="BQ127" s="28">
        <v>0</v>
      </c>
      <c r="BR127" s="28">
        <v>0</v>
      </c>
      <c r="BS127" s="28">
        <v>0</v>
      </c>
      <c r="BT127" s="28">
        <v>0</v>
      </c>
      <c r="BU127" s="28">
        <v>0</v>
      </c>
      <c r="BV127" s="28">
        <v>0</v>
      </c>
      <c r="BW127" s="28">
        <v>0</v>
      </c>
      <c r="BX127" s="28">
        <v>0</v>
      </c>
      <c r="BY127" s="28">
        <v>0</v>
      </c>
      <c r="BZ127" s="28">
        <v>0</v>
      </c>
      <c r="CA127" s="28">
        <v>0</v>
      </c>
      <c r="CB127" s="28">
        <v>0</v>
      </c>
      <c r="CC127" s="28">
        <v>0</v>
      </c>
      <c r="CD127" s="28">
        <v>0</v>
      </c>
      <c r="CE127" s="28">
        <v>0</v>
      </c>
      <c r="CF127" s="28">
        <v>0</v>
      </c>
      <c r="CG127" s="28">
        <v>0</v>
      </c>
      <c r="CH127" s="28">
        <v>0</v>
      </c>
      <c r="CI127" s="28">
        <v>0</v>
      </c>
      <c r="CJ127" s="28">
        <v>0</v>
      </c>
      <c r="CK127" s="28">
        <v>0</v>
      </c>
      <c r="CL127" s="28">
        <v>0</v>
      </c>
      <c r="CM127" s="28">
        <v>0</v>
      </c>
      <c r="CN127" s="28">
        <v>0</v>
      </c>
      <c r="CO127" s="28">
        <v>0</v>
      </c>
      <c r="CP127" s="28">
        <v>0</v>
      </c>
      <c r="CQ127" s="28">
        <v>0</v>
      </c>
      <c r="CR127" s="28">
        <v>0</v>
      </c>
      <c r="CS127" s="28">
        <v>0</v>
      </c>
      <c r="CT127" s="28">
        <v>0</v>
      </c>
      <c r="CU127" s="28">
        <v>0</v>
      </c>
      <c r="CV127" s="28">
        <v>0</v>
      </c>
      <c r="CW127" s="28">
        <v>0</v>
      </c>
      <c r="CX127" s="28">
        <v>0</v>
      </c>
      <c r="CY127" s="28">
        <v>0</v>
      </c>
      <c r="CZ127" s="28">
        <v>0</v>
      </c>
      <c r="DA127" s="28">
        <v>829.5662732200642</v>
      </c>
      <c r="DB127" s="28">
        <v>0</v>
      </c>
      <c r="DC127" s="28">
        <v>21.682003184730178</v>
      </c>
      <c r="DD127" s="28">
        <v>0</v>
      </c>
      <c r="DE127" s="28">
        <v>0</v>
      </c>
      <c r="DF127" s="28">
        <v>0</v>
      </c>
      <c r="DG127" s="28">
        <v>0</v>
      </c>
      <c r="DH127" s="28">
        <v>0</v>
      </c>
      <c r="DI127" s="28">
        <v>0</v>
      </c>
      <c r="DJ127" s="28">
        <v>313.22876899961096</v>
      </c>
      <c r="DK127" s="28">
        <v>0</v>
      </c>
      <c r="DL127" s="28">
        <v>0</v>
      </c>
      <c r="DM127" s="28">
        <v>106.15271941219558</v>
      </c>
      <c r="DN127" s="28">
        <v>0</v>
      </c>
      <c r="DO127" s="28">
        <v>0</v>
      </c>
      <c r="DP127" s="28">
        <v>0</v>
      </c>
      <c r="DQ127" s="28">
        <v>0</v>
      </c>
      <c r="DR127" s="28">
        <v>0</v>
      </c>
      <c r="DS127" s="28">
        <v>0</v>
      </c>
      <c r="DT127" s="28">
        <v>0</v>
      </c>
      <c r="DU127" s="28">
        <v>0</v>
      </c>
      <c r="DV127" s="28">
        <v>12.872210822136296</v>
      </c>
      <c r="DW127" s="28">
        <v>285.96176633205408</v>
      </c>
      <c r="DX127" s="28">
        <v>0</v>
      </c>
      <c r="DY127" s="28">
        <v>0</v>
      </c>
      <c r="DZ127" s="28">
        <v>0</v>
      </c>
      <c r="EA127" s="28">
        <v>0</v>
      </c>
      <c r="EB127" s="28">
        <v>0</v>
      </c>
      <c r="EC127" s="28">
        <v>0</v>
      </c>
      <c r="ED127" s="28">
        <v>0</v>
      </c>
      <c r="EE127" s="28">
        <v>0</v>
      </c>
      <c r="EF127" s="28">
        <v>0</v>
      </c>
      <c r="EG127" s="28">
        <v>0</v>
      </c>
      <c r="EH127" s="28">
        <v>0</v>
      </c>
      <c r="EI127" s="28">
        <v>0</v>
      </c>
      <c r="EJ127" s="28">
        <v>0</v>
      </c>
      <c r="EK127" s="28">
        <v>0</v>
      </c>
      <c r="EL127" s="28">
        <v>0</v>
      </c>
      <c r="EM127" s="28">
        <v>0</v>
      </c>
      <c r="EN127" s="28">
        <v>0</v>
      </c>
      <c r="EO127" s="28">
        <v>0</v>
      </c>
      <c r="EP127" s="28">
        <v>0</v>
      </c>
      <c r="EQ127" s="28">
        <v>0</v>
      </c>
      <c r="ER127" s="28">
        <v>0</v>
      </c>
      <c r="ES127" s="28">
        <f t="shared" si="8"/>
        <v>4703.6113168561269</v>
      </c>
      <c r="ET127" s="28">
        <v>157853.51404065569</v>
      </c>
      <c r="EU127" s="28">
        <v>0</v>
      </c>
      <c r="EV127" s="28">
        <v>0</v>
      </c>
      <c r="EW127" s="28">
        <v>0</v>
      </c>
      <c r="EX127" s="28">
        <f t="shared" si="5"/>
        <v>162557.1253575118</v>
      </c>
      <c r="EZ127" s="5">
        <f t="shared" si="7"/>
        <v>0</v>
      </c>
      <c r="AMD127"/>
      <c r="AME127"/>
      <c r="AMF127"/>
      <c r="AMG127"/>
      <c r="AMH127"/>
      <c r="AMI127"/>
      <c r="AMJ127"/>
      <c r="AMK127"/>
    </row>
    <row r="128" spans="1:1025" s="5" customFormat="1" x14ac:dyDescent="0.25">
      <c r="A128" s="9">
        <v>124</v>
      </c>
      <c r="B128" s="22"/>
      <c r="C128" s="24" t="s">
        <v>532</v>
      </c>
      <c r="D128" s="25" t="s">
        <v>533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8">
        <v>0</v>
      </c>
      <c r="CJ128" s="28">
        <v>0</v>
      </c>
      <c r="CK128" s="28">
        <v>0</v>
      </c>
      <c r="CL128" s="28">
        <v>0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8">
        <v>0</v>
      </c>
      <c r="CS128" s="28">
        <v>0</v>
      </c>
      <c r="CT128" s="28">
        <v>239.08491582841035</v>
      </c>
      <c r="CU128" s="28">
        <v>0</v>
      </c>
      <c r="CV128" s="28">
        <v>0</v>
      </c>
      <c r="CW128" s="28">
        <v>0</v>
      </c>
      <c r="CX128" s="28">
        <v>0</v>
      </c>
      <c r="CY128" s="28">
        <v>0</v>
      </c>
      <c r="CZ128" s="28">
        <v>0</v>
      </c>
      <c r="DA128" s="28">
        <v>0</v>
      </c>
      <c r="DB128" s="28">
        <v>0</v>
      </c>
      <c r="DC128" s="28">
        <v>0</v>
      </c>
      <c r="DD128" s="28">
        <v>0</v>
      </c>
      <c r="DE128" s="28">
        <v>0</v>
      </c>
      <c r="DF128" s="28">
        <v>0</v>
      </c>
      <c r="DG128" s="28">
        <v>0</v>
      </c>
      <c r="DH128" s="28">
        <v>6.9491500739712819</v>
      </c>
      <c r="DI128" s="28">
        <v>0</v>
      </c>
      <c r="DJ128" s="28">
        <v>0</v>
      </c>
      <c r="DK128" s="28">
        <v>0</v>
      </c>
      <c r="DL128" s="28">
        <v>0</v>
      </c>
      <c r="DM128" s="28">
        <v>0</v>
      </c>
      <c r="DN128" s="28">
        <v>0</v>
      </c>
      <c r="DO128" s="28">
        <v>0</v>
      </c>
      <c r="DP128" s="28">
        <v>0</v>
      </c>
      <c r="DQ128" s="28">
        <v>0</v>
      </c>
      <c r="DR128" s="28">
        <v>0</v>
      </c>
      <c r="DS128" s="28">
        <v>0</v>
      </c>
      <c r="DT128" s="28">
        <v>0</v>
      </c>
      <c r="DU128" s="28">
        <v>0</v>
      </c>
      <c r="DV128" s="28">
        <v>0</v>
      </c>
      <c r="DW128" s="28">
        <v>0</v>
      </c>
      <c r="DX128" s="28">
        <v>109878.27571152973</v>
      </c>
      <c r="DY128" s="28">
        <v>0</v>
      </c>
      <c r="DZ128" s="28">
        <v>0</v>
      </c>
      <c r="EA128" s="28">
        <v>0</v>
      </c>
      <c r="EB128" s="28">
        <v>0</v>
      </c>
      <c r="EC128" s="28">
        <v>0</v>
      </c>
      <c r="ED128" s="28">
        <v>0</v>
      </c>
      <c r="EE128" s="28">
        <v>0</v>
      </c>
      <c r="EF128" s="28">
        <v>0</v>
      </c>
      <c r="EG128" s="28">
        <v>0</v>
      </c>
      <c r="EH128" s="28">
        <v>0</v>
      </c>
      <c r="EI128" s="28">
        <v>0</v>
      </c>
      <c r="EJ128" s="28">
        <v>0</v>
      </c>
      <c r="EK128" s="28">
        <v>0</v>
      </c>
      <c r="EL128" s="28">
        <v>0</v>
      </c>
      <c r="EM128" s="28">
        <v>0</v>
      </c>
      <c r="EN128" s="28">
        <v>0</v>
      </c>
      <c r="EO128" s="28">
        <v>0</v>
      </c>
      <c r="EP128" s="28">
        <v>0</v>
      </c>
      <c r="EQ128" s="28">
        <v>0</v>
      </c>
      <c r="ER128" s="28">
        <v>0</v>
      </c>
      <c r="ES128" s="28">
        <f t="shared" si="8"/>
        <v>110124.30977743211</v>
      </c>
      <c r="ET128" s="28">
        <v>0</v>
      </c>
      <c r="EU128" s="28">
        <v>0</v>
      </c>
      <c r="EV128" s="28">
        <v>0</v>
      </c>
      <c r="EW128" s="28">
        <v>0</v>
      </c>
      <c r="EX128" s="28">
        <f t="shared" si="5"/>
        <v>110124.30977743211</v>
      </c>
      <c r="EZ128" s="5">
        <f t="shared" si="7"/>
        <v>0</v>
      </c>
      <c r="AMD128"/>
      <c r="AME128"/>
      <c r="AMF128"/>
      <c r="AMG128"/>
      <c r="AMH128"/>
      <c r="AMI128"/>
      <c r="AMJ128"/>
      <c r="AMK128"/>
    </row>
    <row r="129" spans="1:1025" s="5" customFormat="1" ht="38.25" x14ac:dyDescent="0.25">
      <c r="A129" s="9">
        <v>125</v>
      </c>
      <c r="B129" s="22"/>
      <c r="C129" s="24" t="s">
        <v>534</v>
      </c>
      <c r="D129" s="25" t="s">
        <v>535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28">
        <v>0</v>
      </c>
      <c r="BQ129" s="28">
        <v>0</v>
      </c>
      <c r="BR129" s="28">
        <v>0</v>
      </c>
      <c r="BS129" s="28">
        <v>0</v>
      </c>
      <c r="BT129" s="28">
        <v>0</v>
      </c>
      <c r="BU129" s="28">
        <v>0</v>
      </c>
      <c r="BV129" s="28">
        <v>0</v>
      </c>
      <c r="BW129" s="28">
        <v>0</v>
      </c>
      <c r="BX129" s="28">
        <v>0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</v>
      </c>
      <c r="CI129" s="28">
        <v>0</v>
      </c>
      <c r="CJ129" s="28">
        <v>0</v>
      </c>
      <c r="CK129" s="28">
        <v>0</v>
      </c>
      <c r="CL129" s="28">
        <v>0</v>
      </c>
      <c r="CM129" s="28">
        <v>0</v>
      </c>
      <c r="CN129" s="28">
        <v>0</v>
      </c>
      <c r="CO129" s="28">
        <v>0</v>
      </c>
      <c r="CP129" s="28">
        <v>0</v>
      </c>
      <c r="CQ129" s="28">
        <v>0</v>
      </c>
      <c r="CR129" s="28">
        <v>0</v>
      </c>
      <c r="CS129" s="28">
        <v>0</v>
      </c>
      <c r="CT129" s="28">
        <v>0</v>
      </c>
      <c r="CU129" s="28">
        <v>0</v>
      </c>
      <c r="CV129" s="28">
        <v>0</v>
      </c>
      <c r="CW129" s="28">
        <v>0</v>
      </c>
      <c r="CX129" s="28">
        <v>0</v>
      </c>
      <c r="CY129" s="28">
        <v>0</v>
      </c>
      <c r="CZ129" s="28">
        <v>0</v>
      </c>
      <c r="DA129" s="28">
        <v>195.55748780772291</v>
      </c>
      <c r="DB129" s="28">
        <v>0</v>
      </c>
      <c r="DC129" s="28">
        <v>0</v>
      </c>
      <c r="DD129" s="28">
        <v>0</v>
      </c>
      <c r="DE129" s="28">
        <v>0</v>
      </c>
      <c r="DF129" s="28">
        <v>0</v>
      </c>
      <c r="DG129" s="28">
        <v>0</v>
      </c>
      <c r="DH129" s="28">
        <v>0</v>
      </c>
      <c r="DI129" s="28">
        <v>0</v>
      </c>
      <c r="DJ129" s="28">
        <v>0</v>
      </c>
      <c r="DK129" s="28">
        <v>0</v>
      </c>
      <c r="DL129" s="28">
        <v>0</v>
      </c>
      <c r="DM129" s="28">
        <v>0</v>
      </c>
      <c r="DN129" s="28">
        <v>0</v>
      </c>
      <c r="DO129" s="28">
        <v>0</v>
      </c>
      <c r="DP129" s="28">
        <v>0</v>
      </c>
      <c r="DQ129" s="28">
        <v>0</v>
      </c>
      <c r="DR129" s="28">
        <v>0</v>
      </c>
      <c r="DS129" s="28">
        <v>0</v>
      </c>
      <c r="DT129" s="28">
        <v>0</v>
      </c>
      <c r="DU129" s="28">
        <v>0</v>
      </c>
      <c r="DV129" s="28">
        <v>0</v>
      </c>
      <c r="DW129" s="28">
        <v>0</v>
      </c>
      <c r="DX129" s="28">
        <v>0</v>
      </c>
      <c r="DY129" s="28">
        <v>124856.29978457234</v>
      </c>
      <c r="DZ129" s="28">
        <v>0</v>
      </c>
      <c r="EA129" s="28">
        <v>0</v>
      </c>
      <c r="EB129" s="28">
        <v>0</v>
      </c>
      <c r="EC129" s="28">
        <v>0</v>
      </c>
      <c r="ED129" s="28">
        <v>0</v>
      </c>
      <c r="EE129" s="28">
        <v>0</v>
      </c>
      <c r="EF129" s="28">
        <v>0</v>
      </c>
      <c r="EG129" s="28">
        <v>0</v>
      </c>
      <c r="EH129" s="28">
        <v>0</v>
      </c>
      <c r="EI129" s="28">
        <v>0</v>
      </c>
      <c r="EJ129" s="28">
        <v>0</v>
      </c>
      <c r="EK129" s="28">
        <v>316.85920861452672</v>
      </c>
      <c r="EL129" s="28">
        <v>0</v>
      </c>
      <c r="EM129" s="28">
        <v>0</v>
      </c>
      <c r="EN129" s="28">
        <v>0</v>
      </c>
      <c r="EO129" s="28">
        <v>0</v>
      </c>
      <c r="EP129" s="28">
        <v>0</v>
      </c>
      <c r="EQ129" s="28">
        <v>0</v>
      </c>
      <c r="ER129" s="28">
        <v>0</v>
      </c>
      <c r="ES129" s="28">
        <f t="shared" si="8"/>
        <v>125368.71648099458</v>
      </c>
      <c r="ET129" s="28">
        <v>695.43246704953947</v>
      </c>
      <c r="EU129" s="28">
        <v>0</v>
      </c>
      <c r="EV129" s="28">
        <v>0</v>
      </c>
      <c r="EW129" s="28">
        <v>0</v>
      </c>
      <c r="EX129" s="28">
        <f t="shared" si="5"/>
        <v>126064.14894804412</v>
      </c>
      <c r="EZ129" s="5">
        <f t="shared" si="7"/>
        <v>0</v>
      </c>
      <c r="AMD129"/>
      <c r="AME129"/>
      <c r="AMF129"/>
      <c r="AMG129"/>
      <c r="AMH129"/>
      <c r="AMI129"/>
      <c r="AMJ129"/>
      <c r="AMK129"/>
    </row>
    <row r="130" spans="1:1025" s="5" customFormat="1" ht="25.5" x14ac:dyDescent="0.25">
      <c r="A130" s="9">
        <v>126</v>
      </c>
      <c r="B130" s="22"/>
      <c r="C130" s="24" t="s">
        <v>536</v>
      </c>
      <c r="D130" s="25" t="s">
        <v>537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0</v>
      </c>
      <c r="CI130" s="28">
        <v>0</v>
      </c>
      <c r="CJ130" s="28">
        <v>0</v>
      </c>
      <c r="CK130" s="28">
        <v>0</v>
      </c>
      <c r="CL130" s="28">
        <v>0</v>
      </c>
      <c r="CM130" s="28">
        <v>0</v>
      </c>
      <c r="CN130" s="28">
        <v>0</v>
      </c>
      <c r="CO130" s="28">
        <v>0</v>
      </c>
      <c r="CP130" s="28">
        <v>0</v>
      </c>
      <c r="CQ130" s="28">
        <v>1156.339496849424</v>
      </c>
      <c r="CR130" s="28">
        <v>0</v>
      </c>
      <c r="CS130" s="28">
        <v>0</v>
      </c>
      <c r="CT130" s="28">
        <v>0</v>
      </c>
      <c r="CU130" s="28">
        <v>0</v>
      </c>
      <c r="CV130" s="28">
        <v>0</v>
      </c>
      <c r="CW130" s="28">
        <v>0</v>
      </c>
      <c r="CX130" s="28">
        <v>0</v>
      </c>
      <c r="CY130" s="28">
        <v>821.39061649826442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8">
        <v>0</v>
      </c>
      <c r="DJ130" s="28">
        <v>0</v>
      </c>
      <c r="DK130" s="28">
        <v>0</v>
      </c>
      <c r="DL130" s="28">
        <v>0</v>
      </c>
      <c r="DM130" s="28">
        <v>0</v>
      </c>
      <c r="DN130" s="28">
        <v>0</v>
      </c>
      <c r="DO130" s="28">
        <v>0</v>
      </c>
      <c r="DP130" s="28">
        <v>0</v>
      </c>
      <c r="DQ130" s="28">
        <v>0</v>
      </c>
      <c r="DR130" s="28">
        <v>0</v>
      </c>
      <c r="DS130" s="28">
        <v>0</v>
      </c>
      <c r="DT130" s="28">
        <v>0</v>
      </c>
      <c r="DU130" s="28">
        <v>0</v>
      </c>
      <c r="DV130" s="28">
        <v>290.19771804667181</v>
      </c>
      <c r="DW130" s="28">
        <v>0</v>
      </c>
      <c r="DX130" s="28">
        <v>0</v>
      </c>
      <c r="DY130" s="28">
        <v>0</v>
      </c>
      <c r="DZ130" s="28">
        <v>233763.43030410132</v>
      </c>
      <c r="EA130" s="28">
        <v>256.45281933062665</v>
      </c>
      <c r="EB130" s="28">
        <v>48.561609712296786</v>
      </c>
      <c r="EC130" s="28">
        <v>0</v>
      </c>
      <c r="ED130" s="28">
        <v>0</v>
      </c>
      <c r="EE130" s="28">
        <v>0</v>
      </c>
      <c r="EF130" s="28">
        <v>0</v>
      </c>
      <c r="EG130" s="28">
        <v>0</v>
      </c>
      <c r="EH130" s="28">
        <v>0</v>
      </c>
      <c r="EI130" s="28">
        <v>0</v>
      </c>
      <c r="EJ130" s="28">
        <v>0</v>
      </c>
      <c r="EK130" s="28">
        <v>0</v>
      </c>
      <c r="EL130" s="28">
        <v>0</v>
      </c>
      <c r="EM130" s="28">
        <v>0</v>
      </c>
      <c r="EN130" s="28">
        <v>0</v>
      </c>
      <c r="EO130" s="28">
        <v>0</v>
      </c>
      <c r="EP130" s="28">
        <v>0</v>
      </c>
      <c r="EQ130" s="28">
        <v>0</v>
      </c>
      <c r="ER130" s="28">
        <v>0</v>
      </c>
      <c r="ES130" s="28">
        <f t="shared" si="8"/>
        <v>236336.37256453859</v>
      </c>
      <c r="ET130" s="28">
        <v>425.32042573153251</v>
      </c>
      <c r="EU130" s="28">
        <v>0</v>
      </c>
      <c r="EV130" s="28">
        <v>0</v>
      </c>
      <c r="EW130" s="28">
        <v>0</v>
      </c>
      <c r="EX130" s="28">
        <f t="shared" si="5"/>
        <v>236761.69299027012</v>
      </c>
      <c r="EZ130" s="5">
        <f t="shared" si="7"/>
        <v>0</v>
      </c>
      <c r="AMD130"/>
      <c r="AME130"/>
      <c r="AMF130"/>
      <c r="AMG130"/>
      <c r="AMH130"/>
      <c r="AMI130"/>
      <c r="AMJ130"/>
      <c r="AMK130"/>
    </row>
    <row r="131" spans="1:1025" s="5" customFormat="1" ht="25.5" x14ac:dyDescent="0.25">
      <c r="A131" s="9">
        <v>127</v>
      </c>
      <c r="B131" s="22"/>
      <c r="C131" s="24" t="s">
        <v>538</v>
      </c>
      <c r="D131" s="25" t="s">
        <v>539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28">
        <v>0</v>
      </c>
      <c r="BQ131" s="28">
        <v>0</v>
      </c>
      <c r="BR131" s="28">
        <v>0</v>
      </c>
      <c r="BS131" s="28">
        <v>0</v>
      </c>
      <c r="BT131" s="28">
        <v>0</v>
      </c>
      <c r="BU131" s="28">
        <v>0</v>
      </c>
      <c r="BV131" s="28">
        <v>0</v>
      </c>
      <c r="BW131" s="28">
        <v>0</v>
      </c>
      <c r="BX131" s="28">
        <v>0</v>
      </c>
      <c r="BY131" s="28">
        <v>0</v>
      </c>
      <c r="BZ131" s="28">
        <v>0</v>
      </c>
      <c r="CA131" s="28">
        <v>0</v>
      </c>
      <c r="CB131" s="28">
        <v>0</v>
      </c>
      <c r="CC131" s="28">
        <v>0</v>
      </c>
      <c r="CD131" s="28">
        <v>0</v>
      </c>
      <c r="CE131" s="28">
        <v>0</v>
      </c>
      <c r="CF131" s="28">
        <v>0</v>
      </c>
      <c r="CG131" s="28">
        <v>0</v>
      </c>
      <c r="CH131" s="28">
        <v>0</v>
      </c>
      <c r="CI131" s="28">
        <v>0</v>
      </c>
      <c r="CJ131" s="28">
        <v>0</v>
      </c>
      <c r="CK131" s="28">
        <v>0</v>
      </c>
      <c r="CL131" s="28">
        <v>0</v>
      </c>
      <c r="CM131" s="28">
        <v>0</v>
      </c>
      <c r="CN131" s="28">
        <v>0</v>
      </c>
      <c r="CO131" s="28">
        <v>0</v>
      </c>
      <c r="CP131" s="28">
        <v>69.241434153707829</v>
      </c>
      <c r="CQ131" s="28">
        <v>0</v>
      </c>
      <c r="CR131" s="28">
        <v>0</v>
      </c>
      <c r="CS131" s="28">
        <v>0</v>
      </c>
      <c r="CT131" s="28">
        <v>0</v>
      </c>
      <c r="CU131" s="28">
        <v>0</v>
      </c>
      <c r="CV131" s="28">
        <v>0</v>
      </c>
      <c r="CW131" s="28">
        <v>0</v>
      </c>
      <c r="CX131" s="28">
        <v>0</v>
      </c>
      <c r="CY131" s="28">
        <v>0</v>
      </c>
      <c r="CZ131" s="28">
        <v>0</v>
      </c>
      <c r="DA131" s="28">
        <v>0</v>
      </c>
      <c r="DB131" s="28">
        <v>0</v>
      </c>
      <c r="DC131" s="28">
        <v>0</v>
      </c>
      <c r="DD131" s="28">
        <v>0</v>
      </c>
      <c r="DE131" s="28">
        <v>0</v>
      </c>
      <c r="DF131" s="28">
        <v>0</v>
      </c>
      <c r="DG131" s="28">
        <v>0</v>
      </c>
      <c r="DH131" s="28">
        <v>0</v>
      </c>
      <c r="DI131" s="28">
        <v>0</v>
      </c>
      <c r="DJ131" s="28">
        <v>0</v>
      </c>
      <c r="DK131" s="28">
        <v>0</v>
      </c>
      <c r="DL131" s="28">
        <v>0</v>
      </c>
      <c r="DM131" s="28">
        <v>0</v>
      </c>
      <c r="DN131" s="28">
        <v>0</v>
      </c>
      <c r="DO131" s="28">
        <v>0</v>
      </c>
      <c r="DP131" s="28">
        <v>0</v>
      </c>
      <c r="DQ131" s="28">
        <v>0</v>
      </c>
      <c r="DR131" s="28">
        <v>0</v>
      </c>
      <c r="DS131" s="28">
        <v>0</v>
      </c>
      <c r="DT131" s="28">
        <v>0</v>
      </c>
      <c r="DU131" s="28">
        <v>0</v>
      </c>
      <c r="DV131" s="28">
        <v>0</v>
      </c>
      <c r="DW131" s="28">
        <v>0</v>
      </c>
      <c r="DX131" s="28">
        <v>0</v>
      </c>
      <c r="DY131" s="28">
        <v>0</v>
      </c>
      <c r="DZ131" s="28">
        <v>0</v>
      </c>
      <c r="EA131" s="28">
        <v>129582.83106799575</v>
      </c>
      <c r="EB131" s="28">
        <v>0</v>
      </c>
      <c r="EC131" s="28">
        <v>4462.337963040839</v>
      </c>
      <c r="ED131" s="28">
        <v>0</v>
      </c>
      <c r="EE131" s="28">
        <v>0</v>
      </c>
      <c r="EF131" s="28">
        <v>0</v>
      </c>
      <c r="EG131" s="28">
        <v>0</v>
      </c>
      <c r="EH131" s="28">
        <v>0</v>
      </c>
      <c r="EI131" s="28">
        <v>0</v>
      </c>
      <c r="EJ131" s="28">
        <v>0</v>
      </c>
      <c r="EK131" s="28">
        <v>0</v>
      </c>
      <c r="EL131" s="28">
        <v>0</v>
      </c>
      <c r="EM131" s="28">
        <v>0</v>
      </c>
      <c r="EN131" s="28">
        <v>0</v>
      </c>
      <c r="EO131" s="28">
        <v>0</v>
      </c>
      <c r="EP131" s="28">
        <v>0</v>
      </c>
      <c r="EQ131" s="28">
        <v>0</v>
      </c>
      <c r="ER131" s="28">
        <v>0</v>
      </c>
      <c r="ES131" s="28">
        <f t="shared" si="8"/>
        <v>134114.4104651903</v>
      </c>
      <c r="ET131" s="28">
        <v>217.93543288986916</v>
      </c>
      <c r="EU131" s="28">
        <v>0</v>
      </c>
      <c r="EV131" s="28">
        <v>0</v>
      </c>
      <c r="EW131" s="28">
        <v>0</v>
      </c>
      <c r="EX131" s="28">
        <f t="shared" si="5"/>
        <v>134332.34589808018</v>
      </c>
      <c r="EZ131" s="5">
        <f t="shared" si="7"/>
        <v>0</v>
      </c>
      <c r="AMD131"/>
      <c r="AME131"/>
      <c r="AMF131"/>
      <c r="AMG131"/>
      <c r="AMH131"/>
      <c r="AMI131"/>
      <c r="AMJ131"/>
      <c r="AMK131"/>
    </row>
    <row r="132" spans="1:1025" s="5" customFormat="1" ht="51" x14ac:dyDescent="0.25">
      <c r="A132" s="9">
        <v>128</v>
      </c>
      <c r="B132" s="22"/>
      <c r="C132" s="24" t="s">
        <v>540</v>
      </c>
      <c r="D132" s="25" t="s">
        <v>541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1142.6718200169953</v>
      </c>
      <c r="AO132" s="28">
        <v>0</v>
      </c>
      <c r="AP132" s="28">
        <v>84.654541208451462</v>
      </c>
      <c r="AQ132" s="28">
        <v>0</v>
      </c>
      <c r="AR132" s="28">
        <v>0</v>
      </c>
      <c r="AS132" s="28">
        <v>966.7573193906635</v>
      </c>
      <c r="AT132" s="28">
        <v>170.02573173896033</v>
      </c>
      <c r="AU132" s="28">
        <v>0</v>
      </c>
      <c r="AV132" s="28">
        <v>0</v>
      </c>
      <c r="AW132" s="28">
        <v>81.396578036019818</v>
      </c>
      <c r="AX132" s="28">
        <v>279.97123690799248</v>
      </c>
      <c r="AY132" s="28">
        <v>0</v>
      </c>
      <c r="AZ132" s="28">
        <v>216.40822792869588</v>
      </c>
      <c r="BA132" s="28">
        <v>0</v>
      </c>
      <c r="BB132" s="28">
        <v>0</v>
      </c>
      <c r="BC132" s="28">
        <v>3875.475797948905</v>
      </c>
      <c r="BD132" s="28">
        <v>0</v>
      </c>
      <c r="BE132" s="28">
        <v>65.455388333924645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305.36822468994001</v>
      </c>
      <c r="BM132" s="28">
        <v>0</v>
      </c>
      <c r="BN132" s="28">
        <v>0</v>
      </c>
      <c r="BO132" s="28">
        <v>120.45009411801473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698.81871491145819</v>
      </c>
      <c r="BX132" s="28">
        <v>159.23252227426747</v>
      </c>
      <c r="BY132" s="28">
        <v>134.23407835249023</v>
      </c>
      <c r="BZ132" s="28">
        <v>0</v>
      </c>
      <c r="CA132" s="28">
        <v>0</v>
      </c>
      <c r="CB132" s="28">
        <v>0</v>
      </c>
      <c r="CC132" s="28">
        <v>0</v>
      </c>
      <c r="CD132" s="28">
        <v>0</v>
      </c>
      <c r="CE132" s="28">
        <v>1182.9042628401726</v>
      </c>
      <c r="CF132" s="28">
        <v>0</v>
      </c>
      <c r="CG132" s="28">
        <v>0</v>
      </c>
      <c r="CH132" s="28">
        <v>436.5491425681567</v>
      </c>
      <c r="CI132" s="28">
        <v>5.4646810382644184E-2</v>
      </c>
      <c r="CJ132" s="28">
        <v>8.0992072845276035E-3</v>
      </c>
      <c r="CK132" s="28">
        <v>203.07175291495633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22476.73149023559</v>
      </c>
      <c r="CR132" s="28">
        <v>0</v>
      </c>
      <c r="CS132" s="28">
        <v>0</v>
      </c>
      <c r="CT132" s="28">
        <v>373.92718926622263</v>
      </c>
      <c r="CU132" s="28">
        <v>0</v>
      </c>
      <c r="CV132" s="28">
        <v>875.34140395694067</v>
      </c>
      <c r="CW132" s="28">
        <v>107.54727323595156</v>
      </c>
      <c r="CX132" s="28">
        <v>0</v>
      </c>
      <c r="CY132" s="28">
        <v>932.42084319975402</v>
      </c>
      <c r="CZ132" s="28">
        <v>4892.2597803839117</v>
      </c>
      <c r="DA132" s="28">
        <v>4790.164157704904</v>
      </c>
      <c r="DB132" s="28">
        <v>0</v>
      </c>
      <c r="DC132" s="28">
        <v>0</v>
      </c>
      <c r="DD132" s="28">
        <v>21.478901138104515</v>
      </c>
      <c r="DE132" s="28">
        <v>0</v>
      </c>
      <c r="DF132" s="28">
        <v>340.99090690628083</v>
      </c>
      <c r="DG132" s="28">
        <v>100499.94680004605</v>
      </c>
      <c r="DH132" s="28">
        <v>24775.808301720062</v>
      </c>
      <c r="DI132" s="28">
        <v>579.37602566793316</v>
      </c>
      <c r="DJ132" s="28">
        <v>8274.6323281921759</v>
      </c>
      <c r="DK132" s="28">
        <v>0</v>
      </c>
      <c r="DL132" s="28">
        <v>0</v>
      </c>
      <c r="DM132" s="28">
        <v>17.62480498009819</v>
      </c>
      <c r="DN132" s="28">
        <v>123.66625820536383</v>
      </c>
      <c r="DO132" s="28">
        <v>0</v>
      </c>
      <c r="DP132" s="28">
        <v>0</v>
      </c>
      <c r="DQ132" s="28">
        <v>346.93812507666183</v>
      </c>
      <c r="DR132" s="28">
        <v>0</v>
      </c>
      <c r="DS132" s="28">
        <v>0</v>
      </c>
      <c r="DT132" s="28">
        <v>0</v>
      </c>
      <c r="DU132" s="28">
        <v>0</v>
      </c>
      <c r="DV132" s="28">
        <v>9.0546807782919264E-3</v>
      </c>
      <c r="DW132" s="28">
        <v>0</v>
      </c>
      <c r="DX132" s="28">
        <v>0</v>
      </c>
      <c r="DY132" s="28">
        <v>31.410833073970728</v>
      </c>
      <c r="DZ132" s="28">
        <v>0</v>
      </c>
      <c r="EA132" s="28">
        <v>199.02978989000172</v>
      </c>
      <c r="EB132" s="28">
        <v>737932.74742378038</v>
      </c>
      <c r="EC132" s="28">
        <v>7504.9852697486913</v>
      </c>
      <c r="ED132" s="28">
        <v>319.91411743340871</v>
      </c>
      <c r="EE132" s="28">
        <v>1893.8383487180727</v>
      </c>
      <c r="EF132" s="28">
        <v>1315.2562677664212</v>
      </c>
      <c r="EG132" s="28">
        <v>11188.586966361094</v>
      </c>
      <c r="EH132" s="28">
        <v>0</v>
      </c>
      <c r="EI132" s="28">
        <v>0</v>
      </c>
      <c r="EJ132" s="28">
        <v>0</v>
      </c>
      <c r="EK132" s="28">
        <v>0</v>
      </c>
      <c r="EL132" s="28">
        <v>874.36636963476099</v>
      </c>
      <c r="EM132" s="28">
        <v>0</v>
      </c>
      <c r="EN132" s="28">
        <v>0</v>
      </c>
      <c r="EO132" s="28">
        <v>0</v>
      </c>
      <c r="EP132" s="28">
        <v>403.16036243834043</v>
      </c>
      <c r="EQ132" s="28">
        <v>230.20036717465797</v>
      </c>
      <c r="ER132" s="28">
        <v>0</v>
      </c>
      <c r="ES132" s="28">
        <f t="shared" si="8"/>
        <v>941445.86794081447</v>
      </c>
      <c r="ET132" s="28">
        <v>0</v>
      </c>
      <c r="EU132" s="28">
        <v>0</v>
      </c>
      <c r="EV132" s="28">
        <v>0</v>
      </c>
      <c r="EW132" s="28">
        <v>0</v>
      </c>
      <c r="EX132" s="28">
        <f t="shared" si="5"/>
        <v>941445.86794081447</v>
      </c>
      <c r="EZ132" s="5">
        <f t="shared" si="7"/>
        <v>0</v>
      </c>
      <c r="AMD132"/>
      <c r="AME132"/>
      <c r="AMF132"/>
      <c r="AMG132"/>
      <c r="AMH132"/>
      <c r="AMI132"/>
      <c r="AMJ132"/>
      <c r="AMK132"/>
    </row>
    <row r="133" spans="1:1025" s="5" customFormat="1" ht="25.5" x14ac:dyDescent="0.25">
      <c r="A133" s="9">
        <v>129</v>
      </c>
      <c r="B133" s="22"/>
      <c r="C133" s="24" t="s">
        <v>542</v>
      </c>
      <c r="D133" s="25" t="s">
        <v>543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0</v>
      </c>
      <c r="DA133" s="28">
        <v>0</v>
      </c>
      <c r="DB133" s="28">
        <v>0</v>
      </c>
      <c r="DC133" s="28">
        <v>0</v>
      </c>
      <c r="DD133" s="28">
        <v>0</v>
      </c>
      <c r="DE133" s="28">
        <v>0</v>
      </c>
      <c r="DF133" s="28">
        <v>0</v>
      </c>
      <c r="DG133" s="28">
        <v>0</v>
      </c>
      <c r="DH133" s="28">
        <v>0</v>
      </c>
      <c r="DI133" s="28">
        <v>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0</v>
      </c>
      <c r="DU133" s="28">
        <v>0</v>
      </c>
      <c r="DV133" s="28">
        <v>0</v>
      </c>
      <c r="DW133" s="28">
        <v>0</v>
      </c>
      <c r="DX133" s="28">
        <v>0</v>
      </c>
      <c r="DY133" s="28">
        <v>0</v>
      </c>
      <c r="DZ133" s="28">
        <v>0</v>
      </c>
      <c r="EA133" s="28">
        <v>0</v>
      </c>
      <c r="EB133" s="28">
        <v>0</v>
      </c>
      <c r="EC133" s="28">
        <v>685351.99716770509</v>
      </c>
      <c r="ED133" s="28">
        <v>0</v>
      </c>
      <c r="EE133" s="28">
        <v>0</v>
      </c>
      <c r="EF133" s="28">
        <v>0</v>
      </c>
      <c r="EG133" s="28">
        <v>0</v>
      </c>
      <c r="EH133" s="28">
        <v>0</v>
      </c>
      <c r="EI133" s="28">
        <v>0</v>
      </c>
      <c r="EJ133" s="28">
        <v>0</v>
      </c>
      <c r="EK133" s="28">
        <v>0</v>
      </c>
      <c r="EL133" s="28">
        <v>0</v>
      </c>
      <c r="EM133" s="28">
        <v>0</v>
      </c>
      <c r="EN133" s="28">
        <v>0</v>
      </c>
      <c r="EO133" s="28">
        <v>0</v>
      </c>
      <c r="EP133" s="28">
        <v>0</v>
      </c>
      <c r="EQ133" s="28">
        <v>0</v>
      </c>
      <c r="ER133" s="28">
        <v>0</v>
      </c>
      <c r="ES133" s="28">
        <f t="shared" ref="ES133:ES148" si="9">SUM(E133:ER133)</f>
        <v>685351.99716770509</v>
      </c>
      <c r="ET133" s="28">
        <v>0</v>
      </c>
      <c r="EU133" s="28">
        <v>0</v>
      </c>
      <c r="EV133" s="28">
        <v>0</v>
      </c>
      <c r="EW133" s="28">
        <v>0</v>
      </c>
      <c r="EX133" s="28">
        <f t="shared" si="5"/>
        <v>685351.99716770509</v>
      </c>
      <c r="EZ133" s="5">
        <f t="shared" si="7"/>
        <v>0</v>
      </c>
      <c r="AMD133"/>
      <c r="AME133"/>
      <c r="AMF133"/>
      <c r="AMG133"/>
      <c r="AMH133"/>
      <c r="AMI133"/>
      <c r="AMJ133"/>
      <c r="AMK133"/>
    </row>
    <row r="134" spans="1:1025" s="5" customFormat="1" x14ac:dyDescent="0.25">
      <c r="A134" s="9">
        <v>130</v>
      </c>
      <c r="B134" s="22"/>
      <c r="C134" s="24" t="s">
        <v>544</v>
      </c>
      <c r="D134" s="25" t="s">
        <v>545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0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v>0</v>
      </c>
      <c r="DY134" s="28">
        <v>0</v>
      </c>
      <c r="DZ134" s="28">
        <v>0</v>
      </c>
      <c r="EA134" s="28">
        <v>0</v>
      </c>
      <c r="EB134" s="28">
        <v>0</v>
      </c>
      <c r="EC134" s="28">
        <v>0</v>
      </c>
      <c r="ED134" s="28">
        <v>546256.51795799856</v>
      </c>
      <c r="EE134" s="28">
        <v>0</v>
      </c>
      <c r="EF134" s="28">
        <v>0</v>
      </c>
      <c r="EG134" s="28">
        <v>0</v>
      </c>
      <c r="EH134" s="28">
        <v>0</v>
      </c>
      <c r="EI134" s="28">
        <v>0</v>
      </c>
      <c r="EJ134" s="28">
        <v>0</v>
      </c>
      <c r="EK134" s="28">
        <v>0</v>
      </c>
      <c r="EL134" s="28">
        <v>0</v>
      </c>
      <c r="EM134" s="28">
        <v>0</v>
      </c>
      <c r="EN134" s="28">
        <v>0</v>
      </c>
      <c r="EO134" s="28">
        <v>0</v>
      </c>
      <c r="EP134" s="28">
        <v>0</v>
      </c>
      <c r="EQ134" s="28">
        <v>0</v>
      </c>
      <c r="ER134" s="28">
        <v>0</v>
      </c>
      <c r="ES134" s="28">
        <f t="shared" si="9"/>
        <v>546256.51795799856</v>
      </c>
      <c r="ET134" s="28">
        <v>8684.7700378265472</v>
      </c>
      <c r="EU134" s="28">
        <v>0</v>
      </c>
      <c r="EV134" s="28">
        <v>0</v>
      </c>
      <c r="EW134" s="28">
        <v>0</v>
      </c>
      <c r="EX134" s="28">
        <f t="shared" ref="EX134:EX148" si="10">+SUM(ES134:EW134)</f>
        <v>554941.28799582506</v>
      </c>
      <c r="EZ134" s="5">
        <f t="shared" si="7"/>
        <v>0</v>
      </c>
      <c r="AMD134"/>
      <c r="AME134"/>
      <c r="AMF134"/>
      <c r="AMG134"/>
      <c r="AMH134"/>
      <c r="AMI134"/>
      <c r="AMJ134"/>
      <c r="AMK134"/>
    </row>
    <row r="135" spans="1:1025" s="5" customFormat="1" ht="38.25" x14ac:dyDescent="0.25">
      <c r="A135" s="9">
        <v>131</v>
      </c>
      <c r="B135" s="22"/>
      <c r="C135" s="24" t="s">
        <v>546</v>
      </c>
      <c r="D135" s="25" t="s">
        <v>547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0</v>
      </c>
      <c r="CJ135" s="28">
        <v>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0</v>
      </c>
      <c r="CS135" s="28">
        <v>0</v>
      </c>
      <c r="CT135" s="28">
        <v>0</v>
      </c>
      <c r="CU135" s="28">
        <v>0</v>
      </c>
      <c r="CV135" s="28">
        <v>0</v>
      </c>
      <c r="CW135" s="28">
        <v>0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0</v>
      </c>
      <c r="DF135" s="28">
        <v>0</v>
      </c>
      <c r="DG135" s="28">
        <v>0</v>
      </c>
      <c r="DH135" s="28">
        <v>0</v>
      </c>
      <c r="DI135" s="28">
        <v>0</v>
      </c>
      <c r="DJ135" s="28">
        <v>0</v>
      </c>
      <c r="DK135" s="28">
        <v>0</v>
      </c>
      <c r="DL135" s="28">
        <v>0</v>
      </c>
      <c r="DM135" s="28">
        <v>0</v>
      </c>
      <c r="DN135" s="28">
        <v>0</v>
      </c>
      <c r="DO135" s="28">
        <v>0</v>
      </c>
      <c r="DP135" s="28">
        <v>0</v>
      </c>
      <c r="DQ135" s="28">
        <v>0</v>
      </c>
      <c r="DR135" s="28">
        <v>0</v>
      </c>
      <c r="DS135" s="28">
        <v>0</v>
      </c>
      <c r="DT135" s="28">
        <v>0</v>
      </c>
      <c r="DU135" s="28">
        <v>0</v>
      </c>
      <c r="DV135" s="28">
        <v>0</v>
      </c>
      <c r="DW135" s="28">
        <v>0</v>
      </c>
      <c r="DX135" s="28">
        <v>0</v>
      </c>
      <c r="DY135" s="28">
        <v>0</v>
      </c>
      <c r="DZ135" s="28">
        <v>0</v>
      </c>
      <c r="EA135" s="28">
        <v>0</v>
      </c>
      <c r="EB135" s="28">
        <v>0</v>
      </c>
      <c r="EC135" s="28">
        <v>0</v>
      </c>
      <c r="ED135" s="28">
        <v>0</v>
      </c>
      <c r="EE135" s="28">
        <v>22324.492310843943</v>
      </c>
      <c r="EF135" s="28">
        <v>0</v>
      </c>
      <c r="EG135" s="28">
        <v>0</v>
      </c>
      <c r="EH135" s="28">
        <v>0</v>
      </c>
      <c r="EI135" s="28">
        <v>0</v>
      </c>
      <c r="EJ135" s="28">
        <v>0</v>
      </c>
      <c r="EK135" s="28">
        <v>0</v>
      </c>
      <c r="EL135" s="28">
        <v>0</v>
      </c>
      <c r="EM135" s="28">
        <v>0</v>
      </c>
      <c r="EN135" s="28">
        <v>0</v>
      </c>
      <c r="EO135" s="28">
        <v>0</v>
      </c>
      <c r="EP135" s="28">
        <v>0</v>
      </c>
      <c r="EQ135" s="28">
        <v>0</v>
      </c>
      <c r="ER135" s="28">
        <v>0</v>
      </c>
      <c r="ES135" s="28">
        <f t="shared" si="9"/>
        <v>22324.492310843943</v>
      </c>
      <c r="ET135" s="28">
        <v>0</v>
      </c>
      <c r="EU135" s="28">
        <v>0</v>
      </c>
      <c r="EV135" s="28">
        <v>0</v>
      </c>
      <c r="EW135" s="28">
        <v>0</v>
      </c>
      <c r="EX135" s="28">
        <f t="shared" si="10"/>
        <v>22324.492310843943</v>
      </c>
      <c r="EZ135" s="5">
        <f t="shared" si="7"/>
        <v>0</v>
      </c>
      <c r="AMD135"/>
      <c r="AME135"/>
      <c r="AMF135"/>
      <c r="AMG135"/>
      <c r="AMH135"/>
      <c r="AMI135"/>
      <c r="AMJ135"/>
      <c r="AMK135"/>
    </row>
    <row r="136" spans="1:1025" s="5" customFormat="1" x14ac:dyDescent="0.25">
      <c r="A136" s="9">
        <v>132</v>
      </c>
      <c r="B136" s="22"/>
      <c r="C136" s="24" t="s">
        <v>548</v>
      </c>
      <c r="D136" s="25" t="s">
        <v>549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8">
        <v>0</v>
      </c>
      <c r="CA136" s="28">
        <v>0</v>
      </c>
      <c r="CB136" s="28">
        <v>0</v>
      </c>
      <c r="CC136" s="28">
        <v>0</v>
      </c>
      <c r="CD136" s="28">
        <v>0</v>
      </c>
      <c r="CE136" s="28">
        <v>0</v>
      </c>
      <c r="CF136" s="28">
        <v>0</v>
      </c>
      <c r="CG136" s="28">
        <v>0</v>
      </c>
      <c r="CH136" s="28">
        <v>0</v>
      </c>
      <c r="CI136" s="28">
        <v>0</v>
      </c>
      <c r="CJ136" s="28">
        <v>0</v>
      </c>
      <c r="CK136" s="28">
        <v>0</v>
      </c>
      <c r="CL136" s="28">
        <v>0</v>
      </c>
      <c r="CM136" s="28">
        <v>0</v>
      </c>
      <c r="CN136" s="28">
        <v>0</v>
      </c>
      <c r="CO136" s="28">
        <v>0</v>
      </c>
      <c r="CP136" s="28">
        <v>0</v>
      </c>
      <c r="CQ136" s="28">
        <v>0</v>
      </c>
      <c r="CR136" s="28">
        <v>0</v>
      </c>
      <c r="CS136" s="28">
        <v>0</v>
      </c>
      <c r="CT136" s="28">
        <v>0</v>
      </c>
      <c r="CU136" s="28">
        <v>0</v>
      </c>
      <c r="CV136" s="28">
        <v>0</v>
      </c>
      <c r="CW136" s="28">
        <v>0</v>
      </c>
      <c r="CX136" s="28">
        <v>0</v>
      </c>
      <c r="CY136" s="28">
        <v>0</v>
      </c>
      <c r="CZ136" s="28">
        <v>0</v>
      </c>
      <c r="DA136" s="28">
        <v>0</v>
      </c>
      <c r="DB136" s="28">
        <v>0</v>
      </c>
      <c r="DC136" s="28">
        <v>0</v>
      </c>
      <c r="DD136" s="28">
        <v>0</v>
      </c>
      <c r="DE136" s="28">
        <v>0</v>
      </c>
      <c r="DF136" s="28">
        <v>0</v>
      </c>
      <c r="DG136" s="28">
        <v>0</v>
      </c>
      <c r="DH136" s="28">
        <v>0</v>
      </c>
      <c r="DI136" s="28">
        <v>0</v>
      </c>
      <c r="DJ136" s="28">
        <v>0</v>
      </c>
      <c r="DK136" s="28">
        <v>0</v>
      </c>
      <c r="DL136" s="28">
        <v>418.33926671739414</v>
      </c>
      <c r="DM136" s="28">
        <v>0</v>
      </c>
      <c r="DN136" s="28">
        <v>0</v>
      </c>
      <c r="DO136" s="28">
        <v>0</v>
      </c>
      <c r="DP136" s="28">
        <v>0</v>
      </c>
      <c r="DQ136" s="28">
        <v>0</v>
      </c>
      <c r="DR136" s="28">
        <v>148.67248900707054</v>
      </c>
      <c r="DS136" s="28">
        <v>0</v>
      </c>
      <c r="DT136" s="28">
        <v>0</v>
      </c>
      <c r="DU136" s="28">
        <v>0</v>
      </c>
      <c r="DV136" s="28">
        <v>0</v>
      </c>
      <c r="DW136" s="28">
        <v>0</v>
      </c>
      <c r="DX136" s="28">
        <v>0</v>
      </c>
      <c r="DY136" s="28">
        <v>0</v>
      </c>
      <c r="DZ136" s="28">
        <v>0</v>
      </c>
      <c r="EA136" s="28">
        <v>0</v>
      </c>
      <c r="EB136" s="28">
        <v>0</v>
      </c>
      <c r="EC136" s="28">
        <v>1431.2714279872209</v>
      </c>
      <c r="ED136" s="28">
        <v>69.509046545481652</v>
      </c>
      <c r="EE136" s="28">
        <v>0</v>
      </c>
      <c r="EF136" s="28">
        <v>2033865.8654199271</v>
      </c>
      <c r="EG136" s="28">
        <v>598.12348371454129</v>
      </c>
      <c r="EH136" s="28">
        <v>0</v>
      </c>
      <c r="EI136" s="28">
        <v>0</v>
      </c>
      <c r="EJ136" s="28">
        <v>0</v>
      </c>
      <c r="EK136" s="28">
        <v>1739.9974914313793</v>
      </c>
      <c r="EL136" s="28">
        <v>1417.3746952030297</v>
      </c>
      <c r="EM136" s="28">
        <v>0</v>
      </c>
      <c r="EN136" s="28">
        <v>0</v>
      </c>
      <c r="EO136" s="28">
        <v>0</v>
      </c>
      <c r="EP136" s="28">
        <v>0</v>
      </c>
      <c r="EQ136" s="28">
        <v>0</v>
      </c>
      <c r="ER136" s="28">
        <v>0</v>
      </c>
      <c r="ES136" s="28">
        <f t="shared" si="9"/>
        <v>2039689.1533205332</v>
      </c>
      <c r="ET136" s="28">
        <v>0</v>
      </c>
      <c r="EU136" s="28">
        <v>0</v>
      </c>
      <c r="EV136" s="28">
        <v>0</v>
      </c>
      <c r="EW136" s="28">
        <v>0</v>
      </c>
      <c r="EX136" s="28">
        <f t="shared" si="10"/>
        <v>2039689.1533205332</v>
      </c>
      <c r="EZ136" s="5">
        <f t="shared" si="7"/>
        <v>0</v>
      </c>
      <c r="AMD136"/>
      <c r="AME136"/>
      <c r="AMF136"/>
      <c r="AMG136"/>
      <c r="AMH136"/>
      <c r="AMI136"/>
      <c r="AMJ136"/>
      <c r="AMK136"/>
    </row>
    <row r="137" spans="1:1025" s="5" customFormat="1" ht="25.5" x14ac:dyDescent="0.25">
      <c r="A137" s="9">
        <v>133</v>
      </c>
      <c r="B137" s="22"/>
      <c r="C137" s="24" t="s">
        <v>550</v>
      </c>
      <c r="D137" s="25" t="s">
        <v>551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0</v>
      </c>
      <c r="BW137" s="28">
        <v>0</v>
      </c>
      <c r="BX137" s="28">
        <v>0</v>
      </c>
      <c r="BY137" s="28">
        <v>0</v>
      </c>
      <c r="BZ137" s="28">
        <v>0</v>
      </c>
      <c r="CA137" s="28">
        <v>0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0</v>
      </c>
      <c r="CI137" s="28">
        <v>0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</v>
      </c>
      <c r="CP137" s="28">
        <v>0</v>
      </c>
      <c r="CQ137" s="28">
        <v>0</v>
      </c>
      <c r="CR137" s="28">
        <v>0</v>
      </c>
      <c r="CS137" s="28">
        <v>0</v>
      </c>
      <c r="CT137" s="28">
        <v>0</v>
      </c>
      <c r="CU137" s="28">
        <v>0</v>
      </c>
      <c r="CV137" s="28">
        <v>0</v>
      </c>
      <c r="CW137" s="28">
        <v>0</v>
      </c>
      <c r="CX137" s="28">
        <v>0</v>
      </c>
      <c r="CY137" s="28">
        <v>0</v>
      </c>
      <c r="CZ137" s="28">
        <v>0</v>
      </c>
      <c r="DA137" s="28">
        <v>0</v>
      </c>
      <c r="DB137" s="28">
        <v>0</v>
      </c>
      <c r="DC137" s="28">
        <v>0</v>
      </c>
      <c r="DD137" s="28">
        <v>0</v>
      </c>
      <c r="DE137" s="28">
        <v>0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0</v>
      </c>
      <c r="DL137" s="28">
        <v>0</v>
      </c>
      <c r="DM137" s="28">
        <v>0</v>
      </c>
      <c r="DN137" s="28">
        <v>0</v>
      </c>
      <c r="DO137" s="28">
        <v>0</v>
      </c>
      <c r="DP137" s="28">
        <v>0</v>
      </c>
      <c r="DQ137" s="28">
        <v>0</v>
      </c>
      <c r="DR137" s="28">
        <v>0</v>
      </c>
      <c r="DS137" s="28">
        <v>0</v>
      </c>
      <c r="DT137" s="28">
        <v>0</v>
      </c>
      <c r="DU137" s="28">
        <v>0</v>
      </c>
      <c r="DV137" s="28">
        <v>0</v>
      </c>
      <c r="DW137" s="28">
        <v>0</v>
      </c>
      <c r="DX137" s="28">
        <v>0</v>
      </c>
      <c r="DY137" s="28">
        <v>0</v>
      </c>
      <c r="DZ137" s="28">
        <v>0</v>
      </c>
      <c r="EA137" s="28">
        <v>0</v>
      </c>
      <c r="EB137" s="28">
        <v>0</v>
      </c>
      <c r="EC137" s="28">
        <v>2.1773626842386107</v>
      </c>
      <c r="ED137" s="28">
        <v>0</v>
      </c>
      <c r="EE137" s="28">
        <v>0</v>
      </c>
      <c r="EF137" s="28">
        <v>4894.8934612130888</v>
      </c>
      <c r="EG137" s="28">
        <v>1941718.9021581393</v>
      </c>
      <c r="EH137" s="28">
        <v>0</v>
      </c>
      <c r="EI137" s="28">
        <v>0</v>
      </c>
      <c r="EJ137" s="28">
        <v>0</v>
      </c>
      <c r="EK137" s="28">
        <v>0</v>
      </c>
      <c r="EL137" s="28">
        <v>1323.4724424648346</v>
      </c>
      <c r="EM137" s="28">
        <v>0</v>
      </c>
      <c r="EN137" s="28">
        <v>0</v>
      </c>
      <c r="EO137" s="28">
        <v>0</v>
      </c>
      <c r="EP137" s="28">
        <v>0</v>
      </c>
      <c r="EQ137" s="28">
        <v>0</v>
      </c>
      <c r="ER137" s="28">
        <v>0</v>
      </c>
      <c r="ES137" s="28">
        <f t="shared" si="9"/>
        <v>1947939.4454245016</v>
      </c>
      <c r="ET137" s="28">
        <v>0</v>
      </c>
      <c r="EU137" s="28">
        <v>0</v>
      </c>
      <c r="EV137" s="28">
        <v>0</v>
      </c>
      <c r="EW137" s="28">
        <v>0</v>
      </c>
      <c r="EX137" s="28">
        <f t="shared" si="10"/>
        <v>1947939.4454245016</v>
      </c>
      <c r="EZ137" s="5">
        <f t="shared" si="7"/>
        <v>0</v>
      </c>
      <c r="AMD137"/>
      <c r="AME137"/>
      <c r="AMF137"/>
      <c r="AMG137"/>
      <c r="AMH137"/>
      <c r="AMI137"/>
      <c r="AMJ137"/>
      <c r="AMK137"/>
    </row>
    <row r="138" spans="1:1025" s="5" customFormat="1" ht="25.5" x14ac:dyDescent="0.25">
      <c r="A138" s="9">
        <v>134</v>
      </c>
      <c r="B138" s="22"/>
      <c r="C138" s="24" t="s">
        <v>552</v>
      </c>
      <c r="D138" s="25" t="s">
        <v>553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</v>
      </c>
      <c r="CJ138" s="28">
        <v>0</v>
      </c>
      <c r="CK138" s="28">
        <v>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0</v>
      </c>
      <c r="CY138" s="28">
        <v>0</v>
      </c>
      <c r="CZ138" s="28">
        <v>0</v>
      </c>
      <c r="DA138" s="28">
        <v>10686.972963762541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8">
        <v>0</v>
      </c>
      <c r="DJ138" s="28">
        <v>0</v>
      </c>
      <c r="DK138" s="28">
        <v>0</v>
      </c>
      <c r="DL138" s="28">
        <v>0</v>
      </c>
      <c r="DM138" s="28">
        <v>0</v>
      </c>
      <c r="DN138" s="28">
        <v>0</v>
      </c>
      <c r="DO138" s="28">
        <v>0</v>
      </c>
      <c r="DP138" s="28">
        <v>0</v>
      </c>
      <c r="DQ138" s="28">
        <v>0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0</v>
      </c>
      <c r="DZ138" s="28">
        <v>0</v>
      </c>
      <c r="EA138" s="28">
        <v>0</v>
      </c>
      <c r="EB138" s="28">
        <v>0</v>
      </c>
      <c r="EC138" s="28">
        <v>0</v>
      </c>
      <c r="ED138" s="28">
        <v>0</v>
      </c>
      <c r="EE138" s="28">
        <v>0</v>
      </c>
      <c r="EF138" s="28">
        <v>743.09377951023646</v>
      </c>
      <c r="EG138" s="28">
        <v>0</v>
      </c>
      <c r="EH138" s="28">
        <v>47770.201765376347</v>
      </c>
      <c r="EI138" s="28">
        <v>0</v>
      </c>
      <c r="EJ138" s="28">
        <v>0</v>
      </c>
      <c r="EK138" s="28">
        <v>0</v>
      </c>
      <c r="EL138" s="28">
        <v>56.263973845798652</v>
      </c>
      <c r="EM138" s="28">
        <v>0</v>
      </c>
      <c r="EN138" s="28">
        <v>0</v>
      </c>
      <c r="EO138" s="28">
        <v>0</v>
      </c>
      <c r="EP138" s="28">
        <v>0</v>
      </c>
      <c r="EQ138" s="28">
        <v>0</v>
      </c>
      <c r="ER138" s="28">
        <v>0</v>
      </c>
      <c r="ES138" s="28">
        <f t="shared" si="9"/>
        <v>59256.532482494928</v>
      </c>
      <c r="ET138" s="28">
        <v>1540.8864130230261</v>
      </c>
      <c r="EU138" s="28">
        <v>5887.3571177702397</v>
      </c>
      <c r="EV138" s="28">
        <v>0</v>
      </c>
      <c r="EW138" s="28">
        <v>0</v>
      </c>
      <c r="EX138" s="28">
        <f t="shared" si="10"/>
        <v>66684.776013288196</v>
      </c>
      <c r="EZ138" s="5">
        <f t="shared" si="7"/>
        <v>0</v>
      </c>
      <c r="AMD138"/>
      <c r="AME138"/>
      <c r="AMF138"/>
      <c r="AMG138"/>
      <c r="AMH138"/>
      <c r="AMI138"/>
      <c r="AMJ138"/>
      <c r="AMK138"/>
    </row>
    <row r="139" spans="1:1025" s="5" customFormat="1" ht="25.5" x14ac:dyDescent="0.25">
      <c r="A139" s="9">
        <v>135</v>
      </c>
      <c r="B139" s="22"/>
      <c r="C139" s="24" t="s">
        <v>554</v>
      </c>
      <c r="D139" s="25" t="s">
        <v>555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0</v>
      </c>
      <c r="CI139" s="28">
        <v>0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0</v>
      </c>
      <c r="CQ139" s="28">
        <v>0</v>
      </c>
      <c r="CR139" s="28">
        <v>0</v>
      </c>
      <c r="CS139" s="28">
        <v>0</v>
      </c>
      <c r="CT139" s="28">
        <v>0</v>
      </c>
      <c r="CU139" s="28">
        <v>0</v>
      </c>
      <c r="CV139" s="28">
        <v>0</v>
      </c>
      <c r="CW139" s="28">
        <v>0</v>
      </c>
      <c r="CX139" s="28">
        <v>0</v>
      </c>
      <c r="CY139" s="28">
        <v>0</v>
      </c>
      <c r="CZ139" s="28">
        <v>0</v>
      </c>
      <c r="DA139" s="28">
        <v>0</v>
      </c>
      <c r="DB139" s="28">
        <v>0</v>
      </c>
      <c r="DC139" s="28">
        <v>0</v>
      </c>
      <c r="DD139" s="28">
        <v>0</v>
      </c>
      <c r="DE139" s="28">
        <v>0</v>
      </c>
      <c r="DF139" s="28">
        <v>0</v>
      </c>
      <c r="DG139" s="28">
        <v>0</v>
      </c>
      <c r="DH139" s="28">
        <v>0</v>
      </c>
      <c r="DI139" s="28">
        <v>0</v>
      </c>
      <c r="DJ139" s="28">
        <v>0</v>
      </c>
      <c r="DK139" s="28">
        <v>0</v>
      </c>
      <c r="DL139" s="28">
        <v>0</v>
      </c>
      <c r="DM139" s="28">
        <v>0</v>
      </c>
      <c r="DN139" s="28">
        <v>0</v>
      </c>
      <c r="DO139" s="28">
        <v>0</v>
      </c>
      <c r="DP139" s="28">
        <v>0</v>
      </c>
      <c r="DQ139" s="28">
        <v>0</v>
      </c>
      <c r="DR139" s="28">
        <v>0</v>
      </c>
      <c r="DS139" s="28">
        <v>0</v>
      </c>
      <c r="DT139" s="28">
        <v>0</v>
      </c>
      <c r="DU139" s="28">
        <v>0</v>
      </c>
      <c r="DV139" s="28">
        <v>0</v>
      </c>
      <c r="DW139" s="28">
        <v>0</v>
      </c>
      <c r="DX139" s="28">
        <v>0</v>
      </c>
      <c r="DY139" s="28">
        <v>0</v>
      </c>
      <c r="DZ139" s="28">
        <v>0</v>
      </c>
      <c r="EA139" s="28">
        <v>0</v>
      </c>
      <c r="EB139" s="28">
        <v>0</v>
      </c>
      <c r="EC139" s="28">
        <v>177.00055462027524</v>
      </c>
      <c r="ED139" s="28">
        <v>0</v>
      </c>
      <c r="EE139" s="28">
        <v>0</v>
      </c>
      <c r="EF139" s="28">
        <v>1.0714307069443765</v>
      </c>
      <c r="EG139" s="28">
        <v>0</v>
      </c>
      <c r="EH139" s="28">
        <v>0</v>
      </c>
      <c r="EI139" s="28">
        <v>28920.343668330217</v>
      </c>
      <c r="EJ139" s="28">
        <v>0</v>
      </c>
      <c r="EK139" s="28">
        <v>0</v>
      </c>
      <c r="EL139" s="28">
        <v>0</v>
      </c>
      <c r="EM139" s="28">
        <v>0</v>
      </c>
      <c r="EN139" s="28">
        <v>0</v>
      </c>
      <c r="EO139" s="28">
        <v>0</v>
      </c>
      <c r="EP139" s="28">
        <v>0</v>
      </c>
      <c r="EQ139" s="28">
        <v>0</v>
      </c>
      <c r="ER139" s="28">
        <v>0</v>
      </c>
      <c r="ES139" s="28">
        <f t="shared" si="9"/>
        <v>29098.415653657437</v>
      </c>
      <c r="ET139" s="28">
        <v>819.69098991219334</v>
      </c>
      <c r="EU139" s="28">
        <v>0</v>
      </c>
      <c r="EV139" s="28">
        <v>0</v>
      </c>
      <c r="EW139" s="28">
        <v>0</v>
      </c>
      <c r="EX139" s="28">
        <f t="shared" si="10"/>
        <v>29918.10664356963</v>
      </c>
      <c r="EZ139" s="5">
        <f t="shared" si="7"/>
        <v>0</v>
      </c>
      <c r="AMD139"/>
      <c r="AME139"/>
      <c r="AMF139"/>
      <c r="AMG139"/>
      <c r="AMH139"/>
      <c r="AMI139"/>
      <c r="AMJ139"/>
      <c r="AMK139"/>
    </row>
    <row r="140" spans="1:1025" s="5" customFormat="1" ht="25.5" x14ac:dyDescent="0.25">
      <c r="A140" s="9">
        <v>136</v>
      </c>
      <c r="B140" s="22"/>
      <c r="C140" s="24" t="s">
        <v>556</v>
      </c>
      <c r="D140" s="25" t="s">
        <v>557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0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984.91052600236969</v>
      </c>
      <c r="CR140" s="28">
        <v>0</v>
      </c>
      <c r="CS140" s="28">
        <v>0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0</v>
      </c>
      <c r="DB140" s="28">
        <v>0</v>
      </c>
      <c r="DC140" s="28">
        <v>0</v>
      </c>
      <c r="DD140" s="28">
        <v>0</v>
      </c>
      <c r="DE140" s="28">
        <v>0</v>
      </c>
      <c r="DF140" s="28">
        <v>0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0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v>0</v>
      </c>
      <c r="DY140" s="28">
        <v>0</v>
      </c>
      <c r="DZ140" s="28">
        <v>0</v>
      </c>
      <c r="EA140" s="28">
        <v>0</v>
      </c>
      <c r="EB140" s="28">
        <v>0</v>
      </c>
      <c r="EC140" s="28">
        <v>0</v>
      </c>
      <c r="ED140" s="28">
        <v>0</v>
      </c>
      <c r="EE140" s="28">
        <v>0</v>
      </c>
      <c r="EF140" s="28">
        <v>0</v>
      </c>
      <c r="EG140" s="28">
        <v>146.13481641997205</v>
      </c>
      <c r="EH140" s="28">
        <v>0</v>
      </c>
      <c r="EI140" s="28">
        <v>0</v>
      </c>
      <c r="EJ140" s="28">
        <v>46844.942003758981</v>
      </c>
      <c r="EK140" s="28">
        <v>0</v>
      </c>
      <c r="EL140" s="28">
        <v>0</v>
      </c>
      <c r="EM140" s="28">
        <v>0</v>
      </c>
      <c r="EN140" s="28">
        <v>0</v>
      </c>
      <c r="EO140" s="28">
        <v>0</v>
      </c>
      <c r="EP140" s="28">
        <v>0</v>
      </c>
      <c r="EQ140" s="28">
        <v>0</v>
      </c>
      <c r="ER140" s="28">
        <v>0</v>
      </c>
      <c r="ES140" s="28">
        <f t="shared" si="9"/>
        <v>47975.987346181326</v>
      </c>
      <c r="ET140" s="28">
        <v>2379.3350441992716</v>
      </c>
      <c r="EU140" s="28">
        <v>0</v>
      </c>
      <c r="EV140" s="28">
        <v>216.28306510031689</v>
      </c>
      <c r="EW140" s="28">
        <v>0</v>
      </c>
      <c r="EX140" s="28">
        <f t="shared" si="10"/>
        <v>50571.605455480916</v>
      </c>
      <c r="EZ140" s="5">
        <f t="shared" si="7"/>
        <v>0</v>
      </c>
      <c r="AMD140"/>
      <c r="AME140"/>
      <c r="AMF140"/>
      <c r="AMG140"/>
      <c r="AMH140"/>
      <c r="AMI140"/>
      <c r="AMJ140"/>
      <c r="AMK140"/>
    </row>
    <row r="141" spans="1:1025" s="5" customFormat="1" ht="25.5" x14ac:dyDescent="0.25">
      <c r="A141" s="9">
        <v>137</v>
      </c>
      <c r="B141" s="22"/>
      <c r="C141" s="24" t="s">
        <v>558</v>
      </c>
      <c r="D141" s="25" t="s">
        <v>559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0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0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0</v>
      </c>
      <c r="CR141" s="28">
        <v>0</v>
      </c>
      <c r="CS141" s="28">
        <v>0</v>
      </c>
      <c r="CT141" s="28">
        <v>0</v>
      </c>
      <c r="CU141" s="28">
        <v>0</v>
      </c>
      <c r="CV141" s="28">
        <v>0</v>
      </c>
      <c r="CW141" s="28">
        <v>0</v>
      </c>
      <c r="CX141" s="28">
        <v>0</v>
      </c>
      <c r="CY141" s="28">
        <v>0</v>
      </c>
      <c r="CZ141" s="28">
        <v>0</v>
      </c>
      <c r="DA141" s="28">
        <v>222.03353882379295</v>
      </c>
      <c r="DB141" s="28">
        <v>0</v>
      </c>
      <c r="DC141" s="28">
        <v>0</v>
      </c>
      <c r="DD141" s="28">
        <v>0</v>
      </c>
      <c r="DE141" s="28">
        <v>0</v>
      </c>
      <c r="DF141" s="28">
        <v>0</v>
      </c>
      <c r="DG141" s="28">
        <v>0</v>
      </c>
      <c r="DH141" s="28">
        <v>0</v>
      </c>
      <c r="DI141" s="28">
        <v>0</v>
      </c>
      <c r="DJ141" s="28">
        <v>0</v>
      </c>
      <c r="DK141" s="28">
        <v>0</v>
      </c>
      <c r="DL141" s="28">
        <v>0</v>
      </c>
      <c r="DM141" s="28">
        <v>0</v>
      </c>
      <c r="DN141" s="28">
        <v>0</v>
      </c>
      <c r="DO141" s="28">
        <v>0</v>
      </c>
      <c r="DP141" s="28">
        <v>0</v>
      </c>
      <c r="DQ141" s="28">
        <v>0</v>
      </c>
      <c r="DR141" s="28">
        <v>0</v>
      </c>
      <c r="DS141" s="28">
        <v>0</v>
      </c>
      <c r="DT141" s="28">
        <v>0</v>
      </c>
      <c r="DU141" s="28">
        <v>0</v>
      </c>
      <c r="DV141" s="28">
        <v>0</v>
      </c>
      <c r="DW141" s="28">
        <v>0</v>
      </c>
      <c r="DX141" s="28">
        <v>0</v>
      </c>
      <c r="DY141" s="28">
        <v>0</v>
      </c>
      <c r="DZ141" s="28">
        <v>0</v>
      </c>
      <c r="EA141" s="28">
        <v>0</v>
      </c>
      <c r="EB141" s="28">
        <v>0</v>
      </c>
      <c r="EC141" s="28">
        <v>4088.6996995802801</v>
      </c>
      <c r="ED141" s="28">
        <v>0</v>
      </c>
      <c r="EE141" s="28">
        <v>0</v>
      </c>
      <c r="EF141" s="28">
        <v>12.609168580719208</v>
      </c>
      <c r="EG141" s="28">
        <v>0</v>
      </c>
      <c r="EH141" s="28">
        <v>0</v>
      </c>
      <c r="EI141" s="28">
        <v>0</v>
      </c>
      <c r="EJ141" s="28">
        <v>0</v>
      </c>
      <c r="EK141" s="28">
        <v>77178.539276858297</v>
      </c>
      <c r="EL141" s="28">
        <v>5909.9187523454566</v>
      </c>
      <c r="EM141" s="28">
        <v>0</v>
      </c>
      <c r="EN141" s="28">
        <v>0</v>
      </c>
      <c r="EO141" s="28">
        <v>0</v>
      </c>
      <c r="EP141" s="28">
        <v>0</v>
      </c>
      <c r="EQ141" s="28">
        <v>0</v>
      </c>
      <c r="ER141" s="28">
        <v>0</v>
      </c>
      <c r="ES141" s="28">
        <f t="shared" si="9"/>
        <v>87411.800436188554</v>
      </c>
      <c r="ET141" s="28">
        <v>3594.3174219664229</v>
      </c>
      <c r="EU141" s="28">
        <v>1802.5846409982046</v>
      </c>
      <c r="EV141" s="28">
        <v>0</v>
      </c>
      <c r="EW141" s="28">
        <v>0</v>
      </c>
      <c r="EX141" s="28">
        <f t="shared" si="10"/>
        <v>92808.70249915318</v>
      </c>
      <c r="EZ141" s="5">
        <f t="shared" si="7"/>
        <v>0</v>
      </c>
      <c r="AMD141"/>
      <c r="AME141"/>
      <c r="AMF141"/>
      <c r="AMG141"/>
      <c r="AMH141"/>
      <c r="AMI141"/>
      <c r="AMJ141"/>
      <c r="AMK141"/>
    </row>
    <row r="142" spans="1:1025" s="5" customFormat="1" ht="38.25" x14ac:dyDescent="0.25">
      <c r="A142" s="9">
        <v>138</v>
      </c>
      <c r="B142" s="22"/>
      <c r="C142" s="24" t="s">
        <v>560</v>
      </c>
      <c r="D142" s="25" t="s">
        <v>561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0</v>
      </c>
      <c r="BZ142" s="28">
        <v>0</v>
      </c>
      <c r="CA142" s="28">
        <v>0</v>
      </c>
      <c r="CB142" s="28">
        <v>0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0</v>
      </c>
      <c r="CI142" s="28">
        <v>0</v>
      </c>
      <c r="CJ142" s="28">
        <v>0</v>
      </c>
      <c r="CK142" s="28">
        <v>0</v>
      </c>
      <c r="CL142" s="28">
        <v>0</v>
      </c>
      <c r="CM142" s="28">
        <v>0</v>
      </c>
      <c r="CN142" s="28">
        <v>0</v>
      </c>
      <c r="CO142" s="28">
        <v>0</v>
      </c>
      <c r="CP142" s="28">
        <v>0</v>
      </c>
      <c r="CQ142" s="28">
        <v>0</v>
      </c>
      <c r="CR142" s="28">
        <v>0</v>
      </c>
      <c r="CS142" s="28">
        <v>0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1042.4191329640043</v>
      </c>
      <c r="DH142" s="28">
        <v>0</v>
      </c>
      <c r="DI142" s="28">
        <v>0</v>
      </c>
      <c r="DJ142" s="28">
        <v>0</v>
      </c>
      <c r="DK142" s="28">
        <v>0</v>
      </c>
      <c r="DL142" s="28">
        <v>0</v>
      </c>
      <c r="DM142" s="28">
        <v>0</v>
      </c>
      <c r="DN142" s="28">
        <v>0</v>
      </c>
      <c r="DO142" s="28">
        <v>0</v>
      </c>
      <c r="DP142" s="28">
        <v>0</v>
      </c>
      <c r="DQ142" s="28">
        <v>0</v>
      </c>
      <c r="DR142" s="28">
        <v>0</v>
      </c>
      <c r="DS142" s="28">
        <v>0</v>
      </c>
      <c r="DT142" s="28">
        <v>0</v>
      </c>
      <c r="DU142" s="28">
        <v>0</v>
      </c>
      <c r="DV142" s="28">
        <v>0</v>
      </c>
      <c r="DW142" s="28">
        <v>0</v>
      </c>
      <c r="DX142" s="28">
        <v>0</v>
      </c>
      <c r="DY142" s="28">
        <v>0</v>
      </c>
      <c r="DZ142" s="28">
        <v>0</v>
      </c>
      <c r="EA142" s="28">
        <v>0</v>
      </c>
      <c r="EB142" s="28">
        <v>0</v>
      </c>
      <c r="EC142" s="28">
        <v>0</v>
      </c>
      <c r="ED142" s="28">
        <v>0</v>
      </c>
      <c r="EE142" s="28">
        <v>0</v>
      </c>
      <c r="EF142" s="28">
        <v>0</v>
      </c>
      <c r="EG142" s="28">
        <v>0</v>
      </c>
      <c r="EH142" s="28">
        <v>0</v>
      </c>
      <c r="EI142" s="28">
        <v>0</v>
      </c>
      <c r="EJ142" s="28">
        <v>0</v>
      </c>
      <c r="EK142" s="28">
        <v>0</v>
      </c>
      <c r="EL142" s="28">
        <v>90549.113475340215</v>
      </c>
      <c r="EM142" s="28">
        <v>0</v>
      </c>
      <c r="EN142" s="28">
        <v>0</v>
      </c>
      <c r="EO142" s="28">
        <v>0</v>
      </c>
      <c r="EP142" s="28">
        <v>0</v>
      </c>
      <c r="EQ142" s="28">
        <v>0</v>
      </c>
      <c r="ER142" s="28">
        <v>0</v>
      </c>
      <c r="ES142" s="28">
        <f t="shared" si="9"/>
        <v>91591.532608304216</v>
      </c>
      <c r="ET142" s="28">
        <v>0</v>
      </c>
      <c r="EU142" s="28">
        <v>0</v>
      </c>
      <c r="EV142" s="28">
        <v>0</v>
      </c>
      <c r="EW142" s="28">
        <v>0</v>
      </c>
      <c r="EX142" s="28">
        <f t="shared" si="10"/>
        <v>91591.532608304216</v>
      </c>
      <c r="EZ142" s="5">
        <f t="shared" si="7"/>
        <v>0</v>
      </c>
      <c r="AMD142"/>
      <c r="AME142"/>
      <c r="AMF142"/>
      <c r="AMG142"/>
      <c r="AMH142"/>
      <c r="AMI142"/>
      <c r="AMJ142"/>
      <c r="AMK142"/>
    </row>
    <row r="143" spans="1:1025" s="5" customFormat="1" ht="38.25" x14ac:dyDescent="0.25">
      <c r="A143" s="9">
        <v>139</v>
      </c>
      <c r="B143" s="22"/>
      <c r="C143" s="24" t="s">
        <v>562</v>
      </c>
      <c r="D143" s="25" t="s">
        <v>563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28">
        <v>0</v>
      </c>
      <c r="BQ143" s="28">
        <v>0</v>
      </c>
      <c r="BR143" s="28">
        <v>0</v>
      </c>
      <c r="BS143" s="28">
        <v>0</v>
      </c>
      <c r="BT143" s="28">
        <v>0</v>
      </c>
      <c r="BU143" s="28">
        <v>0</v>
      </c>
      <c r="BV143" s="28">
        <v>0</v>
      </c>
      <c r="BW143" s="28">
        <v>0</v>
      </c>
      <c r="BX143" s="28">
        <v>0</v>
      </c>
      <c r="BY143" s="28">
        <v>0</v>
      </c>
      <c r="BZ143" s="28">
        <v>0</v>
      </c>
      <c r="CA143" s="28">
        <v>0</v>
      </c>
      <c r="CB143" s="28">
        <v>0</v>
      </c>
      <c r="CC143" s="28">
        <v>0</v>
      </c>
      <c r="CD143" s="28">
        <v>0</v>
      </c>
      <c r="CE143" s="28">
        <v>0</v>
      </c>
      <c r="CF143" s="28">
        <v>0</v>
      </c>
      <c r="CG143" s="28">
        <v>0</v>
      </c>
      <c r="CH143" s="28">
        <v>0</v>
      </c>
      <c r="CI143" s="28">
        <v>0</v>
      </c>
      <c r="CJ143" s="28">
        <v>0</v>
      </c>
      <c r="CK143" s="28">
        <v>0</v>
      </c>
      <c r="CL143" s="28">
        <v>0</v>
      </c>
      <c r="CM143" s="28">
        <v>0</v>
      </c>
      <c r="CN143" s="28">
        <v>0</v>
      </c>
      <c r="CO143" s="28">
        <v>0</v>
      </c>
      <c r="CP143" s="28">
        <v>122.52014710871808</v>
      </c>
      <c r="CQ143" s="28">
        <v>1755.2481278757919</v>
      </c>
      <c r="CR143" s="28">
        <v>0</v>
      </c>
      <c r="CS143" s="28">
        <v>0</v>
      </c>
      <c r="CT143" s="28">
        <v>0</v>
      </c>
      <c r="CU143" s="28">
        <v>0</v>
      </c>
      <c r="CV143" s="28">
        <v>0</v>
      </c>
      <c r="CW143" s="28">
        <v>0</v>
      </c>
      <c r="CX143" s="28">
        <v>0</v>
      </c>
      <c r="CY143" s="28">
        <v>0</v>
      </c>
      <c r="CZ143" s="28">
        <v>0</v>
      </c>
      <c r="DA143" s="28">
        <v>0</v>
      </c>
      <c r="DB143" s="28">
        <v>0</v>
      </c>
      <c r="DC143" s="28">
        <v>0</v>
      </c>
      <c r="DD143" s="28">
        <v>0</v>
      </c>
      <c r="DE143" s="28">
        <v>0</v>
      </c>
      <c r="DF143" s="28">
        <v>0</v>
      </c>
      <c r="DG143" s="28">
        <v>0</v>
      </c>
      <c r="DH143" s="28">
        <v>0</v>
      </c>
      <c r="DI143" s="28">
        <v>0</v>
      </c>
      <c r="DJ143" s="28">
        <v>0</v>
      </c>
      <c r="DK143" s="28">
        <v>0</v>
      </c>
      <c r="DL143" s="28">
        <v>0</v>
      </c>
      <c r="DM143" s="28">
        <v>0</v>
      </c>
      <c r="DN143" s="28">
        <v>0</v>
      </c>
      <c r="DO143" s="28">
        <v>0</v>
      </c>
      <c r="DP143" s="28">
        <v>0</v>
      </c>
      <c r="DQ143" s="28">
        <v>0</v>
      </c>
      <c r="DR143" s="28">
        <v>0</v>
      </c>
      <c r="DS143" s="28">
        <v>0</v>
      </c>
      <c r="DT143" s="28">
        <v>0</v>
      </c>
      <c r="DU143" s="28">
        <v>0</v>
      </c>
      <c r="DV143" s="28">
        <v>0</v>
      </c>
      <c r="DW143" s="28">
        <v>0</v>
      </c>
      <c r="DX143" s="28">
        <v>0</v>
      </c>
      <c r="DY143" s="28">
        <v>0</v>
      </c>
      <c r="DZ143" s="28">
        <v>0</v>
      </c>
      <c r="EA143" s="28">
        <v>0</v>
      </c>
      <c r="EB143" s="28">
        <v>0</v>
      </c>
      <c r="EC143" s="28">
        <v>0</v>
      </c>
      <c r="ED143" s="28">
        <v>0</v>
      </c>
      <c r="EE143" s="28">
        <v>0</v>
      </c>
      <c r="EF143" s="28">
        <v>0</v>
      </c>
      <c r="EG143" s="28">
        <v>0</v>
      </c>
      <c r="EH143" s="28">
        <v>0</v>
      </c>
      <c r="EI143" s="28">
        <v>0</v>
      </c>
      <c r="EJ143" s="28">
        <v>0</v>
      </c>
      <c r="EK143" s="28">
        <v>0</v>
      </c>
      <c r="EL143" s="28">
        <v>0</v>
      </c>
      <c r="EM143" s="28">
        <v>93665.850062300466</v>
      </c>
      <c r="EN143" s="28">
        <v>0</v>
      </c>
      <c r="EO143" s="28">
        <v>0</v>
      </c>
      <c r="EP143" s="28">
        <v>0</v>
      </c>
      <c r="EQ143" s="28">
        <v>0</v>
      </c>
      <c r="ER143" s="28">
        <v>0</v>
      </c>
      <c r="ES143" s="28">
        <f t="shared" si="9"/>
        <v>95543.618337284977</v>
      </c>
      <c r="ET143" s="28">
        <v>0</v>
      </c>
      <c r="EU143" s="28">
        <v>6899.3939546258325</v>
      </c>
      <c r="EV143" s="28">
        <v>0</v>
      </c>
      <c r="EW143" s="28">
        <v>0</v>
      </c>
      <c r="EX143" s="28">
        <f t="shared" si="10"/>
        <v>102443.01229191081</v>
      </c>
      <c r="EZ143" s="5">
        <f t="shared" si="7"/>
        <v>0</v>
      </c>
      <c r="AMD143"/>
      <c r="AME143"/>
      <c r="AMF143"/>
      <c r="AMG143"/>
      <c r="AMH143"/>
      <c r="AMI143"/>
      <c r="AMJ143"/>
      <c r="AMK143"/>
    </row>
    <row r="144" spans="1:1025" s="5" customFormat="1" ht="25.5" x14ac:dyDescent="0.25">
      <c r="A144" s="9">
        <v>140</v>
      </c>
      <c r="B144" s="22"/>
      <c r="C144" s="24" t="s">
        <v>564</v>
      </c>
      <c r="D144" s="25" t="s">
        <v>565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</v>
      </c>
      <c r="CF144" s="28">
        <v>0</v>
      </c>
      <c r="CG144" s="28">
        <v>0</v>
      </c>
      <c r="CH144" s="28">
        <v>0</v>
      </c>
      <c r="CI144" s="28">
        <v>0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0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0</v>
      </c>
      <c r="CZ144" s="28">
        <v>0</v>
      </c>
      <c r="DA144" s="28">
        <v>486.87881534686272</v>
      </c>
      <c r="DB144" s="28">
        <v>0</v>
      </c>
      <c r="DC144" s="28">
        <v>0</v>
      </c>
      <c r="DD144" s="28">
        <v>0</v>
      </c>
      <c r="DE144" s="28">
        <v>0</v>
      </c>
      <c r="DF144" s="28">
        <v>0</v>
      </c>
      <c r="DG144" s="28">
        <v>0</v>
      </c>
      <c r="DH144" s="28">
        <v>0</v>
      </c>
      <c r="DI144" s="28">
        <v>0</v>
      </c>
      <c r="DJ144" s="28">
        <v>0</v>
      </c>
      <c r="DK144" s="28">
        <v>0</v>
      </c>
      <c r="DL144" s="28">
        <v>0</v>
      </c>
      <c r="DM144" s="28">
        <v>0</v>
      </c>
      <c r="DN144" s="28">
        <v>0</v>
      </c>
      <c r="DO144" s="28">
        <v>0</v>
      </c>
      <c r="DP144" s="28">
        <v>0</v>
      </c>
      <c r="DQ144" s="28">
        <v>0</v>
      </c>
      <c r="DR144" s="28">
        <v>0</v>
      </c>
      <c r="DS144" s="28">
        <v>0</v>
      </c>
      <c r="DT144" s="28">
        <v>0</v>
      </c>
      <c r="DU144" s="28">
        <v>0</v>
      </c>
      <c r="DV144" s="28">
        <v>0</v>
      </c>
      <c r="DW144" s="28">
        <v>0</v>
      </c>
      <c r="DX144" s="28">
        <v>0</v>
      </c>
      <c r="DY144" s="28">
        <v>0</v>
      </c>
      <c r="DZ144" s="28">
        <v>0</v>
      </c>
      <c r="EA144" s="28">
        <v>0</v>
      </c>
      <c r="EB144" s="28">
        <v>0</v>
      </c>
      <c r="EC144" s="28">
        <v>0</v>
      </c>
      <c r="ED144" s="28">
        <v>0</v>
      </c>
      <c r="EE144" s="28">
        <v>0</v>
      </c>
      <c r="EF144" s="28">
        <v>0</v>
      </c>
      <c r="EG144" s="28">
        <v>0</v>
      </c>
      <c r="EH144" s="28">
        <v>0</v>
      </c>
      <c r="EI144" s="28">
        <v>0</v>
      </c>
      <c r="EJ144" s="28">
        <v>0</v>
      </c>
      <c r="EK144" s="28">
        <v>0</v>
      </c>
      <c r="EL144" s="28">
        <v>0</v>
      </c>
      <c r="EM144" s="28">
        <v>0</v>
      </c>
      <c r="EN144" s="28">
        <v>7457.9156885664606</v>
      </c>
      <c r="EO144" s="28">
        <v>0</v>
      </c>
      <c r="EP144" s="28">
        <v>0</v>
      </c>
      <c r="EQ144" s="28">
        <v>0</v>
      </c>
      <c r="ER144" s="28">
        <v>0</v>
      </c>
      <c r="ES144" s="28">
        <f t="shared" si="9"/>
        <v>7944.7945039133238</v>
      </c>
      <c r="ET144" s="28">
        <v>0</v>
      </c>
      <c r="EU144" s="28">
        <v>965.16346753846642</v>
      </c>
      <c r="EV144" s="28">
        <v>0</v>
      </c>
      <c r="EW144" s="28">
        <v>0</v>
      </c>
      <c r="EX144" s="28">
        <f t="shared" si="10"/>
        <v>8909.9579714517895</v>
      </c>
      <c r="EZ144" s="5">
        <f t="shared" si="7"/>
        <v>0</v>
      </c>
      <c r="AMD144"/>
      <c r="AME144"/>
      <c r="AMF144"/>
      <c r="AMG144"/>
      <c r="AMH144"/>
      <c r="AMI144"/>
      <c r="AMJ144"/>
      <c r="AMK144"/>
    </row>
    <row r="145" spans="1:1025" s="5" customFormat="1" ht="25.5" x14ac:dyDescent="0.25">
      <c r="A145" s="9">
        <v>141</v>
      </c>
      <c r="B145" s="22"/>
      <c r="C145" s="24" t="s">
        <v>566</v>
      </c>
      <c r="D145" s="25" t="s">
        <v>567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0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0</v>
      </c>
      <c r="DA145" s="28">
        <v>0</v>
      </c>
      <c r="DB145" s="28">
        <v>0</v>
      </c>
      <c r="DC145" s="28">
        <v>0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0</v>
      </c>
      <c r="DP145" s="28">
        <v>0</v>
      </c>
      <c r="DQ145" s="28">
        <v>0</v>
      </c>
      <c r="DR145" s="28">
        <v>63.776158539339363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v>0</v>
      </c>
      <c r="DY145" s="28">
        <v>0</v>
      </c>
      <c r="DZ145" s="28">
        <v>0</v>
      </c>
      <c r="EA145" s="28">
        <v>0</v>
      </c>
      <c r="EB145" s="28">
        <v>0</v>
      </c>
      <c r="EC145" s="28">
        <v>0</v>
      </c>
      <c r="ED145" s="28">
        <v>0</v>
      </c>
      <c r="EE145" s="28">
        <v>0</v>
      </c>
      <c r="EF145" s="28">
        <v>394.54743645172238</v>
      </c>
      <c r="EG145" s="28">
        <v>0</v>
      </c>
      <c r="EH145" s="28">
        <v>0</v>
      </c>
      <c r="EI145" s="28">
        <v>0</v>
      </c>
      <c r="EJ145" s="28">
        <v>0</v>
      </c>
      <c r="EK145" s="28">
        <v>0</v>
      </c>
      <c r="EL145" s="28">
        <v>0</v>
      </c>
      <c r="EM145" s="28">
        <v>0</v>
      </c>
      <c r="EN145" s="28">
        <v>0</v>
      </c>
      <c r="EO145" s="28">
        <v>172703.15443794755</v>
      </c>
      <c r="EP145" s="28">
        <v>0</v>
      </c>
      <c r="EQ145" s="28">
        <v>0</v>
      </c>
      <c r="ER145" s="28">
        <v>0</v>
      </c>
      <c r="ES145" s="28">
        <f t="shared" si="9"/>
        <v>173161.47803293861</v>
      </c>
      <c r="ET145" s="28">
        <v>130.14677927551622</v>
      </c>
      <c r="EU145" s="28">
        <v>0</v>
      </c>
      <c r="EV145" s="28">
        <v>0</v>
      </c>
      <c r="EW145" s="28">
        <v>0</v>
      </c>
      <c r="EX145" s="28">
        <f t="shared" si="10"/>
        <v>173291.62481221414</v>
      </c>
      <c r="EZ145" s="5">
        <f t="shared" si="7"/>
        <v>0</v>
      </c>
      <c r="AMD145"/>
      <c r="AME145"/>
      <c r="AMF145"/>
      <c r="AMG145"/>
      <c r="AMH145"/>
      <c r="AMI145"/>
      <c r="AMJ145"/>
      <c r="AMK145"/>
    </row>
    <row r="146" spans="1:1025" s="5" customFormat="1" x14ac:dyDescent="0.25">
      <c r="A146" s="9">
        <v>142</v>
      </c>
      <c r="B146" s="22"/>
      <c r="C146" s="24" t="s">
        <v>568</v>
      </c>
      <c r="D146" s="25" t="s">
        <v>569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v>0</v>
      </c>
      <c r="DY146" s="28">
        <v>0</v>
      </c>
      <c r="DZ146" s="28">
        <v>0</v>
      </c>
      <c r="EA146" s="28">
        <v>0</v>
      </c>
      <c r="EB146" s="28">
        <v>0</v>
      </c>
      <c r="EC146" s="28">
        <v>1306.6557419787227</v>
      </c>
      <c r="ED146" s="28">
        <v>0</v>
      </c>
      <c r="EE146" s="28">
        <v>0</v>
      </c>
      <c r="EF146" s="28">
        <v>0</v>
      </c>
      <c r="EG146" s="28">
        <v>40.084078829232631</v>
      </c>
      <c r="EH146" s="28">
        <v>0</v>
      </c>
      <c r="EI146" s="28">
        <v>0</v>
      </c>
      <c r="EJ146" s="28">
        <v>0</v>
      </c>
      <c r="EK146" s="28">
        <v>0</v>
      </c>
      <c r="EL146" s="28">
        <v>0</v>
      </c>
      <c r="EM146" s="28">
        <v>0</v>
      </c>
      <c r="EN146" s="28">
        <v>0</v>
      </c>
      <c r="EO146" s="28">
        <v>0</v>
      </c>
      <c r="EP146" s="28">
        <v>8870.4640979697524</v>
      </c>
      <c r="EQ146" s="28">
        <v>0</v>
      </c>
      <c r="ER146" s="28">
        <v>0</v>
      </c>
      <c r="ES146" s="28">
        <f t="shared" si="9"/>
        <v>10217.203918777708</v>
      </c>
      <c r="ET146" s="28">
        <v>0</v>
      </c>
      <c r="EU146" s="28">
        <v>0</v>
      </c>
      <c r="EV146" s="28">
        <v>0</v>
      </c>
      <c r="EW146" s="28">
        <v>0</v>
      </c>
      <c r="EX146" s="28">
        <f t="shared" si="10"/>
        <v>10217.203918777708</v>
      </c>
      <c r="EZ146" s="5">
        <f t="shared" si="7"/>
        <v>0</v>
      </c>
      <c r="AMD146"/>
      <c r="AME146"/>
      <c r="AMF146"/>
      <c r="AMG146"/>
      <c r="AMH146"/>
      <c r="AMI146"/>
      <c r="AMJ146"/>
      <c r="AMK146"/>
    </row>
    <row r="147" spans="1:1025" s="5" customFormat="1" x14ac:dyDescent="0.25">
      <c r="A147" s="9">
        <v>143</v>
      </c>
      <c r="B147" s="22"/>
      <c r="C147" s="24" t="s">
        <v>570</v>
      </c>
      <c r="D147" s="25" t="s">
        <v>571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0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0</v>
      </c>
      <c r="CE147" s="28">
        <v>0</v>
      </c>
      <c r="CF147" s="28">
        <v>0</v>
      </c>
      <c r="CG147" s="28">
        <v>0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0</v>
      </c>
      <c r="CP147" s="28">
        <v>0</v>
      </c>
      <c r="CQ147" s="28">
        <v>0</v>
      </c>
      <c r="CR147" s="28">
        <v>0</v>
      </c>
      <c r="CS147" s="28">
        <v>0</v>
      </c>
      <c r="CT147" s="28">
        <v>0</v>
      </c>
      <c r="CU147" s="28">
        <v>0</v>
      </c>
      <c r="CV147" s="28">
        <v>0</v>
      </c>
      <c r="CW147" s="28">
        <v>0</v>
      </c>
      <c r="CX147" s="28">
        <v>0</v>
      </c>
      <c r="CY147" s="28">
        <v>0</v>
      </c>
      <c r="CZ147" s="28">
        <v>0</v>
      </c>
      <c r="DA147" s="28">
        <v>4434.1671105187042</v>
      </c>
      <c r="DB147" s="28">
        <v>0</v>
      </c>
      <c r="DC147" s="28">
        <v>0</v>
      </c>
      <c r="DD147" s="28">
        <v>0</v>
      </c>
      <c r="DE147" s="28">
        <v>0</v>
      </c>
      <c r="DF147" s="28">
        <v>0</v>
      </c>
      <c r="DG147" s="28">
        <v>0</v>
      </c>
      <c r="DH147" s="28">
        <v>0</v>
      </c>
      <c r="DI147" s="28">
        <v>0</v>
      </c>
      <c r="DJ147" s="28">
        <v>0</v>
      </c>
      <c r="DK147" s="28">
        <v>0</v>
      </c>
      <c r="DL147" s="28">
        <v>0</v>
      </c>
      <c r="DM147" s="28">
        <v>0</v>
      </c>
      <c r="DN147" s="28">
        <v>0</v>
      </c>
      <c r="DO147" s="28">
        <v>0</v>
      </c>
      <c r="DP147" s="28">
        <v>0</v>
      </c>
      <c r="DQ147" s="28">
        <v>0</v>
      </c>
      <c r="DR147" s="28">
        <v>0</v>
      </c>
      <c r="DS147" s="28">
        <v>5294.1173781243915</v>
      </c>
      <c r="DT147" s="28">
        <v>0</v>
      </c>
      <c r="DU147" s="28">
        <v>0</v>
      </c>
      <c r="DV147" s="28">
        <v>0</v>
      </c>
      <c r="DW147" s="28">
        <v>0</v>
      </c>
      <c r="DX147" s="28">
        <v>0</v>
      </c>
      <c r="DY147" s="28">
        <v>0</v>
      </c>
      <c r="DZ147" s="28">
        <v>0</v>
      </c>
      <c r="EA147" s="28">
        <v>0</v>
      </c>
      <c r="EB147" s="28">
        <v>0</v>
      </c>
      <c r="EC147" s="28">
        <v>0</v>
      </c>
      <c r="ED147" s="28">
        <v>0</v>
      </c>
      <c r="EE147" s="28">
        <v>0</v>
      </c>
      <c r="EF147" s="28">
        <v>0</v>
      </c>
      <c r="EG147" s="28">
        <v>0</v>
      </c>
      <c r="EH147" s="28">
        <v>0</v>
      </c>
      <c r="EI147" s="28">
        <v>0</v>
      </c>
      <c r="EJ147" s="28">
        <v>0</v>
      </c>
      <c r="EK147" s="28">
        <v>0</v>
      </c>
      <c r="EL147" s="28">
        <v>0</v>
      </c>
      <c r="EM147" s="28">
        <v>0</v>
      </c>
      <c r="EN147" s="28">
        <v>0</v>
      </c>
      <c r="EO147" s="28">
        <v>0</v>
      </c>
      <c r="EP147" s="28">
        <v>0</v>
      </c>
      <c r="EQ147" s="28">
        <v>14851.127351794574</v>
      </c>
      <c r="ER147" s="28">
        <v>0</v>
      </c>
      <c r="ES147" s="28">
        <f t="shared" si="9"/>
        <v>24579.411840437671</v>
      </c>
      <c r="ET147" s="28">
        <v>0</v>
      </c>
      <c r="EU147" s="28">
        <v>300.31808422701641</v>
      </c>
      <c r="EV147" s="28">
        <v>0</v>
      </c>
      <c r="EW147" s="28">
        <v>0</v>
      </c>
      <c r="EX147" s="28">
        <f t="shared" si="10"/>
        <v>24879.729924664687</v>
      </c>
      <c r="EZ147" s="5">
        <f t="shared" si="7"/>
        <v>0</v>
      </c>
      <c r="AMD147"/>
      <c r="AME147"/>
      <c r="AMF147"/>
      <c r="AMG147"/>
      <c r="AMH147"/>
      <c r="AMI147"/>
      <c r="AMJ147"/>
      <c r="AMK147"/>
    </row>
    <row r="148" spans="1:1025" s="5" customFormat="1" ht="15.75" thickBot="1" x14ac:dyDescent="0.3">
      <c r="A148" s="10">
        <v>144</v>
      </c>
      <c r="B148" s="22"/>
      <c r="C148" s="24" t="s">
        <v>572</v>
      </c>
      <c r="D148" s="25" t="s">
        <v>573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0</v>
      </c>
      <c r="CA148" s="28">
        <v>0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0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v>0</v>
      </c>
      <c r="DY148" s="28">
        <v>0</v>
      </c>
      <c r="DZ148" s="28">
        <v>0</v>
      </c>
      <c r="EA148" s="28">
        <v>0</v>
      </c>
      <c r="EB148" s="28">
        <v>0</v>
      </c>
      <c r="EC148" s="28">
        <v>0</v>
      </c>
      <c r="ED148" s="28">
        <v>0</v>
      </c>
      <c r="EE148" s="28">
        <v>0</v>
      </c>
      <c r="EF148" s="28">
        <v>0</v>
      </c>
      <c r="EG148" s="28">
        <v>0</v>
      </c>
      <c r="EH148" s="28">
        <v>0</v>
      </c>
      <c r="EI148" s="28">
        <v>0</v>
      </c>
      <c r="EJ148" s="28">
        <v>0</v>
      </c>
      <c r="EK148" s="28">
        <v>0</v>
      </c>
      <c r="EL148" s="28">
        <v>0</v>
      </c>
      <c r="EM148" s="28">
        <v>0</v>
      </c>
      <c r="EN148" s="28">
        <v>0</v>
      </c>
      <c r="EO148" s="28">
        <v>0</v>
      </c>
      <c r="EP148" s="28">
        <v>0</v>
      </c>
      <c r="EQ148" s="28">
        <v>0</v>
      </c>
      <c r="ER148" s="28">
        <v>282337.98951154086</v>
      </c>
      <c r="ES148" s="28">
        <f t="shared" si="9"/>
        <v>282337.98951154086</v>
      </c>
      <c r="ET148" s="28">
        <v>0</v>
      </c>
      <c r="EU148" s="28">
        <v>0</v>
      </c>
      <c r="EV148" s="28">
        <v>0</v>
      </c>
      <c r="EW148" s="28">
        <v>0</v>
      </c>
      <c r="EX148" s="28">
        <f t="shared" si="10"/>
        <v>282337.98951154086</v>
      </c>
      <c r="EZ148" s="5">
        <f t="shared" si="7"/>
        <v>0</v>
      </c>
      <c r="AMD148"/>
      <c r="AME148"/>
      <c r="AMF148"/>
      <c r="AMG148"/>
      <c r="AMH148"/>
      <c r="AMI148"/>
      <c r="AMJ148"/>
      <c r="AMK148"/>
    </row>
    <row r="149" spans="1:1025" s="5" customFormat="1" ht="15.75" thickBot="1" x14ac:dyDescent="0.3">
      <c r="A149" s="61" t="s">
        <v>580</v>
      </c>
      <c r="B149" s="62"/>
      <c r="C149" s="62"/>
      <c r="D149" s="63"/>
      <c r="E149" s="29">
        <f t="shared" ref="E149:AJ149" si="11">+SUM(E5:E148)</f>
        <v>14667.880044053543</v>
      </c>
      <c r="F149" s="29">
        <f t="shared" si="11"/>
        <v>7086.7940855093202</v>
      </c>
      <c r="G149" s="29">
        <f t="shared" si="11"/>
        <v>13311.889458321017</v>
      </c>
      <c r="H149" s="29">
        <f t="shared" si="11"/>
        <v>60700.23289124338</v>
      </c>
      <c r="I149" s="29">
        <f t="shared" si="11"/>
        <v>34917.498588978931</v>
      </c>
      <c r="J149" s="29">
        <f t="shared" si="11"/>
        <v>16053.995827221832</v>
      </c>
      <c r="K149" s="29">
        <f t="shared" si="11"/>
        <v>16485.40070195587</v>
      </c>
      <c r="L149" s="29">
        <f t="shared" si="11"/>
        <v>18567.812308378299</v>
      </c>
      <c r="M149" s="29">
        <f t="shared" si="11"/>
        <v>49330.457839796363</v>
      </c>
      <c r="N149" s="29">
        <f t="shared" si="11"/>
        <v>54016.656615949927</v>
      </c>
      <c r="O149" s="29">
        <f t="shared" si="11"/>
        <v>90843.389530214597</v>
      </c>
      <c r="P149" s="29">
        <f t="shared" si="11"/>
        <v>30951.872275344402</v>
      </c>
      <c r="Q149" s="29">
        <f t="shared" si="11"/>
        <v>25241.685603278562</v>
      </c>
      <c r="R149" s="29">
        <f t="shared" si="11"/>
        <v>415174.93244730966</v>
      </c>
      <c r="S149" s="29">
        <f t="shared" si="11"/>
        <v>16541.443878314385</v>
      </c>
      <c r="T149" s="29">
        <f t="shared" si="11"/>
        <v>407900.39250172081</v>
      </c>
      <c r="U149" s="29">
        <f t="shared" si="11"/>
        <v>79809.03694873277</v>
      </c>
      <c r="V149" s="29">
        <f t="shared" si="11"/>
        <v>187235.03434814513</v>
      </c>
      <c r="W149" s="29">
        <f t="shared" si="11"/>
        <v>79896.627977044889</v>
      </c>
      <c r="X149" s="29">
        <f t="shared" si="11"/>
        <v>13953.928650232876</v>
      </c>
      <c r="Y149" s="29">
        <f t="shared" si="11"/>
        <v>55246.025038750333</v>
      </c>
      <c r="Z149" s="29">
        <f t="shared" si="11"/>
        <v>362560.55061282701</v>
      </c>
      <c r="AA149" s="29">
        <f t="shared" si="11"/>
        <v>73202.418282470302</v>
      </c>
      <c r="AB149" s="29">
        <f t="shared" si="11"/>
        <v>152207.88760862395</v>
      </c>
      <c r="AC149" s="29">
        <f t="shared" si="11"/>
        <v>19801.281806211511</v>
      </c>
      <c r="AD149" s="29">
        <f t="shared" si="11"/>
        <v>164569.35620736898</v>
      </c>
      <c r="AE149" s="29">
        <f t="shared" si="11"/>
        <v>50163.867553971329</v>
      </c>
      <c r="AF149" s="29">
        <f t="shared" si="11"/>
        <v>22860.327048459978</v>
      </c>
      <c r="AG149" s="29">
        <f t="shared" si="11"/>
        <v>26323.532174118325</v>
      </c>
      <c r="AH149" s="29">
        <f t="shared" si="11"/>
        <v>174178.23074600508</v>
      </c>
      <c r="AI149" s="29">
        <f t="shared" si="11"/>
        <v>348.18504773894364</v>
      </c>
      <c r="AJ149" s="29">
        <f t="shared" si="11"/>
        <v>3067.4990407902656</v>
      </c>
      <c r="AK149" s="29">
        <f t="shared" ref="AK149:BP149" si="12">+SUM(AK5:AK148)</f>
        <v>345755.56883633049</v>
      </c>
      <c r="AL149" s="29">
        <f t="shared" si="12"/>
        <v>456574.29355098831</v>
      </c>
      <c r="AM149" s="29">
        <f t="shared" si="12"/>
        <v>142651.47186714876</v>
      </c>
      <c r="AN149" s="29">
        <f t="shared" si="12"/>
        <v>282556.48347819131</v>
      </c>
      <c r="AO149" s="29">
        <f t="shared" si="12"/>
        <v>394276.98848209769</v>
      </c>
      <c r="AP149" s="29">
        <f t="shared" si="12"/>
        <v>515602.88580201007</v>
      </c>
      <c r="AQ149" s="29">
        <f t="shared" si="12"/>
        <v>151080.92838060152</v>
      </c>
      <c r="AR149" s="29">
        <f t="shared" si="12"/>
        <v>195866.45145067101</v>
      </c>
      <c r="AS149" s="29">
        <f t="shared" si="12"/>
        <v>304706.01650884084</v>
      </c>
      <c r="AT149" s="29">
        <f t="shared" si="12"/>
        <v>194845.1151668914</v>
      </c>
      <c r="AU149" s="29">
        <f t="shared" si="12"/>
        <v>30725.28662894449</v>
      </c>
      <c r="AV149" s="29">
        <f t="shared" si="12"/>
        <v>38977.310955539913</v>
      </c>
      <c r="AW149" s="29">
        <f t="shared" si="12"/>
        <v>285407.83058753196</v>
      </c>
      <c r="AX149" s="29">
        <f t="shared" si="12"/>
        <v>72049.97330819309</v>
      </c>
      <c r="AY149" s="29">
        <f t="shared" si="12"/>
        <v>318823.03363055247</v>
      </c>
      <c r="AZ149" s="29">
        <f t="shared" si="12"/>
        <v>131111.32275832671</v>
      </c>
      <c r="BA149" s="29">
        <f t="shared" si="12"/>
        <v>19354.289178291907</v>
      </c>
      <c r="BB149" s="29">
        <f t="shared" si="12"/>
        <v>282328.4774490312</v>
      </c>
      <c r="BC149" s="29">
        <f t="shared" si="12"/>
        <v>20252.0892836864</v>
      </c>
      <c r="BD149" s="29">
        <f t="shared" si="12"/>
        <v>68989.49613919371</v>
      </c>
      <c r="BE149" s="29">
        <f t="shared" si="12"/>
        <v>168912.36356538316</v>
      </c>
      <c r="BF149" s="29">
        <f t="shared" si="12"/>
        <v>20501.269197523085</v>
      </c>
      <c r="BG149" s="29">
        <f t="shared" si="12"/>
        <v>10948.168765665985</v>
      </c>
      <c r="BH149" s="29">
        <f t="shared" si="12"/>
        <v>100487.12600839873</v>
      </c>
      <c r="BI149" s="29">
        <f t="shared" si="12"/>
        <v>339051.08520014689</v>
      </c>
      <c r="BJ149" s="29">
        <f t="shared" si="12"/>
        <v>188845.69098976202</v>
      </c>
      <c r="BK149" s="29">
        <f t="shared" si="12"/>
        <v>0</v>
      </c>
      <c r="BL149" s="29">
        <f t="shared" si="12"/>
        <v>252953.29652646871</v>
      </c>
      <c r="BM149" s="29">
        <f t="shared" si="12"/>
        <v>8107.9978639378187</v>
      </c>
      <c r="BN149" s="29">
        <f t="shared" si="12"/>
        <v>110287.82098264348</v>
      </c>
      <c r="BO149" s="29">
        <f t="shared" si="12"/>
        <v>180211.17038769202</v>
      </c>
      <c r="BP149" s="29">
        <f t="shared" si="12"/>
        <v>15091.618492778214</v>
      </c>
      <c r="BQ149" s="29">
        <f t="shared" ref="BQ149:EB149" si="13">+SUM(BQ5:BQ148)</f>
        <v>116773.26303123795</v>
      </c>
      <c r="BR149" s="29">
        <f t="shared" si="13"/>
        <v>158107.34586894908</v>
      </c>
      <c r="BS149" s="29">
        <f t="shared" si="13"/>
        <v>334723.80709299189</v>
      </c>
      <c r="BT149" s="29">
        <f t="shared" si="13"/>
        <v>65095.856081586389</v>
      </c>
      <c r="BU149" s="29">
        <f t="shared" si="13"/>
        <v>38133.991026695556</v>
      </c>
      <c r="BV149" s="29">
        <f t="shared" si="13"/>
        <v>301729.3933207324</v>
      </c>
      <c r="BW149" s="29">
        <f t="shared" si="13"/>
        <v>264970.87799648149</v>
      </c>
      <c r="BX149" s="29">
        <f t="shared" si="13"/>
        <v>194164.71831326571</v>
      </c>
      <c r="BY149" s="29">
        <f t="shared" si="13"/>
        <v>312706.12090383575</v>
      </c>
      <c r="BZ149" s="29">
        <f t="shared" si="13"/>
        <v>43246.229962738427</v>
      </c>
      <c r="CA149" s="29">
        <f t="shared" si="13"/>
        <v>379970.04833234422</v>
      </c>
      <c r="CB149" s="29">
        <f t="shared" si="13"/>
        <v>26659.776117609879</v>
      </c>
      <c r="CC149" s="29">
        <f t="shared" si="13"/>
        <v>3198.8996539988234</v>
      </c>
      <c r="CD149" s="29">
        <f t="shared" si="13"/>
        <v>148459.68283303789</v>
      </c>
      <c r="CE149" s="29">
        <f t="shared" si="13"/>
        <v>714286.41501326219</v>
      </c>
      <c r="CF149" s="29">
        <f t="shared" si="13"/>
        <v>149139.17797689221</v>
      </c>
      <c r="CG149" s="29">
        <f t="shared" si="13"/>
        <v>192564.55377907839</v>
      </c>
      <c r="CH149" s="29">
        <f t="shared" si="13"/>
        <v>732780.37500283075</v>
      </c>
      <c r="CI149" s="29">
        <f t="shared" si="13"/>
        <v>150270.88006502343</v>
      </c>
      <c r="CJ149" s="29">
        <f t="shared" si="13"/>
        <v>20369.294436624557</v>
      </c>
      <c r="CK149" s="29">
        <f t="shared" si="13"/>
        <v>162106.41075486891</v>
      </c>
      <c r="CL149" s="29">
        <f t="shared" si="13"/>
        <v>931066.48404067557</v>
      </c>
      <c r="CM149" s="29">
        <f t="shared" si="13"/>
        <v>881688.29231771326</v>
      </c>
      <c r="CN149" s="29">
        <f t="shared" si="13"/>
        <v>205724.34841238509</v>
      </c>
      <c r="CO149" s="29">
        <f t="shared" si="13"/>
        <v>865550.60006560921</v>
      </c>
      <c r="CP149" s="29">
        <f t="shared" si="13"/>
        <v>978286.40327098989</v>
      </c>
      <c r="CQ149" s="29">
        <f t="shared" si="13"/>
        <v>3335905.0116834776</v>
      </c>
      <c r="CR149" s="29">
        <f t="shared" si="13"/>
        <v>374535.29327288462</v>
      </c>
      <c r="CS149" s="29">
        <f t="shared" si="13"/>
        <v>2314.9417591800002</v>
      </c>
      <c r="CT149" s="29">
        <f t="shared" si="13"/>
        <v>369062.60679712502</v>
      </c>
      <c r="CU149" s="29">
        <f t="shared" si="13"/>
        <v>394550.09635385766</v>
      </c>
      <c r="CV149" s="29">
        <f t="shared" si="13"/>
        <v>599756.91149768408</v>
      </c>
      <c r="CW149" s="29">
        <f t="shared" si="13"/>
        <v>166400.05660842499</v>
      </c>
      <c r="CX149" s="29">
        <f t="shared" si="13"/>
        <v>51598.285715712133</v>
      </c>
      <c r="CY149" s="29">
        <f t="shared" si="13"/>
        <v>372941.83556914993</v>
      </c>
      <c r="CZ149" s="29">
        <f t="shared" si="13"/>
        <v>97465.103681297187</v>
      </c>
      <c r="DA149" s="29">
        <f t="shared" si="13"/>
        <v>514731.07197728573</v>
      </c>
      <c r="DB149" s="29">
        <f t="shared" si="13"/>
        <v>1108350.4973826762</v>
      </c>
      <c r="DC149" s="29">
        <f t="shared" si="13"/>
        <v>115277.12972604447</v>
      </c>
      <c r="DD149" s="29">
        <f t="shared" si="13"/>
        <v>711696.27587747737</v>
      </c>
      <c r="DE149" s="29">
        <f t="shared" si="13"/>
        <v>500147.22364946408</v>
      </c>
      <c r="DF149" s="29">
        <f t="shared" si="13"/>
        <v>37051.909100295874</v>
      </c>
      <c r="DG149" s="29">
        <f t="shared" si="13"/>
        <v>1079839.0873561963</v>
      </c>
      <c r="DH149" s="29">
        <f t="shared" si="13"/>
        <v>335221.87681127008</v>
      </c>
      <c r="DI149" s="29">
        <f t="shared" si="13"/>
        <v>302108.85043509485</v>
      </c>
      <c r="DJ149" s="29">
        <f t="shared" si="13"/>
        <v>164259.28200740062</v>
      </c>
      <c r="DK149" s="29">
        <f t="shared" si="13"/>
        <v>2704019.5849362984</v>
      </c>
      <c r="DL149" s="29">
        <f t="shared" si="13"/>
        <v>168640.18842834898</v>
      </c>
      <c r="DM149" s="29">
        <f t="shared" si="13"/>
        <v>151086.15729896701</v>
      </c>
      <c r="DN149" s="29">
        <f t="shared" si="13"/>
        <v>410463.76418800355</v>
      </c>
      <c r="DO149" s="29">
        <f t="shared" si="13"/>
        <v>304719.28416370461</v>
      </c>
      <c r="DP149" s="29">
        <f t="shared" si="13"/>
        <v>99925.242086348328</v>
      </c>
      <c r="DQ149" s="29">
        <f t="shared" si="13"/>
        <v>414208.08523333725</v>
      </c>
      <c r="DR149" s="29">
        <f t="shared" si="13"/>
        <v>209146.07149146748</v>
      </c>
      <c r="DS149" s="29">
        <f t="shared" si="13"/>
        <v>31297.162174562392</v>
      </c>
      <c r="DT149" s="29">
        <f t="shared" si="13"/>
        <v>122261.36949682856</v>
      </c>
      <c r="DU149" s="29">
        <f t="shared" si="13"/>
        <v>40619.683252157069</v>
      </c>
      <c r="DV149" s="29">
        <f t="shared" si="13"/>
        <v>163396.12806570806</v>
      </c>
      <c r="DW149" s="29">
        <f t="shared" si="13"/>
        <v>294.34674002230889</v>
      </c>
      <c r="DX149" s="29">
        <f t="shared" si="13"/>
        <v>109878.27571152973</v>
      </c>
      <c r="DY149" s="29">
        <f t="shared" si="13"/>
        <v>125621.970014705</v>
      </c>
      <c r="DZ149" s="29">
        <f t="shared" si="13"/>
        <v>233994.89676541617</v>
      </c>
      <c r="EA149" s="29">
        <f t="shared" si="13"/>
        <v>130274.15659462135</v>
      </c>
      <c r="EB149" s="29">
        <f t="shared" si="13"/>
        <v>740661.18812350428</v>
      </c>
      <c r="EC149" s="29">
        <f t="shared" ref="EC149:ET149" si="14">+SUM(EC5:EC148)</f>
        <v>796463.46138104622</v>
      </c>
      <c r="ED149" s="29">
        <f t="shared" si="14"/>
        <v>547188.66387299856</v>
      </c>
      <c r="EE149" s="29">
        <f t="shared" si="14"/>
        <v>25451.776310263944</v>
      </c>
      <c r="EF149" s="29">
        <f t="shared" si="14"/>
        <v>2122661.9719585543</v>
      </c>
      <c r="EG149" s="29">
        <f t="shared" si="14"/>
        <v>1971955.3249352498</v>
      </c>
      <c r="EH149" s="29">
        <f t="shared" si="14"/>
        <v>47770.201765376347</v>
      </c>
      <c r="EI149" s="29">
        <f t="shared" si="14"/>
        <v>29722.38120421621</v>
      </c>
      <c r="EJ149" s="29">
        <f t="shared" si="14"/>
        <v>48206.573066963087</v>
      </c>
      <c r="EK149" s="29">
        <f t="shared" si="14"/>
        <v>80803.723416938548</v>
      </c>
      <c r="EL149" s="29">
        <f t="shared" si="14"/>
        <v>146506.96527923609</v>
      </c>
      <c r="EM149" s="29">
        <f t="shared" si="14"/>
        <v>94484.645479778439</v>
      </c>
      <c r="EN149" s="29">
        <f t="shared" si="14"/>
        <v>8264.2691329569589</v>
      </c>
      <c r="EO149" s="29">
        <f t="shared" si="14"/>
        <v>176192.62520370155</v>
      </c>
      <c r="EP149" s="29">
        <f t="shared" si="14"/>
        <v>9883.0575166539165</v>
      </c>
      <c r="EQ149" s="29">
        <f t="shared" si="14"/>
        <v>15294.83960262841</v>
      </c>
      <c r="ER149" s="29">
        <f>+SUM(ER5:ER148)</f>
        <v>282337.98951154086</v>
      </c>
      <c r="ES149" s="29">
        <f>+SUM(ES5:ES148)</f>
        <v>39953231.662449658</v>
      </c>
      <c r="ET149" s="29">
        <f t="shared" si="14"/>
        <v>8407855.6091657113</v>
      </c>
      <c r="EU149" s="29">
        <v>1990059.9824026844</v>
      </c>
      <c r="EV149" s="29">
        <f>SUM(EV5:EV148)</f>
        <v>1.5133991837501526E-9</v>
      </c>
      <c r="EW149" s="29">
        <f>SUM(EW5:EW148)</f>
        <v>-1.4551915228366852E-11</v>
      </c>
      <c r="EX149" s="29">
        <f>SUM(EX5:EX148)</f>
        <v>50351147.254018031</v>
      </c>
      <c r="AMD149"/>
      <c r="AME149"/>
      <c r="AMF149"/>
      <c r="AMG149"/>
      <c r="AMH149"/>
      <c r="AMI149"/>
      <c r="AMJ149"/>
      <c r="AMK149"/>
    </row>
  </sheetData>
  <autoFilter ref="D1:D149" xr:uid="{00000000-0009-0000-0000-000003000000}"/>
  <mergeCells count="1">
    <mergeCell ref="A149:D149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D217-8330-4B21-BBE5-409754F0804F}">
  <sheetPr>
    <tabColor rgb="FF8FAADC"/>
  </sheetPr>
  <dimension ref="A1:AMJ149"/>
  <sheetViews>
    <sheetView showGridLines="0" zoomScale="85" zoomScaleNormal="85" workbookViewId="0">
      <pane xSplit="4" ySplit="4" topLeftCell="EV5" activePane="bottomRight" state="frozen"/>
      <selection pane="topRight" activeCell="E1" sqref="E1"/>
      <selection pane="bottomLeft" activeCell="A5" sqref="A5"/>
      <selection pane="bottomRight" activeCell="FB23" sqref="FB23"/>
    </sheetView>
  </sheetViews>
  <sheetFormatPr baseColWidth="10" defaultColWidth="9.140625" defaultRowHeight="15" x14ac:dyDescent="0.25"/>
  <cols>
    <col min="1" max="1" width="5.85546875" style="1" customWidth="1"/>
    <col min="2" max="2" width="4.42578125" style="5" customWidth="1"/>
    <col min="3" max="3" width="30" style="5" customWidth="1"/>
    <col min="4" max="4" width="25.140625" style="14" customWidth="1"/>
    <col min="5" max="91" width="21.7109375" style="5" customWidth="1"/>
    <col min="92" max="92" width="19.7109375" style="5" customWidth="1"/>
    <col min="93" max="158" width="21.7109375" style="5" customWidth="1"/>
    <col min="159" max="159" width="10.28515625" style="5" bestFit="1" customWidth="1"/>
    <col min="160" max="1016" width="9.140625" style="5"/>
  </cols>
  <sheetData>
    <row r="1" spans="1:1024" s="1" customFormat="1" ht="14.25" thickTop="1" thickBot="1" x14ac:dyDescent="0.25">
      <c r="D1" s="11"/>
      <c r="E1" s="2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>
        <v>100</v>
      </c>
      <c r="DA1" s="3">
        <v>101</v>
      </c>
      <c r="DB1" s="3">
        <v>102</v>
      </c>
      <c r="DC1" s="3">
        <v>103</v>
      </c>
      <c r="DD1" s="3">
        <v>104</v>
      </c>
      <c r="DE1" s="3">
        <v>105</v>
      </c>
      <c r="DF1" s="3">
        <v>106</v>
      </c>
      <c r="DG1" s="3">
        <v>107</v>
      </c>
      <c r="DH1" s="3">
        <v>108</v>
      </c>
      <c r="DI1" s="3">
        <v>109</v>
      </c>
      <c r="DJ1" s="3">
        <v>110</v>
      </c>
      <c r="DK1" s="3">
        <v>111</v>
      </c>
      <c r="DL1" s="3">
        <v>112</v>
      </c>
      <c r="DM1" s="3">
        <v>113</v>
      </c>
      <c r="DN1" s="3">
        <v>114</v>
      </c>
      <c r="DO1" s="3">
        <v>115</v>
      </c>
      <c r="DP1" s="3">
        <v>116</v>
      </c>
      <c r="DQ1" s="3">
        <v>117</v>
      </c>
      <c r="DR1" s="3">
        <v>118</v>
      </c>
      <c r="DS1" s="3">
        <v>119</v>
      </c>
      <c r="DT1" s="3">
        <v>120</v>
      </c>
      <c r="DU1" s="3">
        <v>121</v>
      </c>
      <c r="DV1" s="3">
        <v>122</v>
      </c>
      <c r="DW1" s="3">
        <v>123</v>
      </c>
      <c r="DX1" s="3">
        <v>124</v>
      </c>
      <c r="DY1" s="3">
        <v>125</v>
      </c>
      <c r="DZ1" s="3">
        <v>126</v>
      </c>
      <c r="EA1" s="3">
        <v>127</v>
      </c>
      <c r="EB1" s="3">
        <v>128</v>
      </c>
      <c r="EC1" s="3">
        <v>129</v>
      </c>
      <c r="ED1" s="3">
        <v>130</v>
      </c>
      <c r="EE1" s="3">
        <v>131</v>
      </c>
      <c r="EF1" s="3">
        <v>132</v>
      </c>
      <c r="EG1" s="3">
        <v>133</v>
      </c>
      <c r="EH1" s="3">
        <v>134</v>
      </c>
      <c r="EI1" s="3">
        <v>135</v>
      </c>
      <c r="EJ1" s="3">
        <v>136</v>
      </c>
      <c r="EK1" s="3">
        <v>137</v>
      </c>
      <c r="EL1" s="3">
        <v>138</v>
      </c>
      <c r="EM1" s="3">
        <v>139</v>
      </c>
      <c r="EN1" s="3">
        <v>140</v>
      </c>
      <c r="EO1" s="3">
        <v>141</v>
      </c>
      <c r="EP1" s="3">
        <v>142</v>
      </c>
      <c r="EQ1" s="3">
        <v>143</v>
      </c>
      <c r="ER1" s="3">
        <v>144</v>
      </c>
      <c r="ES1" s="4">
        <v>145</v>
      </c>
      <c r="ET1" s="4"/>
      <c r="EU1" s="4"/>
      <c r="EV1" s="4"/>
      <c r="EW1" s="4"/>
      <c r="EX1" s="4"/>
      <c r="EY1" s="4"/>
      <c r="EZ1" s="4"/>
      <c r="FA1" s="4"/>
      <c r="FB1" s="4"/>
    </row>
    <row r="2" spans="1:1024" s="5" customFormat="1" ht="14.25" customHeight="1" thickTop="1" thickBot="1" x14ac:dyDescent="0.3">
      <c r="A2" s="1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8"/>
      <c r="ET2" s="18"/>
      <c r="EU2" s="18"/>
      <c r="EV2" s="18"/>
      <c r="EW2" s="18"/>
      <c r="EX2" s="18"/>
      <c r="EY2" s="18"/>
      <c r="EZ2" s="18"/>
      <c r="FA2" s="18"/>
      <c r="FB2" s="18"/>
      <c r="AMC2"/>
      <c r="AMD2"/>
      <c r="AME2"/>
      <c r="AMF2"/>
      <c r="AMG2"/>
      <c r="AMH2"/>
      <c r="AMI2"/>
      <c r="AMJ2"/>
    </row>
    <row r="3" spans="1:1024" s="5" customFormat="1" ht="90" thickBot="1" x14ac:dyDescent="0.3">
      <c r="A3" s="1"/>
      <c r="D3" s="12"/>
      <c r="E3" s="16" t="s">
        <v>1</v>
      </c>
      <c r="F3" s="16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17" t="s">
        <v>29</v>
      </c>
      <c r="AH3" s="17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7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7" t="s">
        <v>69</v>
      </c>
      <c r="BV3" s="17" t="s">
        <v>70</v>
      </c>
      <c r="BW3" s="17" t="s">
        <v>71</v>
      </c>
      <c r="BX3" s="17" t="s">
        <v>72</v>
      </c>
      <c r="BY3" s="17" t="s">
        <v>73</v>
      </c>
      <c r="BZ3" s="17" t="s">
        <v>74</v>
      </c>
      <c r="CA3" s="17" t="s">
        <v>75</v>
      </c>
      <c r="CB3" s="17" t="s">
        <v>76</v>
      </c>
      <c r="CC3" s="17" t="s">
        <v>77</v>
      </c>
      <c r="CD3" s="17" t="s">
        <v>78</v>
      </c>
      <c r="CE3" s="17" t="s">
        <v>79</v>
      </c>
      <c r="CF3" s="17" t="s">
        <v>80</v>
      </c>
      <c r="CG3" s="17" t="s">
        <v>81</v>
      </c>
      <c r="CH3" s="17" t="s">
        <v>82</v>
      </c>
      <c r="CI3" s="17" t="s">
        <v>83</v>
      </c>
      <c r="CJ3" s="17" t="s">
        <v>84</v>
      </c>
      <c r="CK3" s="17" t="s">
        <v>85</v>
      </c>
      <c r="CL3" s="17" t="s">
        <v>86</v>
      </c>
      <c r="CM3" s="17" t="s">
        <v>87</v>
      </c>
      <c r="CN3" s="17" t="s">
        <v>88</v>
      </c>
      <c r="CO3" s="17" t="s">
        <v>89</v>
      </c>
      <c r="CP3" s="17" t="s">
        <v>90</v>
      </c>
      <c r="CQ3" s="17" t="s">
        <v>91</v>
      </c>
      <c r="CR3" s="17" t="s">
        <v>92</v>
      </c>
      <c r="CS3" s="17" t="s">
        <v>93</v>
      </c>
      <c r="CT3" s="17" t="s">
        <v>94</v>
      </c>
      <c r="CU3" s="17" t="s">
        <v>95</v>
      </c>
      <c r="CV3" s="17" t="s">
        <v>96</v>
      </c>
      <c r="CW3" s="17" t="s">
        <v>97</v>
      </c>
      <c r="CX3" s="17" t="s">
        <v>98</v>
      </c>
      <c r="CY3" s="17" t="s">
        <v>99</v>
      </c>
      <c r="CZ3" s="17" t="s">
        <v>100</v>
      </c>
      <c r="DA3" s="17" t="s">
        <v>101</v>
      </c>
      <c r="DB3" s="17" t="s">
        <v>102</v>
      </c>
      <c r="DC3" s="17" t="s">
        <v>103</v>
      </c>
      <c r="DD3" s="17" t="s">
        <v>104</v>
      </c>
      <c r="DE3" s="17" t="s">
        <v>105</v>
      </c>
      <c r="DF3" s="17" t="s">
        <v>106</v>
      </c>
      <c r="DG3" s="17" t="s">
        <v>107</v>
      </c>
      <c r="DH3" s="17" t="s">
        <v>108</v>
      </c>
      <c r="DI3" s="17" t="s">
        <v>109</v>
      </c>
      <c r="DJ3" s="17" t="s">
        <v>110</v>
      </c>
      <c r="DK3" s="17" t="s">
        <v>111</v>
      </c>
      <c r="DL3" s="17" t="s">
        <v>112</v>
      </c>
      <c r="DM3" s="17" t="s">
        <v>113</v>
      </c>
      <c r="DN3" s="17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7" t="s">
        <v>119</v>
      </c>
      <c r="DT3" s="17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7" t="s">
        <v>133</v>
      </c>
      <c r="EH3" s="17" t="s">
        <v>134</v>
      </c>
      <c r="EI3" s="17" t="s">
        <v>135</v>
      </c>
      <c r="EJ3" s="17" t="s">
        <v>136</v>
      </c>
      <c r="EK3" s="17" t="s">
        <v>137</v>
      </c>
      <c r="EL3" s="17" t="s">
        <v>138</v>
      </c>
      <c r="EM3" s="17" t="s">
        <v>139</v>
      </c>
      <c r="EN3" s="17" t="s">
        <v>140</v>
      </c>
      <c r="EO3" s="17" t="s">
        <v>141</v>
      </c>
      <c r="EP3" s="17" t="s">
        <v>142</v>
      </c>
      <c r="EQ3" s="17" t="s">
        <v>143</v>
      </c>
      <c r="ER3" s="17" t="s">
        <v>144</v>
      </c>
      <c r="ES3" s="21" t="s">
        <v>581</v>
      </c>
      <c r="ET3" s="21" t="s">
        <v>582</v>
      </c>
      <c r="EU3" s="21" t="s">
        <v>583</v>
      </c>
      <c r="EV3" s="21" t="s">
        <v>584</v>
      </c>
      <c r="EW3" s="21" t="s">
        <v>585</v>
      </c>
      <c r="EX3" s="21" t="s">
        <v>586</v>
      </c>
      <c r="EY3" s="21" t="s">
        <v>587</v>
      </c>
      <c r="EZ3" s="21" t="s">
        <v>588</v>
      </c>
      <c r="FA3" s="21" t="s">
        <v>589</v>
      </c>
      <c r="FB3" s="21" t="s">
        <v>590</v>
      </c>
      <c r="AMC3"/>
      <c r="AMD3"/>
      <c r="AME3"/>
      <c r="AMF3"/>
      <c r="AMG3"/>
      <c r="AMH3"/>
      <c r="AMI3"/>
      <c r="AMJ3"/>
    </row>
    <row r="4" spans="1:1024" s="5" customFormat="1" ht="26.25" thickBot="1" x14ac:dyDescent="0.3">
      <c r="A4" s="6"/>
      <c r="B4" s="7"/>
      <c r="C4" s="7"/>
      <c r="D4" s="13"/>
      <c r="E4" s="15" t="s">
        <v>145</v>
      </c>
      <c r="F4" s="15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  <c r="R4" s="16" t="s">
        <v>158</v>
      </c>
      <c r="S4" s="16" t="s">
        <v>159</v>
      </c>
      <c r="T4" s="16" t="s">
        <v>160</v>
      </c>
      <c r="U4" s="16" t="s">
        <v>161</v>
      </c>
      <c r="V4" s="16" t="s">
        <v>162</v>
      </c>
      <c r="W4" s="16" t="s">
        <v>163</v>
      </c>
      <c r="X4" s="16" t="s">
        <v>164</v>
      </c>
      <c r="Y4" s="16" t="s">
        <v>165</v>
      </c>
      <c r="Z4" s="16" t="s">
        <v>166</v>
      </c>
      <c r="AA4" s="16" t="s">
        <v>167</v>
      </c>
      <c r="AB4" s="16" t="s">
        <v>168</v>
      </c>
      <c r="AC4" s="16" t="s">
        <v>169</v>
      </c>
      <c r="AD4" s="16" t="s">
        <v>170</v>
      </c>
      <c r="AE4" s="16" t="s">
        <v>171</v>
      </c>
      <c r="AF4" s="16" t="s">
        <v>172</v>
      </c>
      <c r="AG4" s="16" t="s">
        <v>173</v>
      </c>
      <c r="AH4" s="16" t="s">
        <v>174</v>
      </c>
      <c r="AI4" s="16" t="s">
        <v>175</v>
      </c>
      <c r="AJ4" s="16" t="s">
        <v>176</v>
      </c>
      <c r="AK4" s="16" t="s">
        <v>177</v>
      </c>
      <c r="AL4" s="16" t="s">
        <v>178</v>
      </c>
      <c r="AM4" s="16" t="s">
        <v>179</v>
      </c>
      <c r="AN4" s="16" t="s">
        <v>180</v>
      </c>
      <c r="AO4" s="16" t="s">
        <v>181</v>
      </c>
      <c r="AP4" s="16" t="s">
        <v>182</v>
      </c>
      <c r="AQ4" s="16" t="s">
        <v>183</v>
      </c>
      <c r="AR4" s="16" t="s">
        <v>184</v>
      </c>
      <c r="AS4" s="16" t="s">
        <v>185</v>
      </c>
      <c r="AT4" s="16" t="s">
        <v>186</v>
      </c>
      <c r="AU4" s="16" t="s">
        <v>187</v>
      </c>
      <c r="AV4" s="16" t="s">
        <v>188</v>
      </c>
      <c r="AW4" s="16" t="s">
        <v>189</v>
      </c>
      <c r="AX4" s="16" t="s">
        <v>190</v>
      </c>
      <c r="AY4" s="16" t="s">
        <v>191</v>
      </c>
      <c r="AZ4" s="16" t="s">
        <v>192</v>
      </c>
      <c r="BA4" s="16" t="s">
        <v>193</v>
      </c>
      <c r="BB4" s="16" t="s">
        <v>194</v>
      </c>
      <c r="BC4" s="16" t="s">
        <v>195</v>
      </c>
      <c r="BD4" s="16" t="s">
        <v>196</v>
      </c>
      <c r="BE4" s="16" t="s">
        <v>197</v>
      </c>
      <c r="BF4" s="16" t="s">
        <v>198</v>
      </c>
      <c r="BG4" s="16" t="s">
        <v>199</v>
      </c>
      <c r="BH4" s="16" t="s">
        <v>200</v>
      </c>
      <c r="BI4" s="16" t="s">
        <v>201</v>
      </c>
      <c r="BJ4" s="16" t="s">
        <v>202</v>
      </c>
      <c r="BK4" s="16" t="s">
        <v>203</v>
      </c>
      <c r="BL4" s="16" t="s">
        <v>204</v>
      </c>
      <c r="BM4" s="16" t="s">
        <v>205</v>
      </c>
      <c r="BN4" s="16" t="s">
        <v>206</v>
      </c>
      <c r="BO4" s="16" t="s">
        <v>207</v>
      </c>
      <c r="BP4" s="16" t="s">
        <v>208</v>
      </c>
      <c r="BQ4" s="16" t="s">
        <v>209</v>
      </c>
      <c r="BR4" s="16" t="s">
        <v>210</v>
      </c>
      <c r="BS4" s="16" t="s">
        <v>211</v>
      </c>
      <c r="BT4" s="16" t="s">
        <v>212</v>
      </c>
      <c r="BU4" s="16" t="s">
        <v>213</v>
      </c>
      <c r="BV4" s="16" t="s">
        <v>214</v>
      </c>
      <c r="BW4" s="16" t="s">
        <v>215</v>
      </c>
      <c r="BX4" s="16" t="s">
        <v>216</v>
      </c>
      <c r="BY4" s="16" t="s">
        <v>217</v>
      </c>
      <c r="BZ4" s="16" t="s">
        <v>218</v>
      </c>
      <c r="CA4" s="16" t="s">
        <v>219</v>
      </c>
      <c r="CB4" s="16" t="s">
        <v>220</v>
      </c>
      <c r="CC4" s="16" t="s">
        <v>221</v>
      </c>
      <c r="CD4" s="16" t="s">
        <v>222</v>
      </c>
      <c r="CE4" s="16" t="s">
        <v>223</v>
      </c>
      <c r="CF4" s="16" t="s">
        <v>224</v>
      </c>
      <c r="CG4" s="16" t="s">
        <v>225</v>
      </c>
      <c r="CH4" s="16" t="s">
        <v>226</v>
      </c>
      <c r="CI4" s="16" t="s">
        <v>227</v>
      </c>
      <c r="CJ4" s="16" t="s">
        <v>228</v>
      </c>
      <c r="CK4" s="16" t="s">
        <v>229</v>
      </c>
      <c r="CL4" s="17" t="s">
        <v>230</v>
      </c>
      <c r="CM4" s="17" t="s">
        <v>231</v>
      </c>
      <c r="CN4" s="17" t="s">
        <v>232</v>
      </c>
      <c r="CO4" s="17" t="s">
        <v>233</v>
      </c>
      <c r="CP4" s="17" t="s">
        <v>234</v>
      </c>
      <c r="CQ4" s="17" t="s">
        <v>235</v>
      </c>
      <c r="CR4" s="17" t="s">
        <v>236</v>
      </c>
      <c r="CS4" s="17" t="s">
        <v>237</v>
      </c>
      <c r="CT4" s="17" t="s">
        <v>238</v>
      </c>
      <c r="CU4" s="17" t="s">
        <v>239</v>
      </c>
      <c r="CV4" s="17" t="s">
        <v>240</v>
      </c>
      <c r="CW4" s="17" t="s">
        <v>241</v>
      </c>
      <c r="CX4" s="17" t="s">
        <v>242</v>
      </c>
      <c r="CY4" s="17" t="s">
        <v>243</v>
      </c>
      <c r="CZ4" s="17" t="s">
        <v>244</v>
      </c>
      <c r="DA4" s="17" t="s">
        <v>245</v>
      </c>
      <c r="DB4" s="17" t="s">
        <v>246</v>
      </c>
      <c r="DC4" s="17" t="s">
        <v>247</v>
      </c>
      <c r="DD4" s="17" t="s">
        <v>248</v>
      </c>
      <c r="DE4" s="17" t="s">
        <v>249</v>
      </c>
      <c r="DF4" s="17" t="s">
        <v>250</v>
      </c>
      <c r="DG4" s="17" t="s">
        <v>251</v>
      </c>
      <c r="DH4" s="17" t="s">
        <v>252</v>
      </c>
      <c r="DI4" s="17" t="s">
        <v>253</v>
      </c>
      <c r="DJ4" s="17" t="s">
        <v>254</v>
      </c>
      <c r="DK4" s="17" t="s">
        <v>255</v>
      </c>
      <c r="DL4" s="17" t="s">
        <v>256</v>
      </c>
      <c r="DM4" s="17" t="s">
        <v>257</v>
      </c>
      <c r="DN4" s="17" t="s">
        <v>258</v>
      </c>
      <c r="DO4" s="17" t="s">
        <v>259</v>
      </c>
      <c r="DP4" s="17" t="s">
        <v>260</v>
      </c>
      <c r="DQ4" s="17" t="s">
        <v>261</v>
      </c>
      <c r="DR4" s="17" t="s">
        <v>262</v>
      </c>
      <c r="DS4" s="17" t="s">
        <v>263</v>
      </c>
      <c r="DT4" s="17" t="s">
        <v>264</v>
      </c>
      <c r="DU4" s="17" t="s">
        <v>265</v>
      </c>
      <c r="DV4" s="17" t="s">
        <v>266</v>
      </c>
      <c r="DW4" s="17" t="s">
        <v>267</v>
      </c>
      <c r="DX4" s="17" t="s">
        <v>268</v>
      </c>
      <c r="DY4" s="17" t="s">
        <v>269</v>
      </c>
      <c r="DZ4" s="17" t="s">
        <v>270</v>
      </c>
      <c r="EA4" s="17" t="s">
        <v>271</v>
      </c>
      <c r="EB4" s="17" t="s">
        <v>272</v>
      </c>
      <c r="EC4" s="17" t="s">
        <v>273</v>
      </c>
      <c r="ED4" s="17" t="s">
        <v>274</v>
      </c>
      <c r="EE4" s="17" t="s">
        <v>275</v>
      </c>
      <c r="EF4" s="17" t="s">
        <v>276</v>
      </c>
      <c r="EG4" s="17" t="s">
        <v>277</v>
      </c>
      <c r="EH4" s="17" t="s">
        <v>278</v>
      </c>
      <c r="EI4" s="17" t="s">
        <v>279</v>
      </c>
      <c r="EJ4" s="17" t="s">
        <v>280</v>
      </c>
      <c r="EK4" s="17" t="s">
        <v>281</v>
      </c>
      <c r="EL4" s="17" t="s">
        <v>282</v>
      </c>
      <c r="EM4" s="17" t="s">
        <v>283</v>
      </c>
      <c r="EN4" s="17" t="s">
        <v>284</v>
      </c>
      <c r="EO4" s="17" t="s">
        <v>285</v>
      </c>
      <c r="EP4" s="17" t="s">
        <v>286</v>
      </c>
      <c r="EQ4" s="17" t="s">
        <v>287</v>
      </c>
      <c r="ER4" s="17" t="s">
        <v>288</v>
      </c>
      <c r="ES4" s="19"/>
      <c r="ET4" s="19"/>
      <c r="EU4" s="19"/>
      <c r="EV4" s="19"/>
      <c r="EW4" s="19"/>
      <c r="EX4" s="19"/>
      <c r="EY4" s="19"/>
      <c r="EZ4" s="19"/>
      <c r="FA4" s="19"/>
      <c r="FB4" s="19"/>
      <c r="AMC4"/>
      <c r="AMD4"/>
      <c r="AME4"/>
      <c r="AMF4"/>
      <c r="AMG4"/>
      <c r="AMH4"/>
      <c r="AMI4"/>
      <c r="AMJ4"/>
    </row>
    <row r="5" spans="1:1024" s="5" customFormat="1" ht="15.75" customHeight="1" thickTop="1" x14ac:dyDescent="0.25">
      <c r="A5" s="8">
        <v>1</v>
      </c>
      <c r="B5" s="26"/>
      <c r="C5" s="22" t="s">
        <v>289</v>
      </c>
      <c r="D5" s="23" t="s">
        <v>290</v>
      </c>
      <c r="E5" s="27">
        <v>1197.5700126414079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28.885953163229495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129.42201926297949</v>
      </c>
      <c r="AM5" s="27">
        <v>17.311111937567411</v>
      </c>
      <c r="AN5" s="27">
        <v>617.93233402955161</v>
      </c>
      <c r="AO5" s="27">
        <v>0</v>
      </c>
      <c r="AP5" s="27">
        <v>0</v>
      </c>
      <c r="AQ5" s="27">
        <v>0</v>
      </c>
      <c r="AR5" s="27">
        <v>0</v>
      </c>
      <c r="AS5" s="27">
        <v>59.786175035470379</v>
      </c>
      <c r="AT5" s="27">
        <v>5.85223888103733</v>
      </c>
      <c r="AU5" s="27">
        <v>0</v>
      </c>
      <c r="AV5" s="27">
        <v>0</v>
      </c>
      <c r="AW5" s="27">
        <v>0</v>
      </c>
      <c r="AX5" s="27">
        <v>0</v>
      </c>
      <c r="AY5" s="27">
        <v>52.79103217286702</v>
      </c>
      <c r="AZ5" s="27">
        <v>51.893161285804965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7">
        <v>0</v>
      </c>
      <c r="CB5" s="27">
        <v>0</v>
      </c>
      <c r="CC5" s="27">
        <v>0</v>
      </c>
      <c r="CD5" s="27">
        <v>0</v>
      </c>
      <c r="CE5" s="27">
        <v>0</v>
      </c>
      <c r="CF5" s="27">
        <v>0</v>
      </c>
      <c r="CG5" s="27">
        <v>0</v>
      </c>
      <c r="CH5" s="27">
        <v>11.935183871068372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27">
        <v>0</v>
      </c>
      <c r="DA5" s="27">
        <v>648.66308074149299</v>
      </c>
      <c r="DB5" s="27">
        <v>5557.3792283512221</v>
      </c>
      <c r="DC5" s="27">
        <v>0</v>
      </c>
      <c r="DD5" s="27">
        <v>7.192425194416062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0</v>
      </c>
      <c r="DY5" s="27">
        <v>0</v>
      </c>
      <c r="DZ5" s="27">
        <v>0</v>
      </c>
      <c r="EA5" s="27">
        <v>0</v>
      </c>
      <c r="EB5" s="27">
        <v>0</v>
      </c>
      <c r="EC5" s="27">
        <v>0</v>
      </c>
      <c r="ED5" s="27">
        <v>370.9856839918549</v>
      </c>
      <c r="EE5" s="27">
        <v>0</v>
      </c>
      <c r="EF5" s="27">
        <v>1090.3609200950091</v>
      </c>
      <c r="EG5" s="27">
        <v>393.9837547707296</v>
      </c>
      <c r="EH5" s="27">
        <v>0</v>
      </c>
      <c r="EI5" s="27">
        <v>0</v>
      </c>
      <c r="EJ5" s="27">
        <v>21.96765765638342</v>
      </c>
      <c r="EK5" s="27">
        <v>16.685223228047484</v>
      </c>
      <c r="EL5" s="27">
        <v>85.123989674908259</v>
      </c>
      <c r="EM5" s="27">
        <v>0</v>
      </c>
      <c r="EN5" s="27">
        <v>0</v>
      </c>
      <c r="EO5" s="27">
        <v>0</v>
      </c>
      <c r="EP5" s="27">
        <v>0</v>
      </c>
      <c r="EQ5" s="27">
        <v>0</v>
      </c>
      <c r="ER5" s="27">
        <v>0</v>
      </c>
      <c r="ES5" s="27">
        <f t="shared" ref="ES5:ES68" si="0">SUM(E5:ER5)</f>
        <v>10365.721185985049</v>
      </c>
      <c r="ET5" s="27">
        <v>30025.4</v>
      </c>
      <c r="EU5" s="27">
        <v>0</v>
      </c>
      <c r="EV5" s="27">
        <v>232.32500891269919</v>
      </c>
      <c r="EW5" s="27">
        <v>0</v>
      </c>
      <c r="EX5" s="27">
        <v>-3762.4548727095316</v>
      </c>
      <c r="EY5" s="27">
        <v>0</v>
      </c>
      <c r="EZ5" s="27">
        <v>604.08651378857599</v>
      </c>
      <c r="FA5" s="27">
        <f>SUM(ES5:EZ5)</f>
        <v>37465.077835976794</v>
      </c>
      <c r="FB5" s="32">
        <f>+FA5-Cuadro_Oferta_2012!EX5</f>
        <v>0</v>
      </c>
      <c r="AMC5"/>
      <c r="AMD5"/>
      <c r="AME5"/>
      <c r="AMF5"/>
      <c r="AMG5"/>
      <c r="AMH5"/>
      <c r="AMI5"/>
      <c r="AMJ5"/>
    </row>
    <row r="6" spans="1:1024" s="5" customFormat="1" x14ac:dyDescent="0.25">
      <c r="A6" s="9">
        <v>2</v>
      </c>
      <c r="B6" s="22"/>
      <c r="C6" s="22" t="s">
        <v>291</v>
      </c>
      <c r="D6" s="23" t="s">
        <v>292</v>
      </c>
      <c r="E6" s="28">
        <v>0</v>
      </c>
      <c r="F6" s="28">
        <v>390.36350988507041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52.344304212008581</v>
      </c>
      <c r="AA6" s="28">
        <v>0</v>
      </c>
      <c r="AB6" s="28">
        <v>54.344217506613219</v>
      </c>
      <c r="AC6" s="28">
        <v>0</v>
      </c>
      <c r="AD6" s="28">
        <v>0</v>
      </c>
      <c r="AE6" s="28">
        <v>0</v>
      </c>
      <c r="AF6" s="28">
        <v>5.9986468023108159</v>
      </c>
      <c r="AG6" s="28">
        <v>0</v>
      </c>
      <c r="AH6" s="28">
        <v>0</v>
      </c>
      <c r="AI6" s="28">
        <v>0</v>
      </c>
      <c r="AJ6" s="28">
        <v>0</v>
      </c>
      <c r="AK6" s="28">
        <v>21264.125007647584</v>
      </c>
      <c r="AL6" s="28">
        <v>2721.8638072781323</v>
      </c>
      <c r="AM6" s="28">
        <v>0</v>
      </c>
      <c r="AN6" s="28">
        <v>64.343727163956018</v>
      </c>
      <c r="AO6" s="28">
        <v>0</v>
      </c>
      <c r="AP6" s="28">
        <v>26248.496316488268</v>
      </c>
      <c r="AQ6" s="28">
        <v>0</v>
      </c>
      <c r="AR6" s="28">
        <v>10602.594301001622</v>
      </c>
      <c r="AS6" s="28">
        <v>2023.8233099982017</v>
      </c>
      <c r="AT6" s="28">
        <v>3.5352551930204497</v>
      </c>
      <c r="AU6" s="28">
        <v>0</v>
      </c>
      <c r="AV6" s="28">
        <v>0</v>
      </c>
      <c r="AW6" s="28">
        <v>0</v>
      </c>
      <c r="AX6" s="28">
        <v>0</v>
      </c>
      <c r="AY6" s="28">
        <v>33.091467161459015</v>
      </c>
      <c r="AZ6" s="28">
        <v>34274.611367061007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4986.0053996093575</v>
      </c>
      <c r="DB6" s="28">
        <v>10402.32430057377</v>
      </c>
      <c r="DC6" s="28">
        <v>220.25728968676063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28">
        <v>0</v>
      </c>
      <c r="DL6" s="28">
        <v>0</v>
      </c>
      <c r="DM6" s="28">
        <v>0</v>
      </c>
      <c r="DN6" s="28">
        <v>0</v>
      </c>
      <c r="DO6" s="28">
        <v>0</v>
      </c>
      <c r="DP6" s="28">
        <v>0</v>
      </c>
      <c r="DQ6" s="28">
        <v>0</v>
      </c>
      <c r="DR6" s="28">
        <v>0</v>
      </c>
      <c r="DS6" s="28">
        <v>0</v>
      </c>
      <c r="DT6" s="28">
        <v>0</v>
      </c>
      <c r="DU6" s="28">
        <v>0</v>
      </c>
      <c r="DV6" s="28">
        <v>0</v>
      </c>
      <c r="DW6" s="28">
        <v>0</v>
      </c>
      <c r="DX6" s="28">
        <v>0</v>
      </c>
      <c r="DY6" s="28">
        <v>0</v>
      </c>
      <c r="DZ6" s="28">
        <v>0</v>
      </c>
      <c r="EA6" s="28">
        <v>0</v>
      </c>
      <c r="EB6" s="28">
        <v>0</v>
      </c>
      <c r="EC6" s="28">
        <v>0</v>
      </c>
      <c r="ED6" s="28">
        <v>0</v>
      </c>
      <c r="EE6" s="28">
        <v>0</v>
      </c>
      <c r="EF6" s="28">
        <v>33.066299649865933</v>
      </c>
      <c r="EG6" s="28">
        <v>54.55610080365485</v>
      </c>
      <c r="EH6" s="28">
        <v>0</v>
      </c>
      <c r="EI6" s="28">
        <v>0</v>
      </c>
      <c r="EJ6" s="28">
        <v>67.581271931850708</v>
      </c>
      <c r="EK6" s="28">
        <v>3.8562356311001156</v>
      </c>
      <c r="EL6" s="28">
        <v>209.11101356638775</v>
      </c>
      <c r="EM6" s="28">
        <v>0</v>
      </c>
      <c r="EN6" s="28">
        <v>0</v>
      </c>
      <c r="EO6" s="28">
        <v>0</v>
      </c>
      <c r="EP6" s="28">
        <v>0</v>
      </c>
      <c r="EQ6" s="28">
        <v>0</v>
      </c>
      <c r="ER6" s="28">
        <v>0</v>
      </c>
      <c r="ES6" s="28">
        <f t="shared" si="0"/>
        <v>113716.29314885203</v>
      </c>
      <c r="ET6" s="28">
        <v>10964.598552616702</v>
      </c>
      <c r="EU6" s="28">
        <v>0</v>
      </c>
      <c r="EV6" s="28">
        <v>0</v>
      </c>
      <c r="EW6" s="28">
        <v>0</v>
      </c>
      <c r="EX6" s="28">
        <v>-0.12333281552128028</v>
      </c>
      <c r="EY6" s="28">
        <v>0</v>
      </c>
      <c r="EZ6" s="28">
        <v>21.718208130000001</v>
      </c>
      <c r="FA6" s="28">
        <f t="shared" ref="FA6:FA69" si="1">SUM(ES6:EZ6)</f>
        <v>124702.48657678321</v>
      </c>
      <c r="FB6" s="33">
        <f>+FA6-Cuadro_Oferta_2012!EX6</f>
        <v>0</v>
      </c>
      <c r="AMC6"/>
      <c r="AMD6"/>
      <c r="AME6"/>
      <c r="AMF6"/>
      <c r="AMG6"/>
      <c r="AMH6"/>
      <c r="AMI6"/>
      <c r="AMJ6"/>
    </row>
    <row r="7" spans="1:1024" s="5" customFormat="1" ht="25.5" x14ac:dyDescent="0.25">
      <c r="A7" s="9">
        <v>3</v>
      </c>
      <c r="B7" s="22"/>
      <c r="C7" s="24" t="s">
        <v>293</v>
      </c>
      <c r="D7" s="25" t="s">
        <v>294</v>
      </c>
      <c r="E7" s="28">
        <v>0</v>
      </c>
      <c r="F7" s="28">
        <v>0</v>
      </c>
      <c r="G7" s="28">
        <v>925.86639572474792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9.665510601004982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124.66288441662284</v>
      </c>
      <c r="AL7" s="28">
        <v>116.56232138267673</v>
      </c>
      <c r="AM7" s="28">
        <v>76.414692565095621</v>
      </c>
      <c r="AN7" s="28">
        <v>1560.7395363630253</v>
      </c>
      <c r="AO7" s="28">
        <v>84956.496618855497</v>
      </c>
      <c r="AP7" s="28">
        <v>0</v>
      </c>
      <c r="AQ7" s="28">
        <v>0</v>
      </c>
      <c r="AR7" s="28">
        <v>50834.563294905871</v>
      </c>
      <c r="AS7" s="28">
        <v>2313.411670079568</v>
      </c>
      <c r="AT7" s="28">
        <v>17.401128927892085</v>
      </c>
      <c r="AU7" s="28">
        <v>0</v>
      </c>
      <c r="AV7" s="28">
        <v>0</v>
      </c>
      <c r="AW7" s="28">
        <v>0</v>
      </c>
      <c r="AX7" s="28">
        <v>0</v>
      </c>
      <c r="AY7" s="28">
        <v>825.91940319572643</v>
      </c>
      <c r="AZ7" s="28">
        <v>230.9652276019529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107.37549478275523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46.766301258683121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3347.0777325365611</v>
      </c>
      <c r="DB7" s="28">
        <v>15131.402464301551</v>
      </c>
      <c r="DC7" s="28">
        <v>9.4172158826889607</v>
      </c>
      <c r="DD7" s="28">
        <v>29.130597012946549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8">
        <v>0</v>
      </c>
      <c r="DT7" s="28">
        <v>0</v>
      </c>
      <c r="DU7" s="28">
        <v>0</v>
      </c>
      <c r="DV7" s="28">
        <v>0</v>
      </c>
      <c r="DW7" s="28">
        <v>0</v>
      </c>
      <c r="DX7" s="28">
        <v>0</v>
      </c>
      <c r="DY7" s="28">
        <v>0</v>
      </c>
      <c r="DZ7" s="28">
        <v>0</v>
      </c>
      <c r="EA7" s="28">
        <v>0</v>
      </c>
      <c r="EB7" s="28">
        <v>0</v>
      </c>
      <c r="EC7" s="28">
        <v>0</v>
      </c>
      <c r="ED7" s="28">
        <v>57.705845550304431</v>
      </c>
      <c r="EE7" s="28">
        <v>0</v>
      </c>
      <c r="EF7" s="28">
        <v>379.91020242188614</v>
      </c>
      <c r="EG7" s="28">
        <v>464.9868752793106</v>
      </c>
      <c r="EH7" s="28">
        <v>0</v>
      </c>
      <c r="EI7" s="28">
        <v>0</v>
      </c>
      <c r="EJ7" s="28">
        <v>176.0191637531988</v>
      </c>
      <c r="EK7" s="28">
        <v>35.185225154456276</v>
      </c>
      <c r="EL7" s="28">
        <v>688.70120715357405</v>
      </c>
      <c r="EM7" s="28">
        <v>0</v>
      </c>
      <c r="EN7" s="28">
        <v>0</v>
      </c>
      <c r="EO7" s="28">
        <v>0</v>
      </c>
      <c r="EP7" s="28">
        <v>0</v>
      </c>
      <c r="EQ7" s="28">
        <v>5.7883516124540897</v>
      </c>
      <c r="ER7" s="28">
        <v>0</v>
      </c>
      <c r="ES7" s="28">
        <f t="shared" si="0"/>
        <v>162472.13536132005</v>
      </c>
      <c r="ET7" s="28">
        <v>3971.2578669161549</v>
      </c>
      <c r="EU7" s="28">
        <v>0</v>
      </c>
      <c r="EV7" s="28">
        <v>0</v>
      </c>
      <c r="EW7" s="28">
        <v>0</v>
      </c>
      <c r="EX7" s="28">
        <v>2052.3274566979203</v>
      </c>
      <c r="EY7" s="28">
        <v>0</v>
      </c>
      <c r="EZ7" s="28">
        <v>12573.040548036046</v>
      </c>
      <c r="FA7" s="28">
        <f t="shared" si="1"/>
        <v>181068.76123297017</v>
      </c>
      <c r="FB7" s="33">
        <f>+FA7-Cuadro_Oferta_2012!EX7</f>
        <v>0</v>
      </c>
      <c r="AMC7"/>
      <c r="AMD7"/>
      <c r="AME7"/>
      <c r="AMF7"/>
      <c r="AMG7"/>
      <c r="AMH7"/>
      <c r="AMI7"/>
      <c r="AMJ7"/>
    </row>
    <row r="8" spans="1:1024" s="5" customFormat="1" x14ac:dyDescent="0.25">
      <c r="A8" s="9">
        <v>4</v>
      </c>
      <c r="B8" s="22"/>
      <c r="C8" s="24" t="s">
        <v>295</v>
      </c>
      <c r="D8" s="25" t="s">
        <v>296</v>
      </c>
      <c r="E8" s="28">
        <v>0</v>
      </c>
      <c r="F8" s="28">
        <v>0</v>
      </c>
      <c r="G8" s="28">
        <v>0</v>
      </c>
      <c r="H8" s="28">
        <v>3736.2948647930207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77019.344091847961</v>
      </c>
      <c r="AR8" s="28">
        <v>10904.739103579726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75.844329320630052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8">
        <v>0</v>
      </c>
      <c r="DP8" s="28">
        <v>120.52485982480985</v>
      </c>
      <c r="DQ8" s="28">
        <v>0</v>
      </c>
      <c r="DR8" s="28">
        <v>0</v>
      </c>
      <c r="DS8" s="28">
        <v>0</v>
      </c>
      <c r="DT8" s="28">
        <v>0</v>
      </c>
      <c r="DU8" s="28">
        <v>0</v>
      </c>
      <c r="DV8" s="28">
        <v>0</v>
      </c>
      <c r="DW8" s="28">
        <v>0</v>
      </c>
      <c r="DX8" s="28">
        <v>0</v>
      </c>
      <c r="DY8" s="28">
        <v>0</v>
      </c>
      <c r="DZ8" s="28">
        <v>0</v>
      </c>
      <c r="EA8" s="28">
        <v>0</v>
      </c>
      <c r="EB8" s="28">
        <v>0</v>
      </c>
      <c r="EC8" s="28">
        <v>0</v>
      </c>
      <c r="ED8" s="28">
        <v>0</v>
      </c>
      <c r="EE8" s="28">
        <v>0</v>
      </c>
      <c r="EF8" s="28">
        <v>0</v>
      </c>
      <c r="EG8" s="28">
        <v>0</v>
      </c>
      <c r="EH8" s="28">
        <v>0</v>
      </c>
      <c r="EI8" s="28">
        <v>0</v>
      </c>
      <c r="EJ8" s="28">
        <v>0</v>
      </c>
      <c r="EK8" s="28">
        <v>0</v>
      </c>
      <c r="EL8" s="28">
        <v>0</v>
      </c>
      <c r="EM8" s="28">
        <v>0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8">
        <f t="shared" si="0"/>
        <v>91856.747249366163</v>
      </c>
      <c r="ET8" s="28">
        <v>0</v>
      </c>
      <c r="EU8" s="28">
        <v>0</v>
      </c>
      <c r="EV8" s="28">
        <v>0</v>
      </c>
      <c r="EW8" s="28">
        <v>0</v>
      </c>
      <c r="EX8" s="28">
        <v>-10307.588218872743</v>
      </c>
      <c r="EY8" s="28">
        <v>0</v>
      </c>
      <c r="EZ8" s="28">
        <v>249.28893613</v>
      </c>
      <c r="FA8" s="28">
        <f t="shared" si="1"/>
        <v>81798.447966623426</v>
      </c>
      <c r="FB8" s="33">
        <f>+FA8-Cuadro_Oferta_2012!EX8</f>
        <v>0</v>
      </c>
      <c r="AMC8"/>
      <c r="AMD8"/>
      <c r="AME8"/>
      <c r="AMF8"/>
      <c r="AMG8"/>
      <c r="AMH8"/>
      <c r="AMI8"/>
      <c r="AMJ8"/>
    </row>
    <row r="9" spans="1:1024" s="5" customFormat="1" x14ac:dyDescent="0.25">
      <c r="A9" s="9">
        <v>5</v>
      </c>
      <c r="B9" s="22"/>
      <c r="C9" s="24" t="s">
        <v>297</v>
      </c>
      <c r="D9" s="25" t="s">
        <v>298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2.3294512668771006</v>
      </c>
      <c r="AM9" s="28">
        <v>0</v>
      </c>
      <c r="AN9" s="28">
        <v>12.751484850504232</v>
      </c>
      <c r="AO9" s="28">
        <v>0</v>
      </c>
      <c r="AP9" s="28">
        <v>0</v>
      </c>
      <c r="AQ9" s="28">
        <v>0</v>
      </c>
      <c r="AR9" s="28">
        <v>0</v>
      </c>
      <c r="AS9" s="28">
        <v>6.6946106683533646</v>
      </c>
      <c r="AT9" s="28">
        <v>0.35294925293355756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1.1796156942459206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33.580586218724292</v>
      </c>
      <c r="DB9" s="28">
        <v>174.03794032633351</v>
      </c>
      <c r="DC9" s="28">
        <v>0</v>
      </c>
      <c r="DD9" s="28">
        <v>0.69801013335787032</v>
      </c>
      <c r="DE9" s="28">
        <v>0</v>
      </c>
      <c r="DF9" s="28">
        <v>0</v>
      </c>
      <c r="DG9" s="28">
        <v>0</v>
      </c>
      <c r="DH9" s="28">
        <v>0</v>
      </c>
      <c r="DI9" s="28">
        <v>0</v>
      </c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8">
        <v>0</v>
      </c>
      <c r="DV9" s="28">
        <v>0</v>
      </c>
      <c r="DW9" s="28">
        <v>0</v>
      </c>
      <c r="DX9" s="28">
        <v>0</v>
      </c>
      <c r="DY9" s="28">
        <v>0</v>
      </c>
      <c r="DZ9" s="28">
        <v>0</v>
      </c>
      <c r="EA9" s="28">
        <v>0</v>
      </c>
      <c r="EB9" s="28">
        <v>0</v>
      </c>
      <c r="EC9" s="28">
        <v>0</v>
      </c>
      <c r="ED9" s="28">
        <v>0</v>
      </c>
      <c r="EE9" s="28">
        <v>0</v>
      </c>
      <c r="EF9" s="28">
        <v>291.22413618316432</v>
      </c>
      <c r="EG9" s="28">
        <v>535.59209283820235</v>
      </c>
      <c r="EH9" s="28">
        <v>0</v>
      </c>
      <c r="EI9" s="28">
        <v>0</v>
      </c>
      <c r="EJ9" s="28">
        <v>0.30013748389334982</v>
      </c>
      <c r="EK9" s="28">
        <v>5.7089693191120183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8">
        <f t="shared" si="0"/>
        <v>1064.449984235702</v>
      </c>
      <c r="ET9" s="28">
        <v>3723.6450513212217</v>
      </c>
      <c r="EU9" s="28">
        <v>0</v>
      </c>
      <c r="EV9" s="28">
        <v>0</v>
      </c>
      <c r="EW9" s="28">
        <v>0</v>
      </c>
      <c r="EX9" s="28">
        <v>-1851.929013572706</v>
      </c>
      <c r="EY9" s="28">
        <v>0</v>
      </c>
      <c r="EZ9" s="28">
        <v>32651.87333927253</v>
      </c>
      <c r="FA9" s="28">
        <f t="shared" si="1"/>
        <v>35588.03936125675</v>
      </c>
      <c r="FB9" s="33">
        <f>+FA9-Cuadro_Oferta_2012!EX9</f>
        <v>0</v>
      </c>
      <c r="AMC9"/>
      <c r="AMD9"/>
      <c r="AME9"/>
      <c r="AMF9"/>
      <c r="AMG9"/>
      <c r="AMH9"/>
      <c r="AMI9"/>
      <c r="AMJ9"/>
    </row>
    <row r="10" spans="1:1024" s="5" customFormat="1" x14ac:dyDescent="0.25">
      <c r="A10" s="9">
        <v>6</v>
      </c>
      <c r="B10" s="22"/>
      <c r="C10" s="24" t="s">
        <v>299</v>
      </c>
      <c r="D10" s="25" t="s">
        <v>300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39.013284094733145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50.449692842208577</v>
      </c>
      <c r="AM10" s="28">
        <v>0</v>
      </c>
      <c r="AN10" s="28">
        <v>733.22191913406607</v>
      </c>
      <c r="AO10" s="28">
        <v>0</v>
      </c>
      <c r="AP10" s="28">
        <v>0</v>
      </c>
      <c r="AQ10" s="28">
        <v>0</v>
      </c>
      <c r="AR10" s="28">
        <v>0</v>
      </c>
      <c r="AS10" s="28">
        <v>26.990320249302627</v>
      </c>
      <c r="AT10" s="28">
        <v>3.6667315880680622</v>
      </c>
      <c r="AU10" s="28">
        <v>0</v>
      </c>
      <c r="AV10" s="28">
        <v>0</v>
      </c>
      <c r="AW10" s="28">
        <v>0</v>
      </c>
      <c r="AX10" s="28">
        <v>0</v>
      </c>
      <c r="AY10" s="28">
        <v>79.451355067242275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7.0188525845384069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108.4305526425517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277.13060398524402</v>
      </c>
      <c r="DB10" s="28">
        <v>892.89150983868876</v>
      </c>
      <c r="DC10" s="28">
        <v>3.5541552601260955</v>
      </c>
      <c r="DD10" s="28">
        <v>4.3354600655062541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51.38844218709054</v>
      </c>
      <c r="EE10" s="28">
        <v>0</v>
      </c>
      <c r="EF10" s="28">
        <v>207.22634666769935</v>
      </c>
      <c r="EG10" s="28">
        <v>96.869860279628512</v>
      </c>
      <c r="EH10" s="28">
        <v>0</v>
      </c>
      <c r="EI10" s="28">
        <v>0</v>
      </c>
      <c r="EJ10" s="28">
        <v>2.0811504492760036</v>
      </c>
      <c r="EK10" s="28">
        <v>17.907464430218084</v>
      </c>
      <c r="EL10" s="28">
        <v>28.686681924286496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f t="shared" si="0"/>
        <v>2630.3143832904752</v>
      </c>
      <c r="ET10" s="28">
        <v>22394.75020441939</v>
      </c>
      <c r="EU10" s="28">
        <v>0</v>
      </c>
      <c r="EV10" s="28">
        <v>0</v>
      </c>
      <c r="EW10" s="28">
        <v>0</v>
      </c>
      <c r="EX10" s="28">
        <v>0</v>
      </c>
      <c r="EY10" s="28">
        <v>0</v>
      </c>
      <c r="EZ10" s="28">
        <v>85.475422973517539</v>
      </c>
      <c r="FA10" s="28">
        <f t="shared" si="1"/>
        <v>25110.540010683384</v>
      </c>
      <c r="FB10" s="33">
        <f>+FA10-Cuadro_Oferta_2012!EX10</f>
        <v>0</v>
      </c>
      <c r="AMC10"/>
      <c r="AMD10"/>
      <c r="AME10"/>
      <c r="AMF10"/>
      <c r="AMG10"/>
      <c r="AMH10"/>
      <c r="AMI10"/>
      <c r="AMJ10"/>
    </row>
    <row r="11" spans="1:1024" s="5" customFormat="1" x14ac:dyDescent="0.25">
      <c r="A11" s="9">
        <v>7</v>
      </c>
      <c r="B11" s="22"/>
      <c r="C11" s="24" t="s">
        <v>301</v>
      </c>
      <c r="D11" s="25" t="s">
        <v>302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2.6889987247641014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33.725127104294273</v>
      </c>
      <c r="AM11" s="28">
        <v>2.1250372232960917</v>
      </c>
      <c r="AN11" s="28">
        <v>69.130950506691406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0.48744979288319157</v>
      </c>
      <c r="AU11" s="28">
        <v>0</v>
      </c>
      <c r="AV11" s="28">
        <v>0</v>
      </c>
      <c r="AW11" s="28">
        <v>0</v>
      </c>
      <c r="AX11" s="28">
        <v>0</v>
      </c>
      <c r="AY11" s="28">
        <v>32.93095997749591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1.2842300759381908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33.895773705799122</v>
      </c>
      <c r="DB11" s="28">
        <v>876.00429910804041</v>
      </c>
      <c r="DC11" s="28">
        <v>0</v>
      </c>
      <c r="DD11" s="28">
        <v>0.76973421286203214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73.362972983958727</v>
      </c>
      <c r="EE11" s="28">
        <v>0</v>
      </c>
      <c r="EF11" s="28">
        <v>238.76835039563301</v>
      </c>
      <c r="EG11" s="28">
        <v>74.717479600733142</v>
      </c>
      <c r="EH11" s="28">
        <v>0</v>
      </c>
      <c r="EI11" s="28">
        <v>0</v>
      </c>
      <c r="EJ11" s="28">
        <v>1.0900993522554963</v>
      </c>
      <c r="EK11" s="28">
        <v>2.4527419739243936</v>
      </c>
      <c r="EL11" s="28">
        <v>63.675579459037998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f t="shared" si="0"/>
        <v>1507.1097841976077</v>
      </c>
      <c r="ET11" s="28">
        <v>9705.6265732195061</v>
      </c>
      <c r="EU11" s="28">
        <v>0</v>
      </c>
      <c r="EV11" s="28">
        <v>0</v>
      </c>
      <c r="EW11" s="28">
        <v>0</v>
      </c>
      <c r="EX11" s="28">
        <v>0</v>
      </c>
      <c r="EY11" s="28">
        <v>0</v>
      </c>
      <c r="EZ11" s="28">
        <v>6640.6123009700013</v>
      </c>
      <c r="FA11" s="28">
        <f t="shared" si="1"/>
        <v>17853.348658387116</v>
      </c>
      <c r="FB11" s="33">
        <f>+FA11-Cuadro_Oferta_2012!EX11</f>
        <v>0</v>
      </c>
      <c r="AMC11"/>
      <c r="AMD11"/>
      <c r="AME11"/>
      <c r="AMF11"/>
      <c r="AMG11"/>
      <c r="AMH11"/>
      <c r="AMI11"/>
      <c r="AMJ11"/>
    </row>
    <row r="12" spans="1:1024" s="5" customFormat="1" x14ac:dyDescent="0.25">
      <c r="A12" s="9">
        <v>8</v>
      </c>
      <c r="B12" s="22"/>
      <c r="C12" s="24" t="s">
        <v>303</v>
      </c>
      <c r="D12" s="25" t="s">
        <v>304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3199.2274226415293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38.261589699268278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517.33729395914293</v>
      </c>
      <c r="AM12" s="28">
        <v>0</v>
      </c>
      <c r="AN12" s="28">
        <v>1226.1897025115038</v>
      </c>
      <c r="AO12" s="28">
        <v>0</v>
      </c>
      <c r="AP12" s="28">
        <v>0</v>
      </c>
      <c r="AQ12" s="28">
        <v>0</v>
      </c>
      <c r="AR12" s="28">
        <v>499.15850203141099</v>
      </c>
      <c r="AS12" s="28">
        <v>95.346256010163017</v>
      </c>
      <c r="AT12" s="28">
        <v>5.7364403833687811</v>
      </c>
      <c r="AU12" s="28">
        <v>0</v>
      </c>
      <c r="AV12" s="28">
        <v>0</v>
      </c>
      <c r="AW12" s="28">
        <v>0</v>
      </c>
      <c r="AX12" s="28">
        <v>0</v>
      </c>
      <c r="AY12" s="28">
        <v>77.423937361997503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15.81924762325955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274.29235921951073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268.3070429789833</v>
      </c>
      <c r="DB12" s="28">
        <v>2029.8192740777667</v>
      </c>
      <c r="DC12" s="28">
        <v>0</v>
      </c>
      <c r="DD12" s="28">
        <v>9.8078940364855018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0</v>
      </c>
      <c r="ED12" s="28">
        <v>115.5388118270146</v>
      </c>
      <c r="EE12" s="28">
        <v>0</v>
      </c>
      <c r="EF12" s="28">
        <v>236.99709331237077</v>
      </c>
      <c r="EG12" s="28">
        <v>168.53867415322063</v>
      </c>
      <c r="EH12" s="28">
        <v>0</v>
      </c>
      <c r="EI12" s="28">
        <v>0</v>
      </c>
      <c r="EJ12" s="28">
        <v>5.3116903679386738</v>
      </c>
      <c r="EK12" s="28">
        <v>4.0377641071048584</v>
      </c>
      <c r="EL12" s="28">
        <v>32.37315955563146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8">
        <f t="shared" si="0"/>
        <v>8819.5241558576708</v>
      </c>
      <c r="ET12" s="28">
        <v>17080.048088116575</v>
      </c>
      <c r="EU12" s="28">
        <v>0</v>
      </c>
      <c r="EV12" s="28">
        <v>0</v>
      </c>
      <c r="EW12" s="28">
        <v>0</v>
      </c>
      <c r="EX12" s="28">
        <v>0</v>
      </c>
      <c r="EY12" s="28">
        <v>0</v>
      </c>
      <c r="EZ12" s="28">
        <v>188.05131593802341</v>
      </c>
      <c r="FA12" s="28">
        <f t="shared" si="1"/>
        <v>26087.62355991227</v>
      </c>
      <c r="FB12" s="33">
        <f>+FA12-Cuadro_Oferta_2012!EX12</f>
        <v>0</v>
      </c>
      <c r="AMC12"/>
      <c r="AMD12"/>
      <c r="AME12"/>
      <c r="AMF12"/>
      <c r="AMG12"/>
      <c r="AMH12"/>
      <c r="AMI12"/>
      <c r="AMJ12"/>
    </row>
    <row r="13" spans="1:1024" s="5" customFormat="1" x14ac:dyDescent="0.25">
      <c r="A13" s="9">
        <v>9</v>
      </c>
      <c r="B13" s="22"/>
      <c r="C13" s="24" t="s">
        <v>305</v>
      </c>
      <c r="D13" s="25" t="s">
        <v>306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3361.7890474219967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70.276207599574775</v>
      </c>
      <c r="AB13" s="28">
        <v>0</v>
      </c>
      <c r="AC13" s="28">
        <v>0</v>
      </c>
      <c r="AD13" s="28">
        <v>0</v>
      </c>
      <c r="AE13" s="28">
        <v>0</v>
      </c>
      <c r="AF13" s="28">
        <v>55.109730040112019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135.34699471801576</v>
      </c>
      <c r="AM13" s="28">
        <v>19.376471146014982</v>
      </c>
      <c r="AN13" s="28">
        <v>3074.7037854156188</v>
      </c>
      <c r="AO13" s="28">
        <v>0</v>
      </c>
      <c r="AP13" s="28">
        <v>0</v>
      </c>
      <c r="AQ13" s="28">
        <v>0</v>
      </c>
      <c r="AR13" s="28">
        <v>0</v>
      </c>
      <c r="AS13" s="28">
        <v>108.56583690452246</v>
      </c>
      <c r="AT13" s="28">
        <v>7.6073757873148402</v>
      </c>
      <c r="AU13" s="28">
        <v>0</v>
      </c>
      <c r="AV13" s="28">
        <v>0</v>
      </c>
      <c r="AW13" s="28">
        <v>0</v>
      </c>
      <c r="AX13" s="28">
        <v>0</v>
      </c>
      <c r="AY13" s="28">
        <v>323.43257872388176</v>
      </c>
      <c r="AZ13" s="28">
        <v>18.028373385860121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46.040617058271479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13.774449065484376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771.56215083157178</v>
      </c>
      <c r="DB13" s="28">
        <v>5218.4998290890098</v>
      </c>
      <c r="DC13" s="28">
        <v>2.4487262138108821</v>
      </c>
      <c r="DD13" s="28">
        <v>8.2218117206437036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104.47824711726625</v>
      </c>
      <c r="EE13" s="28">
        <v>0</v>
      </c>
      <c r="EF13" s="28">
        <v>309.37596267686206</v>
      </c>
      <c r="EG13" s="28">
        <v>224.09493091482784</v>
      </c>
      <c r="EH13" s="28">
        <v>0</v>
      </c>
      <c r="EI13" s="28">
        <v>0</v>
      </c>
      <c r="EJ13" s="28">
        <v>24.850084645225316</v>
      </c>
      <c r="EK13" s="28">
        <v>18.275349889170812</v>
      </c>
      <c r="EL13" s="28">
        <v>158.71416017858178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f t="shared" si="0"/>
        <v>14074.572720543638</v>
      </c>
      <c r="ET13" s="28">
        <v>15459.983697057825</v>
      </c>
      <c r="EU13" s="28">
        <v>0</v>
      </c>
      <c r="EV13" s="28">
        <v>0</v>
      </c>
      <c r="EW13" s="28">
        <v>0</v>
      </c>
      <c r="EX13" s="28">
        <v>-11451.430132000693</v>
      </c>
      <c r="EY13" s="28">
        <v>0</v>
      </c>
      <c r="EZ13" s="28">
        <v>40516.528746119868</v>
      </c>
      <c r="FA13" s="28">
        <f t="shared" si="1"/>
        <v>58599.655031720642</v>
      </c>
      <c r="FB13" s="33">
        <f>+FA13-Cuadro_Oferta_2012!EX13</f>
        <v>0</v>
      </c>
      <c r="AMC13"/>
      <c r="AMD13"/>
      <c r="AME13"/>
      <c r="AMF13"/>
      <c r="AMG13"/>
      <c r="AMH13"/>
      <c r="AMI13"/>
      <c r="AMJ13"/>
    </row>
    <row r="14" spans="1:1024" s="5" customFormat="1" x14ac:dyDescent="0.25">
      <c r="A14" s="9">
        <v>10</v>
      </c>
      <c r="B14" s="22"/>
      <c r="C14" s="24" t="s">
        <v>307</v>
      </c>
      <c r="D14" s="25" t="s">
        <v>308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1113.4637202286747</v>
      </c>
      <c r="K14" s="28">
        <v>0</v>
      </c>
      <c r="L14" s="28">
        <v>0</v>
      </c>
      <c r="M14" s="28">
        <v>0</v>
      </c>
      <c r="N14" s="28">
        <v>1444.0778855520339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309.9597043189757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165.53523158290747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161.52390201354203</v>
      </c>
      <c r="AM14" s="28">
        <v>71.232610722855043</v>
      </c>
      <c r="AN14" s="28">
        <v>2784.4067691135301</v>
      </c>
      <c r="AO14" s="28">
        <v>0</v>
      </c>
      <c r="AP14" s="28">
        <v>0</v>
      </c>
      <c r="AQ14" s="28">
        <v>0</v>
      </c>
      <c r="AR14" s="28">
        <v>0</v>
      </c>
      <c r="AS14" s="28">
        <v>317.1194101719106</v>
      </c>
      <c r="AT14" s="28">
        <v>16.02408183088771</v>
      </c>
      <c r="AU14" s="28">
        <v>0</v>
      </c>
      <c r="AV14" s="28">
        <v>0</v>
      </c>
      <c r="AW14" s="28">
        <v>0</v>
      </c>
      <c r="AX14" s="28">
        <v>0</v>
      </c>
      <c r="AY14" s="28">
        <v>2824.1975366356619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107.2899421408475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40.326444623317734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765.45661897706384</v>
      </c>
      <c r="DB14" s="28">
        <v>4250.9683318333919</v>
      </c>
      <c r="DC14" s="28">
        <v>15.286884860257192</v>
      </c>
      <c r="DD14" s="28">
        <v>25.388796172517388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0</v>
      </c>
      <c r="ED14" s="28">
        <v>357.13696711551108</v>
      </c>
      <c r="EE14" s="28">
        <v>0</v>
      </c>
      <c r="EF14" s="28">
        <v>1881.3475468157189</v>
      </c>
      <c r="EG14" s="28">
        <v>1242.9724418857368</v>
      </c>
      <c r="EH14" s="28">
        <v>0</v>
      </c>
      <c r="EI14" s="28">
        <v>0</v>
      </c>
      <c r="EJ14" s="28">
        <v>20.164594606857307</v>
      </c>
      <c r="EK14" s="28">
        <v>26.215091140390928</v>
      </c>
      <c r="EL14" s="28">
        <v>135.25869919220804</v>
      </c>
      <c r="EM14" s="28">
        <v>0</v>
      </c>
      <c r="EN14" s="28">
        <v>0</v>
      </c>
      <c r="EO14" s="28">
        <v>0</v>
      </c>
      <c r="EP14" s="28">
        <v>0</v>
      </c>
      <c r="EQ14" s="28">
        <v>4.543388766029671</v>
      </c>
      <c r="ER14" s="28">
        <v>0</v>
      </c>
      <c r="ES14" s="28">
        <f t="shared" si="0"/>
        <v>18079.896600300825</v>
      </c>
      <c r="ET14" s="28">
        <v>68087.359145158145</v>
      </c>
      <c r="EU14" s="28">
        <v>0</v>
      </c>
      <c r="EV14" s="28">
        <v>0</v>
      </c>
      <c r="EW14" s="28">
        <v>0</v>
      </c>
      <c r="EX14" s="28">
        <v>0</v>
      </c>
      <c r="EY14" s="28">
        <v>0</v>
      </c>
      <c r="EZ14" s="28">
        <v>4623.8610542220949</v>
      </c>
      <c r="FA14" s="28">
        <f t="shared" si="1"/>
        <v>90791.116799681069</v>
      </c>
      <c r="FB14" s="33">
        <f>+FA14-Cuadro_Oferta_2012!EX14</f>
        <v>0</v>
      </c>
      <c r="AMC14"/>
      <c r="AMD14"/>
      <c r="AME14"/>
      <c r="AMF14"/>
      <c r="AMG14"/>
      <c r="AMH14"/>
      <c r="AMI14"/>
      <c r="AMJ14"/>
    </row>
    <row r="15" spans="1:1024" s="5" customFormat="1" x14ac:dyDescent="0.25">
      <c r="A15" s="9">
        <v>11</v>
      </c>
      <c r="B15" s="22"/>
      <c r="C15" s="24" t="s">
        <v>309</v>
      </c>
      <c r="D15" s="25" t="s">
        <v>310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1815.9964029896012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12.920350746737515</v>
      </c>
      <c r="AT15" s="28">
        <v>115023.89628365602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25.402971314205111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f t="shared" si="0"/>
        <v>116878.21600870657</v>
      </c>
      <c r="ET15" s="28">
        <v>31.926022583994595</v>
      </c>
      <c r="EU15" s="28">
        <v>0</v>
      </c>
      <c r="EV15" s="28">
        <v>0</v>
      </c>
      <c r="EW15" s="28">
        <v>22637.57596487736</v>
      </c>
      <c r="EX15" s="28">
        <v>0</v>
      </c>
      <c r="EY15" s="28">
        <v>0</v>
      </c>
      <c r="EZ15" s="28">
        <v>12.3542267</v>
      </c>
      <c r="FA15" s="28">
        <f t="shared" si="1"/>
        <v>139560.07222286792</v>
      </c>
      <c r="FB15" s="33">
        <f>+FA15-Cuadro_Oferta_2012!EX15</f>
        <v>0</v>
      </c>
      <c r="AMC15"/>
      <c r="AMD15"/>
      <c r="AME15"/>
      <c r="AMF15"/>
      <c r="AMG15"/>
      <c r="AMH15"/>
      <c r="AMI15"/>
      <c r="AMJ15"/>
    </row>
    <row r="16" spans="1:1024" s="5" customFormat="1" x14ac:dyDescent="0.25">
      <c r="A16" s="9">
        <v>12</v>
      </c>
      <c r="B16" s="22"/>
      <c r="C16" s="24" t="s">
        <v>311</v>
      </c>
      <c r="D16" s="25" t="s">
        <v>312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269.40830166524626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11.525598577122334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13.859598318945373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1717.3858171687627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68.695295788862097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468.31843925578835</v>
      </c>
      <c r="DB16" s="28">
        <v>401.1744421159101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28">
        <v>0</v>
      </c>
      <c r="DW16" s="28">
        <v>0</v>
      </c>
      <c r="DX16" s="28">
        <v>0</v>
      </c>
      <c r="DY16" s="28">
        <v>0</v>
      </c>
      <c r="DZ16" s="28">
        <v>0</v>
      </c>
      <c r="EA16" s="28">
        <v>1259.7397854541266</v>
      </c>
      <c r="EB16" s="28">
        <v>0</v>
      </c>
      <c r="EC16" s="28">
        <v>0</v>
      </c>
      <c r="ED16" s="28">
        <v>0</v>
      </c>
      <c r="EE16" s="28">
        <v>0</v>
      </c>
      <c r="EF16" s="28">
        <v>15.649896966543595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0</v>
      </c>
      <c r="EO16" s="28">
        <v>0</v>
      </c>
      <c r="EP16" s="28">
        <v>180.36251582307827</v>
      </c>
      <c r="EQ16" s="28">
        <v>0</v>
      </c>
      <c r="ER16" s="28">
        <v>0</v>
      </c>
      <c r="ES16" s="28">
        <f t="shared" si="0"/>
        <v>4406.119691134385</v>
      </c>
      <c r="ET16" s="28">
        <v>7681.4561356770773</v>
      </c>
      <c r="EU16" s="28">
        <v>0</v>
      </c>
      <c r="EV16" s="28">
        <v>0</v>
      </c>
      <c r="EW16" s="28">
        <v>0</v>
      </c>
      <c r="EX16" s="28">
        <v>0</v>
      </c>
      <c r="EY16" s="28">
        <v>0</v>
      </c>
      <c r="EZ16" s="28">
        <v>23743.629803880001</v>
      </c>
      <c r="FA16" s="28">
        <f t="shared" si="1"/>
        <v>35831.20563069146</v>
      </c>
      <c r="FB16" s="33">
        <f>+FA16-Cuadro_Oferta_2012!EX16</f>
        <v>0</v>
      </c>
      <c r="AMC16"/>
      <c r="AMD16"/>
      <c r="AME16"/>
      <c r="AMF16"/>
      <c r="AMG16"/>
      <c r="AMH16"/>
      <c r="AMI16"/>
      <c r="AMJ16"/>
    </row>
    <row r="17" spans="1:1024" s="5" customFormat="1" x14ac:dyDescent="0.25">
      <c r="A17" s="9">
        <v>13</v>
      </c>
      <c r="B17" s="22"/>
      <c r="C17" s="24" t="s">
        <v>313</v>
      </c>
      <c r="D17" s="25" t="s">
        <v>314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29.079691380475907</v>
      </c>
      <c r="Q17" s="28">
        <v>81.985825332250457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7479.145644324085</v>
      </c>
      <c r="AA17" s="28">
        <v>0</v>
      </c>
      <c r="AB17" s="28">
        <v>0</v>
      </c>
      <c r="AC17" s="28">
        <v>1188.9190375623923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187.86321353798536</v>
      </c>
      <c r="AO17" s="28">
        <v>0</v>
      </c>
      <c r="AP17" s="28">
        <v>9.5604846515488795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48.066077633488518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18.295712066527351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37.145464035078348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26.89317308676598</v>
      </c>
      <c r="DB17" s="28">
        <v>261.19273530418241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8">
        <v>0</v>
      </c>
      <c r="DX17" s="28">
        <v>0</v>
      </c>
      <c r="DY17" s="28">
        <v>0</v>
      </c>
      <c r="DZ17" s="28">
        <v>0</v>
      </c>
      <c r="EA17" s="28">
        <v>148.53885201735164</v>
      </c>
      <c r="EB17" s="28">
        <v>0</v>
      </c>
      <c r="EC17" s="28">
        <v>4.8025930623908026</v>
      </c>
      <c r="ED17" s="28">
        <v>17.158610846814977</v>
      </c>
      <c r="EE17" s="28">
        <v>0</v>
      </c>
      <c r="EF17" s="28">
        <v>47.918851439870849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8">
        <v>0</v>
      </c>
      <c r="EM17" s="28">
        <v>0</v>
      </c>
      <c r="EN17" s="28">
        <v>0</v>
      </c>
      <c r="EO17" s="28">
        <v>0</v>
      </c>
      <c r="EP17" s="28">
        <v>86.375514243126361</v>
      </c>
      <c r="EQ17" s="28">
        <v>51.571390628131596</v>
      </c>
      <c r="ER17" s="28">
        <v>0</v>
      </c>
      <c r="ES17" s="28">
        <f t="shared" si="0"/>
        <v>9724.512871152463</v>
      </c>
      <c r="ET17" s="28">
        <v>1051.225092072661</v>
      </c>
      <c r="EU17" s="28">
        <v>0</v>
      </c>
      <c r="EV17" s="28">
        <v>0</v>
      </c>
      <c r="EW17" s="28">
        <v>0</v>
      </c>
      <c r="EX17" s="28">
        <v>0</v>
      </c>
      <c r="EY17" s="28">
        <v>0</v>
      </c>
      <c r="EZ17" s="28">
        <v>14939.66424849</v>
      </c>
      <c r="FA17" s="28">
        <f t="shared" si="1"/>
        <v>25715.402211715125</v>
      </c>
      <c r="FB17" s="33">
        <f>+FA17-Cuadro_Oferta_2012!EX17</f>
        <v>0</v>
      </c>
      <c r="AMC17"/>
      <c r="AMD17"/>
      <c r="AME17"/>
      <c r="AMF17"/>
      <c r="AMG17"/>
      <c r="AMH17"/>
      <c r="AMI17"/>
      <c r="AMJ17"/>
    </row>
    <row r="18" spans="1:1024" s="5" customFormat="1" x14ac:dyDescent="0.25">
      <c r="A18" s="9">
        <v>14</v>
      </c>
      <c r="B18" s="22"/>
      <c r="C18" s="24" t="s">
        <v>315</v>
      </c>
      <c r="D18" s="25" t="s">
        <v>316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3.2271243082594858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96.249086070610929</v>
      </c>
      <c r="AM18" s="28">
        <v>0</v>
      </c>
      <c r="AN18" s="28">
        <v>9862.6100593864958</v>
      </c>
      <c r="AO18" s="28">
        <v>0</v>
      </c>
      <c r="AP18" s="28">
        <v>110.10571319952253</v>
      </c>
      <c r="AQ18" s="28">
        <v>0</v>
      </c>
      <c r="AR18" s="28">
        <v>0</v>
      </c>
      <c r="AS18" s="28">
        <v>39.451459685292484</v>
      </c>
      <c r="AT18" s="28">
        <v>5.2981806934748521</v>
      </c>
      <c r="AU18" s="28">
        <v>0</v>
      </c>
      <c r="AV18" s="28">
        <v>0</v>
      </c>
      <c r="AW18" s="28">
        <v>0</v>
      </c>
      <c r="AX18" s="28">
        <v>0</v>
      </c>
      <c r="AY18" s="28">
        <v>20.819733649825295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18.486868851200825</v>
      </c>
      <c r="CE18" s="28">
        <v>0</v>
      </c>
      <c r="CF18" s="28">
        <v>0</v>
      </c>
      <c r="CG18" s="28">
        <v>0</v>
      </c>
      <c r="CH18" s="28">
        <v>8.6278456953847584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2081.8548013974505</v>
      </c>
      <c r="DB18" s="28">
        <v>4528.1996084967195</v>
      </c>
      <c r="DC18" s="28">
        <v>1.8359697918299713</v>
      </c>
      <c r="DD18" s="28">
        <v>5.378994875497078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24.678794371550048</v>
      </c>
      <c r="EE18" s="28">
        <v>0</v>
      </c>
      <c r="EF18" s="28">
        <v>365.46447327208296</v>
      </c>
      <c r="EG18" s="28">
        <v>265.78645321920118</v>
      </c>
      <c r="EH18" s="28">
        <v>0</v>
      </c>
      <c r="EI18" s="28">
        <v>0</v>
      </c>
      <c r="EJ18" s="28">
        <v>36.290988504833308</v>
      </c>
      <c r="EK18" s="28">
        <v>26.039120955923881</v>
      </c>
      <c r="EL18" s="28">
        <v>47.324415265436727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f t="shared" si="0"/>
        <v>17547.729691690594</v>
      </c>
      <c r="ET18" s="28">
        <v>17099.266407865973</v>
      </c>
      <c r="EU18" s="28">
        <v>0</v>
      </c>
      <c r="EV18" s="28">
        <v>0</v>
      </c>
      <c r="EW18" s="28">
        <v>0</v>
      </c>
      <c r="EX18" s="28">
        <v>0</v>
      </c>
      <c r="EY18" s="28">
        <v>0</v>
      </c>
      <c r="EZ18" s="28">
        <v>417673.96248565504</v>
      </c>
      <c r="FA18" s="28">
        <f t="shared" si="1"/>
        <v>452320.9585852116</v>
      </c>
      <c r="FB18" s="33">
        <f>+FA18-Cuadro_Oferta_2012!EX18</f>
        <v>0</v>
      </c>
      <c r="AMC18"/>
      <c r="AMD18"/>
      <c r="AME18"/>
      <c r="AMF18"/>
      <c r="AMG18"/>
      <c r="AMH18"/>
      <c r="AMI18"/>
      <c r="AMJ18"/>
    </row>
    <row r="19" spans="1:1024" s="5" customFormat="1" x14ac:dyDescent="0.25">
      <c r="A19" s="9">
        <v>15</v>
      </c>
      <c r="B19" s="22"/>
      <c r="C19" s="24" t="s">
        <v>317</v>
      </c>
      <c r="D19" s="25" t="s">
        <v>318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10.192337291664828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81.301323347295082</v>
      </c>
      <c r="AM19" s="28">
        <v>0</v>
      </c>
      <c r="AN19" s="28">
        <v>1643.488131671869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4.8347570482212996</v>
      </c>
      <c r="AU19" s="28">
        <v>0</v>
      </c>
      <c r="AV19" s="28">
        <v>0</v>
      </c>
      <c r="AW19" s="28">
        <v>0</v>
      </c>
      <c r="AX19" s="28">
        <v>0</v>
      </c>
      <c r="AY19" s="28">
        <v>85.974030497605668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8.4993297777883594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1149.0219619001398</v>
      </c>
      <c r="DB19" s="28">
        <v>1595.2245959050192</v>
      </c>
      <c r="DC19" s="28">
        <v>0</v>
      </c>
      <c r="DD19" s="28">
        <v>5.2744267760513495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90.620653259430426</v>
      </c>
      <c r="EE19" s="28">
        <v>0</v>
      </c>
      <c r="EF19" s="28">
        <v>195.44515724336233</v>
      </c>
      <c r="EG19" s="28">
        <v>748.92591639074715</v>
      </c>
      <c r="EH19" s="28">
        <v>0</v>
      </c>
      <c r="EI19" s="28">
        <v>0</v>
      </c>
      <c r="EJ19" s="28">
        <v>13.222133347447285</v>
      </c>
      <c r="EK19" s="28">
        <v>28.510313023213833</v>
      </c>
      <c r="EL19" s="28">
        <v>73.176546852331754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f t="shared" si="0"/>
        <v>5733.7116143321873</v>
      </c>
      <c r="ET19" s="28">
        <v>14190.193125499653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973.94962011000007</v>
      </c>
      <c r="FA19" s="28">
        <f t="shared" si="1"/>
        <v>20897.854359941841</v>
      </c>
      <c r="FB19" s="33">
        <f>+FA19-Cuadro_Oferta_2012!EX19</f>
        <v>0</v>
      </c>
      <c r="AMC19"/>
      <c r="AMD19"/>
      <c r="AME19"/>
      <c r="AMF19"/>
      <c r="AMG19"/>
      <c r="AMH19"/>
      <c r="AMI19"/>
      <c r="AMJ19"/>
    </row>
    <row r="20" spans="1:1024" s="5" customFormat="1" x14ac:dyDescent="0.25">
      <c r="A20" s="9">
        <v>16</v>
      </c>
      <c r="B20" s="22"/>
      <c r="C20" s="24" t="s">
        <v>319</v>
      </c>
      <c r="D20" s="25" t="s">
        <v>320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14.522720201337819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77.975833844298876</v>
      </c>
      <c r="AM20" s="28">
        <v>0</v>
      </c>
      <c r="AN20" s="28">
        <v>44369.010318793895</v>
      </c>
      <c r="AO20" s="28">
        <v>0</v>
      </c>
      <c r="AP20" s="28">
        <v>175.0750098959652</v>
      </c>
      <c r="AQ20" s="28">
        <v>0</v>
      </c>
      <c r="AR20" s="28">
        <v>50.237896519082071</v>
      </c>
      <c r="AS20" s="28">
        <v>164.82253154409906</v>
      </c>
      <c r="AT20" s="28">
        <v>14.537375373305727</v>
      </c>
      <c r="AU20" s="28">
        <v>0</v>
      </c>
      <c r="AV20" s="28">
        <v>0</v>
      </c>
      <c r="AW20" s="28">
        <v>0</v>
      </c>
      <c r="AX20" s="28">
        <v>0</v>
      </c>
      <c r="AY20" s="28">
        <v>103.94237968432911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118.9419247800448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38.133046524810304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3311.1190408849816</v>
      </c>
      <c r="DB20" s="28">
        <v>3861.1380269039882</v>
      </c>
      <c r="DC20" s="28">
        <v>8.2983233959620257</v>
      </c>
      <c r="DD20" s="28">
        <v>23.966912058590061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1141.9107676598089</v>
      </c>
      <c r="EG20" s="28">
        <v>417.0118350005684</v>
      </c>
      <c r="EH20" s="28">
        <v>0</v>
      </c>
      <c r="EI20" s="28">
        <v>0</v>
      </c>
      <c r="EJ20" s="28">
        <v>6.0386914646387106</v>
      </c>
      <c r="EK20" s="28">
        <v>15.035115605616689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f t="shared" si="0"/>
        <v>53911.717750135314</v>
      </c>
      <c r="ET20" s="28">
        <v>7303.9422876122298</v>
      </c>
      <c r="EU20" s="28">
        <v>0</v>
      </c>
      <c r="EV20" s="28">
        <v>0</v>
      </c>
      <c r="EW20" s="28">
        <v>0</v>
      </c>
      <c r="EX20" s="28">
        <v>-0.17644232813017879</v>
      </c>
      <c r="EY20" s="28">
        <v>0</v>
      </c>
      <c r="EZ20" s="28">
        <v>384204.82036345708</v>
      </c>
      <c r="FA20" s="28">
        <f t="shared" si="1"/>
        <v>445420.30395887652</v>
      </c>
      <c r="FB20" s="33">
        <f>+FA20-Cuadro_Oferta_2012!EX20</f>
        <v>0</v>
      </c>
      <c r="AMC20"/>
      <c r="AMD20"/>
      <c r="AME20"/>
      <c r="AMF20"/>
      <c r="AMG20"/>
      <c r="AMH20"/>
      <c r="AMI20"/>
      <c r="AMJ20"/>
    </row>
    <row r="21" spans="1:1024" s="5" customFormat="1" x14ac:dyDescent="0.25">
      <c r="A21" s="9">
        <v>17</v>
      </c>
      <c r="B21" s="22"/>
      <c r="C21" s="24" t="s">
        <v>321</v>
      </c>
      <c r="D21" s="25" t="s">
        <v>322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79030.335860928681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1701.8590526223836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0.15616781432834292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f t="shared" si="0"/>
        <v>80732.351081365399</v>
      </c>
      <c r="ET21" s="28">
        <v>0</v>
      </c>
      <c r="EU21" s="28">
        <v>0</v>
      </c>
      <c r="EV21" s="28">
        <v>0</v>
      </c>
      <c r="EW21" s="28">
        <v>0</v>
      </c>
      <c r="EX21" s="28">
        <v>130.92030985908059</v>
      </c>
      <c r="EY21" s="28">
        <v>0</v>
      </c>
      <c r="EZ21" s="28">
        <v>0</v>
      </c>
      <c r="FA21" s="28">
        <f t="shared" si="1"/>
        <v>80863.27139122448</v>
      </c>
      <c r="FB21" s="33">
        <f>+FA21-Cuadro_Oferta_2012!EX21</f>
        <v>0</v>
      </c>
      <c r="AMC21"/>
      <c r="AMD21"/>
      <c r="AME21"/>
      <c r="AMF21"/>
      <c r="AMG21"/>
      <c r="AMH21"/>
      <c r="AMI21"/>
      <c r="AMJ21"/>
    </row>
    <row r="22" spans="1:1024" s="5" customFormat="1" x14ac:dyDescent="0.25">
      <c r="A22" s="9">
        <v>18</v>
      </c>
      <c r="B22" s="22"/>
      <c r="C22" s="24" t="s">
        <v>323</v>
      </c>
      <c r="D22" s="25" t="s">
        <v>324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526.13108181925713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365.74583247969105</v>
      </c>
      <c r="AU22" s="28">
        <v>0</v>
      </c>
      <c r="AV22" s="28">
        <v>0</v>
      </c>
      <c r="AW22" s="28">
        <v>190984.95359456382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2.2276316013642572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f t="shared" si="0"/>
        <v>191879.05814046413</v>
      </c>
      <c r="ET22" s="28">
        <v>0</v>
      </c>
      <c r="EU22" s="28">
        <v>0</v>
      </c>
      <c r="EV22" s="28">
        <v>0</v>
      </c>
      <c r="EW22" s="28">
        <v>21488.665517472899</v>
      </c>
      <c r="EX22" s="28">
        <v>-25321.69208892373</v>
      </c>
      <c r="EY22" s="28">
        <v>0</v>
      </c>
      <c r="EZ22" s="28">
        <v>41.275872</v>
      </c>
      <c r="FA22" s="28">
        <f t="shared" si="1"/>
        <v>188087.30744101328</v>
      </c>
      <c r="FB22" s="33">
        <f>+FA22-Cuadro_Oferta_2012!EX22</f>
        <v>0</v>
      </c>
      <c r="AMC22"/>
      <c r="AMD22"/>
      <c r="AME22"/>
      <c r="AMF22"/>
      <c r="AMG22"/>
      <c r="AMH22"/>
      <c r="AMI22"/>
      <c r="AMJ22"/>
    </row>
    <row r="23" spans="1:1024" s="5" customFormat="1" ht="38.25" x14ac:dyDescent="0.25">
      <c r="A23" s="9">
        <v>19</v>
      </c>
      <c r="B23" s="22"/>
      <c r="C23" s="24" t="s">
        <v>325</v>
      </c>
      <c r="D23" s="25" t="s">
        <v>326</v>
      </c>
      <c r="E23" s="28">
        <v>0</v>
      </c>
      <c r="F23" s="28">
        <v>0</v>
      </c>
      <c r="G23" s="28">
        <v>0</v>
      </c>
      <c r="H23" s="28">
        <v>0</v>
      </c>
      <c r="I23" s="28">
        <v>1160.9408835096622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12.893862524006289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185.9709915398752</v>
      </c>
      <c r="X23" s="28">
        <v>0</v>
      </c>
      <c r="Y23" s="28">
        <v>61.062648390484952</v>
      </c>
      <c r="Z23" s="28">
        <v>165.62711895130658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65.786251315691345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191.10552720993672</v>
      </c>
      <c r="AM23" s="28">
        <v>0</v>
      </c>
      <c r="AN23" s="28">
        <v>20270.663601100798</v>
      </c>
      <c r="AO23" s="28">
        <v>205.25618388437505</v>
      </c>
      <c r="AP23" s="28">
        <v>346.92245625469366</v>
      </c>
      <c r="AQ23" s="28">
        <v>0</v>
      </c>
      <c r="AR23" s="28">
        <v>109.25293549258103</v>
      </c>
      <c r="AS23" s="28">
        <v>426.33456015427657</v>
      </c>
      <c r="AT23" s="28">
        <v>24.648335638968547</v>
      </c>
      <c r="AU23" s="28">
        <v>66.452941632013506</v>
      </c>
      <c r="AV23" s="28">
        <v>0</v>
      </c>
      <c r="AW23" s="28">
        <v>0</v>
      </c>
      <c r="AX23" s="28">
        <v>0</v>
      </c>
      <c r="AY23" s="28">
        <v>505.10187466523223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14.796859874235215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293.64211222586493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58.372401861954756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2038.5666316503457</v>
      </c>
      <c r="DB23" s="28">
        <v>5977.6072941927414</v>
      </c>
      <c r="DC23" s="28">
        <v>18.142305157923424</v>
      </c>
      <c r="DD23" s="28">
        <v>36.610836285246236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261.94369185266567</v>
      </c>
      <c r="EE23" s="28">
        <v>0</v>
      </c>
      <c r="EF23" s="28">
        <v>4295.553274109323</v>
      </c>
      <c r="EG23" s="28">
        <v>5335.9471737140284</v>
      </c>
      <c r="EH23" s="28">
        <v>0</v>
      </c>
      <c r="EI23" s="28">
        <v>0</v>
      </c>
      <c r="EJ23" s="28">
        <v>7.2986874808913846</v>
      </c>
      <c r="EK23" s="28">
        <v>51.512411699939435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5.1837050553593027</v>
      </c>
      <c r="ER23" s="28">
        <v>0</v>
      </c>
      <c r="ES23" s="28">
        <f t="shared" si="0"/>
        <v>42193.197557424421</v>
      </c>
      <c r="ET23" s="28">
        <v>108546.96257254769</v>
      </c>
      <c r="EU23" s="28">
        <v>0</v>
      </c>
      <c r="EV23" s="28">
        <v>0</v>
      </c>
      <c r="EW23" s="28">
        <v>0</v>
      </c>
      <c r="EX23" s="28">
        <v>8185.1351201736252</v>
      </c>
      <c r="EY23" s="28">
        <v>0</v>
      </c>
      <c r="EZ23" s="28">
        <v>15981.983373070114</v>
      </c>
      <c r="FA23" s="28">
        <f t="shared" si="1"/>
        <v>174907.27862321585</v>
      </c>
      <c r="FB23" s="33">
        <f>+FA23-Cuadro_Oferta_2012!EX23</f>
        <v>0</v>
      </c>
      <c r="AMC23"/>
      <c r="AMD23"/>
      <c r="AME23"/>
      <c r="AMF23"/>
      <c r="AMG23"/>
      <c r="AMH23"/>
      <c r="AMI23"/>
      <c r="AMJ23"/>
    </row>
    <row r="24" spans="1:1024" s="5" customFormat="1" ht="38.25" x14ac:dyDescent="0.25">
      <c r="A24" s="9">
        <v>20</v>
      </c>
      <c r="B24" s="22"/>
      <c r="C24" s="24" t="s">
        <v>327</v>
      </c>
      <c r="D24" s="25" t="s">
        <v>328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146.79001019610752</v>
      </c>
      <c r="Y24" s="28">
        <v>0</v>
      </c>
      <c r="Z24" s="28">
        <v>215.53049939063729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13.179416274792072</v>
      </c>
      <c r="AG24" s="28">
        <v>0</v>
      </c>
      <c r="AH24" s="28">
        <v>0</v>
      </c>
      <c r="AI24" s="28">
        <v>0</v>
      </c>
      <c r="AJ24" s="28">
        <v>0</v>
      </c>
      <c r="AK24" s="28">
        <v>118.02207986460508</v>
      </c>
      <c r="AL24" s="28">
        <v>102.60663115224797</v>
      </c>
      <c r="AM24" s="28">
        <v>37.669330863469106</v>
      </c>
      <c r="AN24" s="28">
        <v>3305.6156114511564</v>
      </c>
      <c r="AO24" s="28">
        <v>0</v>
      </c>
      <c r="AP24" s="28">
        <v>292.95935869837092</v>
      </c>
      <c r="AQ24" s="28">
        <v>0</v>
      </c>
      <c r="AR24" s="28">
        <v>75.602862317276518</v>
      </c>
      <c r="AS24" s="28">
        <v>176.23127316251586</v>
      </c>
      <c r="AT24" s="28">
        <v>9.8798721356545123</v>
      </c>
      <c r="AU24" s="28">
        <v>556.86652518123401</v>
      </c>
      <c r="AV24" s="28">
        <v>0</v>
      </c>
      <c r="AW24" s="28">
        <v>0</v>
      </c>
      <c r="AX24" s="28">
        <v>0</v>
      </c>
      <c r="AY24" s="28">
        <v>5873.3404205302641</v>
      </c>
      <c r="AZ24" s="28">
        <v>155.25637962129747</v>
      </c>
      <c r="BA24" s="28">
        <v>0</v>
      </c>
      <c r="BB24" s="28">
        <v>102.73201876327063</v>
      </c>
      <c r="BC24" s="28">
        <v>284.29198274102993</v>
      </c>
      <c r="BD24" s="28">
        <v>29.997226897880715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80.257915302439741</v>
      </c>
      <c r="BP24" s="28">
        <v>0</v>
      </c>
      <c r="BQ24" s="28">
        <v>108.36547329110368</v>
      </c>
      <c r="BR24" s="28">
        <v>6084.6759847470639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120.55467300247915</v>
      </c>
      <c r="CF24" s="28">
        <v>0</v>
      </c>
      <c r="CG24" s="28">
        <v>0</v>
      </c>
      <c r="CH24" s="28">
        <v>21.922241330243235</v>
      </c>
      <c r="CI24" s="28">
        <v>5.5259770101205055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189.84933760998587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156.39267324545204</v>
      </c>
      <c r="DB24" s="28">
        <v>391.82623390191725</v>
      </c>
      <c r="DC24" s="28">
        <v>5.3935224114830493</v>
      </c>
      <c r="DD24" s="28">
        <v>13.693430237983812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0</v>
      </c>
      <c r="ED24" s="28">
        <v>23.698765202865733</v>
      </c>
      <c r="EE24" s="28">
        <v>0</v>
      </c>
      <c r="EF24" s="28">
        <v>255.96135070792647</v>
      </c>
      <c r="EG24" s="28">
        <v>317.13265229146623</v>
      </c>
      <c r="EH24" s="28">
        <v>0</v>
      </c>
      <c r="EI24" s="28">
        <v>0</v>
      </c>
      <c r="EJ24" s="28">
        <v>107.93646509910064</v>
      </c>
      <c r="EK24" s="28">
        <v>30.636156258239481</v>
      </c>
      <c r="EL24" s="28">
        <v>10.514856700469627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f t="shared" si="0"/>
        <v>19420.909207592158</v>
      </c>
      <c r="ET24" s="28">
        <v>8082.6322821997655</v>
      </c>
      <c r="EU24" s="28">
        <v>0</v>
      </c>
      <c r="EV24" s="28">
        <v>0</v>
      </c>
      <c r="EW24" s="28">
        <v>0</v>
      </c>
      <c r="EX24" s="28">
        <v>5066.3430573530859</v>
      </c>
      <c r="EY24" s="28">
        <v>0</v>
      </c>
      <c r="EZ24" s="28">
        <v>5265.2526561480236</v>
      </c>
      <c r="FA24" s="28">
        <f t="shared" si="1"/>
        <v>37835.137203293038</v>
      </c>
      <c r="FB24" s="33">
        <f>+FA24-Cuadro_Oferta_2012!EX24</f>
        <v>0</v>
      </c>
      <c r="AMC24"/>
      <c r="AMD24"/>
      <c r="AME24"/>
      <c r="AMF24"/>
      <c r="AMG24"/>
      <c r="AMH24"/>
      <c r="AMI24"/>
      <c r="AMJ24"/>
    </row>
    <row r="25" spans="1:1024" s="5" customFormat="1" x14ac:dyDescent="0.25">
      <c r="A25" s="9">
        <v>21</v>
      </c>
      <c r="B25" s="22"/>
      <c r="C25" s="24" t="s">
        <v>329</v>
      </c>
      <c r="D25" s="25" t="s">
        <v>330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148.81324235221297</v>
      </c>
      <c r="L25" s="28">
        <v>0</v>
      </c>
      <c r="M25" s="28">
        <v>155.55469811121569</v>
      </c>
      <c r="N25" s="28">
        <v>2048.2827362175012</v>
      </c>
      <c r="O25" s="28">
        <v>0</v>
      </c>
      <c r="P25" s="28">
        <v>4454.6270915282321</v>
      </c>
      <c r="Q25" s="28">
        <v>703.84866179104813</v>
      </c>
      <c r="R25" s="28">
        <v>1067.6348253971009</v>
      </c>
      <c r="S25" s="28">
        <v>650.504109117609</v>
      </c>
      <c r="T25" s="28">
        <v>25070.998575697075</v>
      </c>
      <c r="U25" s="28">
        <v>869.41210576402432</v>
      </c>
      <c r="V25" s="28">
        <v>3156.8232751124274</v>
      </c>
      <c r="W25" s="28">
        <v>1412.0060233231579</v>
      </c>
      <c r="X25" s="28">
        <v>1118.8544497220628</v>
      </c>
      <c r="Y25" s="28">
        <v>6370.4652512973462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39.0575005341775</v>
      </c>
      <c r="AM25" s="28">
        <v>0</v>
      </c>
      <c r="AN25" s="28">
        <v>0</v>
      </c>
      <c r="AO25" s="28">
        <v>0</v>
      </c>
      <c r="AP25" s="28">
        <v>0</v>
      </c>
      <c r="AQ25" s="28">
        <v>327.30292026157184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62.477788065087537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25.858729480159631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190.99583319080676</v>
      </c>
      <c r="CI25" s="28">
        <v>6.060893381072991</v>
      </c>
      <c r="CJ25" s="28">
        <v>4.635294307194922</v>
      </c>
      <c r="CK25" s="28">
        <v>0</v>
      </c>
      <c r="CL25" s="28">
        <v>0</v>
      </c>
      <c r="CM25" s="28">
        <v>265.37546214817127</v>
      </c>
      <c r="CN25" s="28">
        <v>0</v>
      </c>
      <c r="CO25" s="28">
        <v>227.32022095406867</v>
      </c>
      <c r="CP25" s="28">
        <v>0</v>
      </c>
      <c r="CQ25" s="28">
        <v>115.52269268225983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58.052479954451812</v>
      </c>
      <c r="DB25" s="28">
        <v>490.41370940040747</v>
      </c>
      <c r="DC25" s="28">
        <v>0</v>
      </c>
      <c r="DD25" s="28">
        <v>12.884103447047517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16.515632279353483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65.754075974907536</v>
      </c>
      <c r="EB25" s="28">
        <v>0</v>
      </c>
      <c r="EC25" s="28">
        <v>313.4688179845856</v>
      </c>
      <c r="ED25" s="28">
        <v>99.220556843873084</v>
      </c>
      <c r="EE25" s="28">
        <v>0</v>
      </c>
      <c r="EF25" s="28">
        <v>1481.0991736586511</v>
      </c>
      <c r="EG25" s="28">
        <v>110.30730221436563</v>
      </c>
      <c r="EH25" s="28">
        <v>0</v>
      </c>
      <c r="EI25" s="28">
        <v>0</v>
      </c>
      <c r="EJ25" s="28">
        <v>0</v>
      </c>
      <c r="EK25" s="28">
        <v>0</v>
      </c>
      <c r="EL25" s="28">
        <v>9.8157641244266767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f t="shared" si="0"/>
        <v>51149.96399631766</v>
      </c>
      <c r="ET25" s="28">
        <v>6186.4744107220404</v>
      </c>
      <c r="EU25" s="28">
        <v>0</v>
      </c>
      <c r="EV25" s="28">
        <v>0</v>
      </c>
      <c r="EW25" s="28">
        <v>0</v>
      </c>
      <c r="EX25" s="28">
        <v>-4930.6513523051399</v>
      </c>
      <c r="EY25" s="28">
        <v>0</v>
      </c>
      <c r="EZ25" s="28">
        <v>41631.81225522</v>
      </c>
      <c r="FA25" s="28">
        <f t="shared" si="1"/>
        <v>94037.599309954559</v>
      </c>
      <c r="FB25" s="33">
        <f>+FA25-Cuadro_Oferta_2012!EX25</f>
        <v>0</v>
      </c>
      <c r="AMC25"/>
      <c r="AMD25"/>
      <c r="AME25"/>
      <c r="AMF25"/>
      <c r="AMG25"/>
      <c r="AMH25"/>
      <c r="AMI25"/>
      <c r="AMJ25"/>
    </row>
    <row r="26" spans="1:1024" s="5" customFormat="1" x14ac:dyDescent="0.25">
      <c r="A26" s="9">
        <v>22</v>
      </c>
      <c r="B26" s="22"/>
      <c r="C26" s="24" t="s">
        <v>331</v>
      </c>
      <c r="D26" s="25" t="s">
        <v>332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21489.434743362104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278.62055231978701</v>
      </c>
      <c r="AL26" s="28">
        <v>116314.01656049358</v>
      </c>
      <c r="AM26" s="28">
        <v>0</v>
      </c>
      <c r="AN26" s="28">
        <v>0</v>
      </c>
      <c r="AO26" s="28">
        <v>0</v>
      </c>
      <c r="AP26" s="28">
        <v>157358.18805923554</v>
      </c>
      <c r="AQ26" s="28">
        <v>0</v>
      </c>
      <c r="AR26" s="28">
        <v>0</v>
      </c>
      <c r="AS26" s="28">
        <v>0</v>
      </c>
      <c r="AT26" s="28">
        <v>17.247940009756203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203.17562942918167</v>
      </c>
      <c r="BA26" s="28">
        <v>0</v>
      </c>
      <c r="BB26" s="28">
        <v>3003.0331225682635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0.90237216376672025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8">
        <v>0</v>
      </c>
      <c r="EE26" s="28">
        <v>0</v>
      </c>
      <c r="EF26" s="28">
        <v>0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f t="shared" si="0"/>
        <v>298664.61897958198</v>
      </c>
      <c r="ET26" s="28">
        <v>8260.9605377229655</v>
      </c>
      <c r="EU26" s="28">
        <v>0</v>
      </c>
      <c r="EV26" s="28">
        <v>0</v>
      </c>
      <c r="EW26" s="28">
        <v>9575.6773778428251</v>
      </c>
      <c r="EX26" s="28">
        <v>4551.4804148886833</v>
      </c>
      <c r="EY26" s="28">
        <v>0</v>
      </c>
      <c r="EZ26" s="28">
        <v>1178.4537051099994</v>
      </c>
      <c r="FA26" s="28">
        <f t="shared" si="1"/>
        <v>322231.1910151465</v>
      </c>
      <c r="FB26" s="33">
        <f>+FA26-Cuadro_Oferta_2012!EX26</f>
        <v>0</v>
      </c>
      <c r="AMC26"/>
      <c r="AMD26"/>
      <c r="AME26"/>
      <c r="AMF26"/>
      <c r="AMG26"/>
      <c r="AMH26"/>
      <c r="AMI26"/>
      <c r="AMJ26"/>
    </row>
    <row r="27" spans="1:1024" s="5" customFormat="1" x14ac:dyDescent="0.25">
      <c r="A27" s="9">
        <v>23</v>
      </c>
      <c r="B27" s="22"/>
      <c r="C27" s="24" t="s">
        <v>333</v>
      </c>
      <c r="D27" s="25" t="s">
        <v>334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532.61019776592536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71312.303540422508</v>
      </c>
      <c r="AM27" s="28">
        <v>0</v>
      </c>
      <c r="AN27" s="28">
        <v>0</v>
      </c>
      <c r="AO27" s="28">
        <v>0</v>
      </c>
      <c r="AP27" s="28">
        <v>5602.0367618266646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201.76149379691566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f t="shared" si="0"/>
        <v>77648.711993812016</v>
      </c>
      <c r="ET27" s="28">
        <v>534.12693795236385</v>
      </c>
      <c r="EU27" s="28">
        <v>0</v>
      </c>
      <c r="EV27" s="28">
        <v>0</v>
      </c>
      <c r="EW27" s="28">
        <v>1821.8520554836355</v>
      </c>
      <c r="EX27" s="28">
        <v>0</v>
      </c>
      <c r="EY27" s="28">
        <v>0</v>
      </c>
      <c r="EZ27" s="28">
        <v>168.84636584999998</v>
      </c>
      <c r="FA27" s="28">
        <f t="shared" si="1"/>
        <v>80173.537353098</v>
      </c>
      <c r="FB27" s="33">
        <f>+FA27-Cuadro_Oferta_2012!EX27</f>
        <v>0</v>
      </c>
      <c r="AMC27"/>
      <c r="AMD27"/>
      <c r="AME27"/>
      <c r="AMF27"/>
      <c r="AMG27"/>
      <c r="AMH27"/>
      <c r="AMI27"/>
      <c r="AMJ27"/>
    </row>
    <row r="28" spans="1:1024" s="5" customFormat="1" x14ac:dyDescent="0.25">
      <c r="A28" s="9">
        <v>24</v>
      </c>
      <c r="B28" s="22"/>
      <c r="C28" s="24" t="s">
        <v>335</v>
      </c>
      <c r="D28" s="25" t="s">
        <v>336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12283.980782723438</v>
      </c>
      <c r="AC28" s="28">
        <v>0</v>
      </c>
      <c r="AD28" s="28">
        <v>0</v>
      </c>
      <c r="AE28" s="28">
        <v>0</v>
      </c>
      <c r="AF28" s="28">
        <v>2.6039738425575183</v>
      </c>
      <c r="AG28" s="28">
        <v>0</v>
      </c>
      <c r="AH28" s="28">
        <v>0</v>
      </c>
      <c r="AI28" s="28">
        <v>0</v>
      </c>
      <c r="AJ28" s="28">
        <v>0</v>
      </c>
      <c r="AK28" s="28">
        <v>140496.66214107641</v>
      </c>
      <c r="AL28" s="28">
        <v>20276.708518507086</v>
      </c>
      <c r="AM28" s="28">
        <v>0</v>
      </c>
      <c r="AN28" s="28">
        <v>0</v>
      </c>
      <c r="AO28" s="28">
        <v>0</v>
      </c>
      <c r="AP28" s="28">
        <v>3849.4301636631399</v>
      </c>
      <c r="AQ28" s="28">
        <v>0</v>
      </c>
      <c r="AR28" s="28">
        <v>0</v>
      </c>
      <c r="AS28" s="28">
        <v>2927.0081537058277</v>
      </c>
      <c r="AT28" s="28">
        <v>3.5075494034523538</v>
      </c>
      <c r="AU28" s="28">
        <v>0</v>
      </c>
      <c r="AV28" s="28">
        <v>0</v>
      </c>
      <c r="AW28" s="28">
        <v>0</v>
      </c>
      <c r="AX28" s="28">
        <v>0</v>
      </c>
      <c r="AY28" s="28">
        <v>211.65840002014534</v>
      </c>
      <c r="AZ28" s="28">
        <v>6.6143154425345472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7.9068350213709202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430.07241983093394</v>
      </c>
      <c r="DB28" s="28">
        <v>1411.1781682440171</v>
      </c>
      <c r="DC28" s="28">
        <v>1.4093153501535092</v>
      </c>
      <c r="DD28" s="28">
        <v>4.6258079423820444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132.85366783695042</v>
      </c>
      <c r="EE28" s="28">
        <v>0</v>
      </c>
      <c r="EF28" s="28">
        <v>685.37432099163266</v>
      </c>
      <c r="EG28" s="28">
        <v>626.21480348675334</v>
      </c>
      <c r="EH28" s="28">
        <v>0</v>
      </c>
      <c r="EI28" s="28">
        <v>0</v>
      </c>
      <c r="EJ28" s="28">
        <v>11.023906031830734</v>
      </c>
      <c r="EK28" s="28">
        <v>10.048891290882343</v>
      </c>
      <c r="EL28" s="28">
        <v>38.657497922720559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f t="shared" si="0"/>
        <v>183417.5396323342</v>
      </c>
      <c r="ET28" s="28">
        <v>55012.525401237428</v>
      </c>
      <c r="EU28" s="28">
        <v>0</v>
      </c>
      <c r="EV28" s="28">
        <v>0</v>
      </c>
      <c r="EW28" s="28">
        <v>7507.2567525136683</v>
      </c>
      <c r="EX28" s="28">
        <v>-9747.6366145582197</v>
      </c>
      <c r="EY28" s="28">
        <v>0</v>
      </c>
      <c r="EZ28" s="28">
        <v>7319.6827483140705</v>
      </c>
      <c r="FA28" s="28">
        <f t="shared" si="1"/>
        <v>243509.36791984114</v>
      </c>
      <c r="FB28" s="33">
        <f>+FA28-Cuadro_Oferta_2012!EX28</f>
        <v>0</v>
      </c>
      <c r="AMC28"/>
      <c r="AMD28"/>
      <c r="AME28"/>
      <c r="AMF28"/>
      <c r="AMG28"/>
      <c r="AMH28"/>
      <c r="AMI28"/>
      <c r="AMJ28"/>
    </row>
    <row r="29" spans="1:1024" s="5" customFormat="1" ht="25.5" x14ac:dyDescent="0.25">
      <c r="A29" s="9">
        <v>25</v>
      </c>
      <c r="B29" s="22"/>
      <c r="C29" s="24" t="s">
        <v>337</v>
      </c>
      <c r="D29" s="25" t="s">
        <v>338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22.349946558671636</v>
      </c>
      <c r="Q29" s="28">
        <v>0</v>
      </c>
      <c r="R29" s="28">
        <v>0</v>
      </c>
      <c r="S29" s="28">
        <v>0</v>
      </c>
      <c r="T29" s="28">
        <v>0</v>
      </c>
      <c r="U29" s="28">
        <v>68.628307910283709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1599.8730460928177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3139.648947985298</v>
      </c>
      <c r="AM29" s="28">
        <v>0</v>
      </c>
      <c r="AN29" s="28">
        <v>18.293000185943196</v>
      </c>
      <c r="AO29" s="28">
        <v>0</v>
      </c>
      <c r="AP29" s="28">
        <v>3006.3563758096998</v>
      </c>
      <c r="AQ29" s="28">
        <v>0</v>
      </c>
      <c r="AR29" s="28">
        <v>83.32110061150324</v>
      </c>
      <c r="AS29" s="28">
        <v>297.86396889205622</v>
      </c>
      <c r="AT29" s="28">
        <v>1.6410363430273989</v>
      </c>
      <c r="AU29" s="28">
        <v>0</v>
      </c>
      <c r="AV29" s="28">
        <v>0</v>
      </c>
      <c r="AW29" s="28">
        <v>0</v>
      </c>
      <c r="AX29" s="28">
        <v>0</v>
      </c>
      <c r="AY29" s="28">
        <v>1137.9855422922617</v>
      </c>
      <c r="AZ29" s="28">
        <v>71.581480087859035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5175.4855489492102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75.200581304449742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19.609073904822385</v>
      </c>
      <c r="DB29" s="28">
        <v>69.969074869977291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97.869573007474315</v>
      </c>
      <c r="EG29" s="28">
        <v>45.721817419549375</v>
      </c>
      <c r="EH29" s="28">
        <v>0</v>
      </c>
      <c r="EI29" s="28">
        <v>0</v>
      </c>
      <c r="EJ29" s="28">
        <v>0.44449461903846377</v>
      </c>
      <c r="EK29" s="28">
        <v>40.691996412009061</v>
      </c>
      <c r="EL29" s="28">
        <v>2.1871602415415792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f t="shared" si="0"/>
        <v>14974.722073497496</v>
      </c>
      <c r="ET29" s="28">
        <v>9028.6742543982473</v>
      </c>
      <c r="EU29" s="28">
        <v>0</v>
      </c>
      <c r="EV29" s="28">
        <v>0</v>
      </c>
      <c r="EW29" s="28">
        <v>0</v>
      </c>
      <c r="EX29" s="28">
        <v>5564.9997723230381</v>
      </c>
      <c r="EY29" s="28">
        <v>0</v>
      </c>
      <c r="EZ29" s="28">
        <v>4031.1870895599977</v>
      </c>
      <c r="FA29" s="28">
        <f t="shared" si="1"/>
        <v>33599.583189778779</v>
      </c>
      <c r="FB29" s="33">
        <f>+FA29-Cuadro_Oferta_2012!EX29</f>
        <v>0</v>
      </c>
      <c r="AMC29"/>
      <c r="AMD29"/>
      <c r="AME29"/>
      <c r="AMF29"/>
      <c r="AMG29"/>
      <c r="AMH29"/>
      <c r="AMI29"/>
      <c r="AMJ29"/>
    </row>
    <row r="30" spans="1:1024" s="5" customFormat="1" ht="38.25" x14ac:dyDescent="0.25">
      <c r="A30" s="9">
        <v>26</v>
      </c>
      <c r="B30" s="22"/>
      <c r="C30" s="24" t="s">
        <v>339</v>
      </c>
      <c r="D30" s="25" t="s">
        <v>340</v>
      </c>
      <c r="E30" s="28">
        <v>1386.6619380264128</v>
      </c>
      <c r="F30" s="28">
        <v>1682.4446673250495</v>
      </c>
      <c r="G30" s="28">
        <v>1260.7202718118449</v>
      </c>
      <c r="H30" s="28">
        <v>13797.054586117298</v>
      </c>
      <c r="I30" s="28">
        <v>334.92433360300709</v>
      </c>
      <c r="J30" s="28">
        <v>1692.4275861871606</v>
      </c>
      <c r="K30" s="28">
        <v>379.8303987540346</v>
      </c>
      <c r="L30" s="28">
        <v>530.95797178755561</v>
      </c>
      <c r="M30" s="28">
        <v>5985.7754522002115</v>
      </c>
      <c r="N30" s="28">
        <v>2112.6848939147867</v>
      </c>
      <c r="O30" s="28">
        <v>24988.643013530731</v>
      </c>
      <c r="P30" s="28">
        <v>245.41707309457504</v>
      </c>
      <c r="Q30" s="28">
        <v>1126.1168230617511</v>
      </c>
      <c r="R30" s="28">
        <v>5380.5091185331939</v>
      </c>
      <c r="S30" s="28">
        <v>1939.6594201926728</v>
      </c>
      <c r="T30" s="28">
        <v>10228.845658705573</v>
      </c>
      <c r="U30" s="28">
        <v>12508.866664487097</v>
      </c>
      <c r="V30" s="28">
        <v>40244.913853842692</v>
      </c>
      <c r="W30" s="28">
        <v>11783.57244650105</v>
      </c>
      <c r="X30" s="28">
        <v>439.73387029719413</v>
      </c>
      <c r="Y30" s="28">
        <v>1394.355044532929</v>
      </c>
      <c r="Z30" s="28">
        <v>11875.691807902398</v>
      </c>
      <c r="AA30" s="28">
        <v>42.943554187236387</v>
      </c>
      <c r="AB30" s="28">
        <v>1936.1315288801227</v>
      </c>
      <c r="AC30" s="28">
        <v>49.476938529335072</v>
      </c>
      <c r="AD30" s="28">
        <v>9312.8600601595517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116.64711827550359</v>
      </c>
      <c r="AM30" s="28">
        <v>0</v>
      </c>
      <c r="AN30" s="28">
        <v>1214.6423969656789</v>
      </c>
      <c r="AO30" s="28">
        <v>967.88609285846883</v>
      </c>
      <c r="AP30" s="28">
        <v>179.2627669058968</v>
      </c>
      <c r="AQ30" s="28">
        <v>48.426742957874353</v>
      </c>
      <c r="AR30" s="28">
        <v>0</v>
      </c>
      <c r="AS30" s="28">
        <v>28.311098239962682</v>
      </c>
      <c r="AT30" s="28">
        <v>4116.220825726251</v>
      </c>
      <c r="AU30" s="28">
        <v>0</v>
      </c>
      <c r="AV30" s="28">
        <v>0</v>
      </c>
      <c r="AW30" s="28">
        <v>1803.0992360509949</v>
      </c>
      <c r="AX30" s="28">
        <v>0.1779481078788992</v>
      </c>
      <c r="AY30" s="28">
        <v>0</v>
      </c>
      <c r="AZ30" s="28">
        <v>14.607054056957377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8.2950203248716168</v>
      </c>
      <c r="BG30" s="28">
        <v>6.7244189218045092E-2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3.2687230270177827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6.9283310249039901E-2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6.6590909960985982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2.2749520083075518E-15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125.70560332542391</v>
      </c>
      <c r="EG30" s="28">
        <v>0.96766752341123941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f t="shared" si="0"/>
        <v>171295.53288900721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f t="shared" si="1"/>
        <v>171295.53288900721</v>
      </c>
      <c r="FB30" s="33">
        <f>+FA30-Cuadro_Oferta_2012!EX30</f>
        <v>0</v>
      </c>
      <c r="AMC30"/>
      <c r="AMD30"/>
      <c r="AME30"/>
      <c r="AMF30"/>
      <c r="AMG30"/>
      <c r="AMH30"/>
      <c r="AMI30"/>
      <c r="AMJ30"/>
    </row>
    <row r="31" spans="1:1024" s="5" customFormat="1" ht="38.25" x14ac:dyDescent="0.25">
      <c r="A31" s="9">
        <v>27</v>
      </c>
      <c r="B31" s="22"/>
      <c r="C31" s="24" t="s">
        <v>341</v>
      </c>
      <c r="D31" s="25" t="s">
        <v>342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18.780332735240872</v>
      </c>
      <c r="AA31" s="28">
        <v>0</v>
      </c>
      <c r="AB31" s="28">
        <v>0</v>
      </c>
      <c r="AC31" s="28">
        <v>0</v>
      </c>
      <c r="AD31" s="28">
        <v>0</v>
      </c>
      <c r="AE31" s="28">
        <v>5355.8266601579771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30.656891551467844</v>
      </c>
      <c r="AO31" s="28">
        <v>0</v>
      </c>
      <c r="AP31" s="28">
        <v>0</v>
      </c>
      <c r="AQ31" s="28">
        <v>0</v>
      </c>
      <c r="AR31" s="28">
        <v>0</v>
      </c>
      <c r="AS31" s="28">
        <v>116.04997366939998</v>
      </c>
      <c r="AT31" s="28">
        <v>24.771828405572784</v>
      </c>
      <c r="AU31" s="28">
        <v>0</v>
      </c>
      <c r="AV31" s="28">
        <v>0</v>
      </c>
      <c r="AW31" s="28">
        <v>37.610912256867955</v>
      </c>
      <c r="AX31" s="28">
        <v>0</v>
      </c>
      <c r="AY31" s="28">
        <v>210.03353342031903</v>
      </c>
      <c r="AZ31" s="28">
        <v>7.3874485879701313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19228.879963955722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11.831411736800851</v>
      </c>
      <c r="BO31" s="28">
        <v>0</v>
      </c>
      <c r="BP31" s="28">
        <v>0</v>
      </c>
      <c r="BQ31" s="28">
        <v>6.7537508707302321</v>
      </c>
      <c r="BR31" s="28">
        <v>0</v>
      </c>
      <c r="BS31" s="28">
        <v>0</v>
      </c>
      <c r="BT31" s="28">
        <v>0</v>
      </c>
      <c r="BU31" s="28">
        <v>8.2208507281341774</v>
      </c>
      <c r="BV31" s="28">
        <v>706.46075191870261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313.7038577585746</v>
      </c>
      <c r="CE31" s="28">
        <v>0</v>
      </c>
      <c r="CF31" s="28">
        <v>31.039788227047445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75.191709547708115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58.112530307859714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130.59733063712213</v>
      </c>
      <c r="EH31" s="28">
        <v>7.4923045483157562</v>
      </c>
      <c r="EI31" s="28">
        <v>0</v>
      </c>
      <c r="EJ31" s="28">
        <v>0.72110986137092703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f t="shared" si="0"/>
        <v>26380.122940882902</v>
      </c>
      <c r="ET31" s="28">
        <v>13938.159398491498</v>
      </c>
      <c r="EU31" s="28">
        <v>0</v>
      </c>
      <c r="EV31" s="28">
        <v>0</v>
      </c>
      <c r="EW31" s="28">
        <v>0</v>
      </c>
      <c r="EX31" s="28">
        <v>-25883.915816519213</v>
      </c>
      <c r="EY31" s="28">
        <v>0</v>
      </c>
      <c r="EZ31" s="28">
        <v>20670.289384759995</v>
      </c>
      <c r="FA31" s="28">
        <f t="shared" si="1"/>
        <v>35104.65590761519</v>
      </c>
      <c r="FB31" s="33">
        <f>+FA31-Cuadro_Oferta_2012!EX31</f>
        <v>0</v>
      </c>
      <c r="AMC31"/>
      <c r="AMD31"/>
      <c r="AME31"/>
      <c r="AMF31"/>
      <c r="AMG31"/>
      <c r="AMH31"/>
      <c r="AMI31"/>
      <c r="AMJ31"/>
    </row>
    <row r="32" spans="1:1024" s="5" customFormat="1" x14ac:dyDescent="0.25">
      <c r="A32" s="9">
        <v>28</v>
      </c>
      <c r="B32" s="22"/>
      <c r="C32" s="24" t="s">
        <v>343</v>
      </c>
      <c r="D32" s="25" t="s">
        <v>344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5316.9710662548168</v>
      </c>
      <c r="AG32" s="28">
        <v>22.998478085252074</v>
      </c>
      <c r="AH32" s="28">
        <v>0</v>
      </c>
      <c r="AI32" s="28">
        <v>0</v>
      </c>
      <c r="AJ32" s="28">
        <v>0</v>
      </c>
      <c r="AK32" s="28">
        <v>0</v>
      </c>
      <c r="AL32" s="28">
        <v>1432.8183658390324</v>
      </c>
      <c r="AM32" s="28">
        <v>23158.542953066688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522.16735167417301</v>
      </c>
      <c r="AZ32" s="28">
        <v>40.350580195994752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47.111290147907702</v>
      </c>
      <c r="CG32" s="28">
        <v>0</v>
      </c>
      <c r="CH32" s="28">
        <v>49.11457375876936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626.16310987729594</v>
      </c>
      <c r="DB32" s="28">
        <v>3504.5334190008202</v>
      </c>
      <c r="DC32" s="28">
        <v>0</v>
      </c>
      <c r="DD32" s="28">
        <v>30.45108134065547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f t="shared" si="0"/>
        <v>34751.2222692414</v>
      </c>
      <c r="ET32" s="28">
        <v>21777.278601033879</v>
      </c>
      <c r="EU32" s="28">
        <v>0</v>
      </c>
      <c r="EV32" s="28">
        <v>0</v>
      </c>
      <c r="EW32" s="28">
        <v>0</v>
      </c>
      <c r="EX32" s="28">
        <v>1657.4856214704969</v>
      </c>
      <c r="EY32" s="28">
        <v>0</v>
      </c>
      <c r="EZ32" s="28">
        <v>3589.1865535399993</v>
      </c>
      <c r="FA32" s="28">
        <f t="shared" si="1"/>
        <v>61775.173045285781</v>
      </c>
      <c r="FB32" s="33">
        <f>+FA32-Cuadro_Oferta_2012!EX32</f>
        <v>0</v>
      </c>
      <c r="AMC32"/>
      <c r="AMD32"/>
      <c r="AME32"/>
      <c r="AMF32"/>
      <c r="AMG32"/>
      <c r="AMH32"/>
      <c r="AMI32"/>
      <c r="AMJ32"/>
    </row>
    <row r="33" spans="1:1024" s="5" customFormat="1" x14ac:dyDescent="0.25">
      <c r="A33" s="9">
        <v>29</v>
      </c>
      <c r="B33" s="22"/>
      <c r="C33" s="24" t="s">
        <v>345</v>
      </c>
      <c r="D33" s="25" t="s">
        <v>346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0.9275136307697559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811.97946183661145</v>
      </c>
      <c r="AH33" s="28">
        <v>0</v>
      </c>
      <c r="AI33" s="28">
        <v>0</v>
      </c>
      <c r="AJ33" s="28">
        <v>0</v>
      </c>
      <c r="AK33" s="28">
        <v>0</v>
      </c>
      <c r="AL33" s="28">
        <v>1424.9844379925441</v>
      </c>
      <c r="AM33" s="28">
        <v>24811.46047236869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205.75167630472157</v>
      </c>
      <c r="DB33" s="28">
        <v>1646.7473961386265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f t="shared" si="0"/>
        <v>28901.850958271963</v>
      </c>
      <c r="ET33" s="28">
        <v>34.62796383656336</v>
      </c>
      <c r="EU33" s="28">
        <v>0</v>
      </c>
      <c r="EV33" s="28">
        <v>0</v>
      </c>
      <c r="EW33" s="28">
        <v>0</v>
      </c>
      <c r="EX33" s="28">
        <v>1852.3942245172584</v>
      </c>
      <c r="EY33" s="28">
        <v>0</v>
      </c>
      <c r="EZ33" s="28">
        <v>178.79226923999997</v>
      </c>
      <c r="FA33" s="28">
        <f t="shared" si="1"/>
        <v>30967.665415865784</v>
      </c>
      <c r="FB33" s="33">
        <f>+FA33-Cuadro_Oferta_2012!EX33</f>
        <v>0</v>
      </c>
      <c r="AMC33"/>
      <c r="AMD33"/>
      <c r="AME33"/>
      <c r="AMF33"/>
      <c r="AMG33"/>
      <c r="AMH33"/>
      <c r="AMI33"/>
      <c r="AMJ33"/>
    </row>
    <row r="34" spans="1:1024" s="5" customFormat="1" x14ac:dyDescent="0.25">
      <c r="A34" s="9">
        <v>30</v>
      </c>
      <c r="B34" s="22"/>
      <c r="C34" s="24" t="s">
        <v>347</v>
      </c>
      <c r="D34" s="25" t="s">
        <v>348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97.513324485904789</v>
      </c>
      <c r="Q34" s="28">
        <v>53.957123369265581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192.3862719220879</v>
      </c>
      <c r="Z34" s="28">
        <v>1033.823162890641</v>
      </c>
      <c r="AA34" s="28">
        <v>0</v>
      </c>
      <c r="AB34" s="28">
        <v>0</v>
      </c>
      <c r="AC34" s="28">
        <v>0</v>
      </c>
      <c r="AD34" s="28">
        <v>541.84339851935829</v>
      </c>
      <c r="AE34" s="28">
        <v>0</v>
      </c>
      <c r="AF34" s="28">
        <v>0</v>
      </c>
      <c r="AG34" s="28">
        <v>75.165613082025359</v>
      </c>
      <c r="AH34" s="28">
        <v>5664.4942149947246</v>
      </c>
      <c r="AI34" s="28">
        <v>0</v>
      </c>
      <c r="AJ34" s="28">
        <v>0</v>
      </c>
      <c r="AK34" s="28">
        <v>270.30559826438906</v>
      </c>
      <c r="AL34" s="28">
        <v>255.87090058479407</v>
      </c>
      <c r="AM34" s="28">
        <v>291.85400053421472</v>
      </c>
      <c r="AN34" s="28">
        <v>471.04324072394451</v>
      </c>
      <c r="AO34" s="28">
        <v>531.34066976943234</v>
      </c>
      <c r="AP34" s="28">
        <v>0</v>
      </c>
      <c r="AQ34" s="28">
        <v>0</v>
      </c>
      <c r="AR34" s="28">
        <v>209.01709581431464</v>
      </c>
      <c r="AS34" s="28">
        <v>684.54183403012019</v>
      </c>
      <c r="AT34" s="28">
        <v>74.180683448374666</v>
      </c>
      <c r="AU34" s="28">
        <v>0</v>
      </c>
      <c r="AV34" s="28">
        <v>0</v>
      </c>
      <c r="AW34" s="28">
        <v>64.487059854439167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32.476203929269019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715.77606354828595</v>
      </c>
      <c r="BM34" s="28">
        <v>0</v>
      </c>
      <c r="BN34" s="28">
        <v>540.98473611031682</v>
      </c>
      <c r="BO34" s="28">
        <v>0</v>
      </c>
      <c r="BP34" s="28">
        <v>0</v>
      </c>
      <c r="BQ34" s="28">
        <v>0</v>
      </c>
      <c r="BR34" s="28">
        <v>406.01280691250554</v>
      </c>
      <c r="BS34" s="28">
        <v>0</v>
      </c>
      <c r="BT34" s="28">
        <v>1589.2711420096527</v>
      </c>
      <c r="BU34" s="28">
        <v>2468.0925123507582</v>
      </c>
      <c r="BV34" s="28">
        <v>11714.526702170268</v>
      </c>
      <c r="BW34" s="28">
        <v>0</v>
      </c>
      <c r="BX34" s="28">
        <v>331.64054859811142</v>
      </c>
      <c r="BY34" s="28">
        <v>0</v>
      </c>
      <c r="BZ34" s="28">
        <v>0</v>
      </c>
      <c r="CA34" s="28">
        <v>541.14341178797304</v>
      </c>
      <c r="CB34" s="28">
        <v>0</v>
      </c>
      <c r="CC34" s="28">
        <v>0</v>
      </c>
      <c r="CD34" s="28">
        <v>267.89236029461762</v>
      </c>
      <c r="CE34" s="28">
        <v>965.34041731847583</v>
      </c>
      <c r="CF34" s="28">
        <v>167.21860015456457</v>
      </c>
      <c r="CG34" s="28">
        <v>291.58971356408466</v>
      </c>
      <c r="CH34" s="28">
        <v>388.91964264859428</v>
      </c>
      <c r="CI34" s="28">
        <v>83.000175810146672</v>
      </c>
      <c r="CJ34" s="28">
        <v>0</v>
      </c>
      <c r="CK34" s="28">
        <v>207.67219267396024</v>
      </c>
      <c r="CL34" s="28">
        <v>15487.29607587055</v>
      </c>
      <c r="CM34" s="28">
        <v>22382.868941114648</v>
      </c>
      <c r="CN34" s="28">
        <v>35579.818556960032</v>
      </c>
      <c r="CO34" s="28">
        <v>72499.784339177117</v>
      </c>
      <c r="CP34" s="28">
        <v>29508.549671340465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1494.292742757078</v>
      </c>
      <c r="CZ34" s="28">
        <v>0</v>
      </c>
      <c r="DA34" s="28">
        <v>429.16049912296182</v>
      </c>
      <c r="DB34" s="28">
        <v>1408.2656533072375</v>
      </c>
      <c r="DC34" s="28">
        <v>0</v>
      </c>
      <c r="DD34" s="28">
        <v>175.20423327291536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5588.8600033649973</v>
      </c>
      <c r="DL34" s="28">
        <v>0</v>
      </c>
      <c r="DM34" s="28">
        <v>0</v>
      </c>
      <c r="DN34" s="28">
        <v>0</v>
      </c>
      <c r="DO34" s="28">
        <v>247.21188827717128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71.843947666495637</v>
      </c>
      <c r="EB34" s="28">
        <v>0</v>
      </c>
      <c r="EC34" s="28">
        <v>204.18421594901397</v>
      </c>
      <c r="ED34" s="28">
        <v>0</v>
      </c>
      <c r="EE34" s="28">
        <v>0</v>
      </c>
      <c r="EF34" s="28">
        <v>0</v>
      </c>
      <c r="EG34" s="28">
        <v>861.95608072360892</v>
      </c>
      <c r="EH34" s="28">
        <v>39.434991285329808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40.790551269260426</v>
      </c>
      <c r="EQ34" s="28">
        <v>26.534157733805284</v>
      </c>
      <c r="ER34" s="28">
        <v>0</v>
      </c>
      <c r="ES34" s="28">
        <f t="shared" si="0"/>
        <v>217269.43797136223</v>
      </c>
      <c r="ET34" s="28">
        <v>2413.0186481820087</v>
      </c>
      <c r="EU34" s="28">
        <v>0</v>
      </c>
      <c r="EV34" s="28">
        <v>0</v>
      </c>
      <c r="EW34" s="28">
        <v>0</v>
      </c>
      <c r="EX34" s="28">
        <v>-6205.0140249747783</v>
      </c>
      <c r="EY34" s="28">
        <v>0</v>
      </c>
      <c r="EZ34" s="28">
        <v>1707.90944947</v>
      </c>
      <c r="FA34" s="28">
        <f t="shared" si="1"/>
        <v>215185.35204403946</v>
      </c>
      <c r="FB34" s="33">
        <f>+FA34-Cuadro_Oferta_2012!EX34</f>
        <v>0</v>
      </c>
      <c r="AMC34"/>
      <c r="AMD34"/>
      <c r="AME34"/>
      <c r="AMF34"/>
      <c r="AMG34"/>
      <c r="AMH34"/>
      <c r="AMI34"/>
      <c r="AMJ34"/>
    </row>
    <row r="35" spans="1:1024" s="5" customFormat="1" x14ac:dyDescent="0.25">
      <c r="A35" s="9">
        <v>31</v>
      </c>
      <c r="B35" s="22"/>
      <c r="C35" s="24" t="s">
        <v>349</v>
      </c>
      <c r="D35" s="25" t="s">
        <v>350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2.2997315361144568</v>
      </c>
      <c r="AO35" s="28">
        <v>0</v>
      </c>
      <c r="AP35" s="28">
        <v>0</v>
      </c>
      <c r="AQ35" s="28">
        <v>0</v>
      </c>
      <c r="AR35" s="28">
        <v>0</v>
      </c>
      <c r="AS35" s="28">
        <v>235.11206555767831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1251.9294594252831</v>
      </c>
      <c r="AZ35" s="28">
        <v>0</v>
      </c>
      <c r="BA35" s="28">
        <v>0</v>
      </c>
      <c r="BB35" s="28">
        <v>2.6625523854218818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3.0582976887088371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1.9333322695093167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9.5733906925476724</v>
      </c>
      <c r="CF35" s="28">
        <v>0</v>
      </c>
      <c r="CG35" s="28">
        <v>0</v>
      </c>
      <c r="CH35" s="28">
        <v>0</v>
      </c>
      <c r="CI35" s="28">
        <v>0.23492099436238584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5.676507903635879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0</v>
      </c>
      <c r="EF35" s="28">
        <v>0</v>
      </c>
      <c r="EG35" s="28">
        <v>3.4394876475300382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0</v>
      </c>
      <c r="ER35" s="28">
        <v>0</v>
      </c>
      <c r="ES35" s="28">
        <f t="shared" si="0"/>
        <v>1515.9197461007918</v>
      </c>
      <c r="ET35" s="28">
        <v>0</v>
      </c>
      <c r="EU35" s="28">
        <v>0</v>
      </c>
      <c r="EV35" s="28">
        <v>0</v>
      </c>
      <c r="EW35" s="28">
        <v>0</v>
      </c>
      <c r="EX35" s="28">
        <v>634.0933156695495</v>
      </c>
      <c r="EY35" s="28">
        <v>0</v>
      </c>
      <c r="EZ35" s="28">
        <v>7.7257354200000004</v>
      </c>
      <c r="FA35" s="28">
        <f t="shared" si="1"/>
        <v>2157.7387971903413</v>
      </c>
      <c r="FB35" s="33">
        <f>+FA35-Cuadro_Oferta_2012!EX35</f>
        <v>0</v>
      </c>
      <c r="AMC35"/>
      <c r="AMD35"/>
      <c r="AME35"/>
      <c r="AMF35"/>
      <c r="AMG35"/>
      <c r="AMH35"/>
      <c r="AMI35"/>
      <c r="AMJ35"/>
    </row>
    <row r="36" spans="1:1024" s="5" customFormat="1" ht="38.25" x14ac:dyDescent="0.25">
      <c r="A36" s="9">
        <v>32</v>
      </c>
      <c r="B36" s="22"/>
      <c r="C36" s="24" t="s">
        <v>351</v>
      </c>
      <c r="D36" s="25" t="s">
        <v>352</v>
      </c>
      <c r="E36" s="28">
        <v>0</v>
      </c>
      <c r="F36" s="28">
        <v>0</v>
      </c>
      <c r="G36" s="28">
        <v>0</v>
      </c>
      <c r="H36" s="28">
        <v>0</v>
      </c>
      <c r="I36" s="28">
        <v>40.331457832505258</v>
      </c>
      <c r="J36" s="28">
        <v>0</v>
      </c>
      <c r="K36" s="28">
        <v>0</v>
      </c>
      <c r="L36" s="28">
        <v>0</v>
      </c>
      <c r="M36" s="28">
        <v>21.458761994155967</v>
      </c>
      <c r="N36" s="28">
        <v>0</v>
      </c>
      <c r="O36" s="28">
        <v>0</v>
      </c>
      <c r="P36" s="28">
        <v>29.240051462339583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560.14659901571076</v>
      </c>
      <c r="Z36" s="28">
        <v>53.831980882247322</v>
      </c>
      <c r="AA36" s="28">
        <v>0</v>
      </c>
      <c r="AB36" s="28">
        <v>0</v>
      </c>
      <c r="AC36" s="28">
        <v>8.811479102302382</v>
      </c>
      <c r="AD36" s="28">
        <v>0</v>
      </c>
      <c r="AE36" s="28">
        <v>110.78468900217233</v>
      </c>
      <c r="AF36" s="28">
        <v>0</v>
      </c>
      <c r="AG36" s="28">
        <v>0</v>
      </c>
      <c r="AH36" s="28">
        <v>3748.4300047790994</v>
      </c>
      <c r="AI36" s="28">
        <v>0</v>
      </c>
      <c r="AJ36" s="28">
        <v>2.0077474394014274</v>
      </c>
      <c r="AK36" s="28">
        <v>23.338834893345197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82.10795473562932</v>
      </c>
      <c r="AT36" s="28">
        <v>12.1109702972311</v>
      </c>
      <c r="AU36" s="28">
        <v>7.8655462058900225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1931.0349875117458</v>
      </c>
      <c r="BM36" s="28">
        <v>4.4768873813707817</v>
      </c>
      <c r="BN36" s="28">
        <v>809.63577858607459</v>
      </c>
      <c r="BO36" s="28">
        <v>67.485204701740415</v>
      </c>
      <c r="BP36" s="28">
        <v>0</v>
      </c>
      <c r="BQ36" s="28">
        <v>56.040284318538909</v>
      </c>
      <c r="BR36" s="28">
        <v>0</v>
      </c>
      <c r="BS36" s="28">
        <v>68.498714697070284</v>
      </c>
      <c r="BT36" s="28">
        <v>126.29290582547858</v>
      </c>
      <c r="BU36" s="28">
        <v>724.53109106645206</v>
      </c>
      <c r="BV36" s="28">
        <v>900.21237251946661</v>
      </c>
      <c r="BW36" s="28">
        <v>48.36583748625025</v>
      </c>
      <c r="BX36" s="28">
        <v>34.281507090587866</v>
      </c>
      <c r="BY36" s="28">
        <v>0</v>
      </c>
      <c r="BZ36" s="28">
        <v>0</v>
      </c>
      <c r="CA36" s="28">
        <v>78.175394666708627</v>
      </c>
      <c r="CB36" s="28">
        <v>0</v>
      </c>
      <c r="CC36" s="28">
        <v>0</v>
      </c>
      <c r="CD36" s="28">
        <v>29.494119002665286</v>
      </c>
      <c r="CE36" s="28">
        <v>109.33764485361658</v>
      </c>
      <c r="CF36" s="28">
        <v>985.35266392659241</v>
      </c>
      <c r="CG36" s="28">
        <v>32.300584256573863</v>
      </c>
      <c r="CH36" s="28">
        <v>40.104534643257395</v>
      </c>
      <c r="CI36" s="28">
        <v>22.648473512532966</v>
      </c>
      <c r="CJ36" s="28">
        <v>0</v>
      </c>
      <c r="CK36" s="28">
        <v>0</v>
      </c>
      <c r="CL36" s="28">
        <v>0</v>
      </c>
      <c r="CM36" s="28">
        <v>227.00100997920296</v>
      </c>
      <c r="CN36" s="28">
        <v>0</v>
      </c>
      <c r="CO36" s="28">
        <v>17721.077032389876</v>
      </c>
      <c r="CP36" s="28">
        <v>404.98470686264443</v>
      </c>
      <c r="CQ36" s="28">
        <v>142.34621014644352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0.23727722534819751</v>
      </c>
      <c r="DG36" s="28">
        <v>0</v>
      </c>
      <c r="DH36" s="28">
        <v>0</v>
      </c>
      <c r="DI36" s="28">
        <v>0</v>
      </c>
      <c r="DJ36" s="28">
        <v>3.888730836009846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15.712163589178351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  <c r="ED36" s="28">
        <v>0</v>
      </c>
      <c r="EE36" s="28">
        <v>0</v>
      </c>
      <c r="EF36" s="28">
        <v>0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0</v>
      </c>
      <c r="EP36" s="28">
        <v>0</v>
      </c>
      <c r="EQ36" s="28">
        <v>0</v>
      </c>
      <c r="ER36" s="28">
        <v>0</v>
      </c>
      <c r="ES36" s="28">
        <f t="shared" si="0"/>
        <v>29283.982194717453</v>
      </c>
      <c r="ET36" s="28">
        <v>0</v>
      </c>
      <c r="EU36" s="28">
        <v>0</v>
      </c>
      <c r="EV36" s="28">
        <v>0</v>
      </c>
      <c r="EW36" s="28">
        <v>0</v>
      </c>
      <c r="EX36" s="28">
        <v>7054.1875840852072</v>
      </c>
      <c r="EY36" s="28">
        <v>0</v>
      </c>
      <c r="EZ36" s="28">
        <v>340.33854237000003</v>
      </c>
      <c r="FA36" s="28">
        <f t="shared" si="1"/>
        <v>36678.50832117266</v>
      </c>
      <c r="FB36" s="33">
        <f>+FA36-Cuadro_Oferta_2012!EX36</f>
        <v>0</v>
      </c>
      <c r="AMC36"/>
      <c r="AMD36"/>
      <c r="AME36"/>
      <c r="AMF36"/>
      <c r="AMG36"/>
      <c r="AMH36"/>
      <c r="AMI36"/>
      <c r="AMJ36"/>
    </row>
    <row r="37" spans="1:1024" s="5" customFormat="1" ht="25.5" x14ac:dyDescent="0.25">
      <c r="A37" s="9">
        <v>33</v>
      </c>
      <c r="B37" s="22"/>
      <c r="C37" s="24" t="s">
        <v>353</v>
      </c>
      <c r="D37" s="25" t="s">
        <v>354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68.516196923331663</v>
      </c>
      <c r="AG37" s="28">
        <v>0</v>
      </c>
      <c r="AH37" s="28">
        <v>0</v>
      </c>
      <c r="AI37" s="28">
        <v>0</v>
      </c>
      <c r="AJ37" s="28">
        <v>0</v>
      </c>
      <c r="AK37" s="28">
        <v>1043.4822152545876</v>
      </c>
      <c r="AL37" s="28">
        <v>4470.9324724056896</v>
      </c>
      <c r="AM37" s="28">
        <v>0</v>
      </c>
      <c r="AN37" s="28">
        <v>93.953511303085449</v>
      </c>
      <c r="AO37" s="28">
        <v>0</v>
      </c>
      <c r="AP37" s="28">
        <v>0</v>
      </c>
      <c r="AQ37" s="28">
        <v>0</v>
      </c>
      <c r="AR37" s="28">
        <v>452.26974211425517</v>
      </c>
      <c r="AS37" s="28">
        <v>490.32487867095983</v>
      </c>
      <c r="AT37" s="28">
        <v>15.711283577770562</v>
      </c>
      <c r="AU37" s="28">
        <v>0</v>
      </c>
      <c r="AV37" s="28">
        <v>0</v>
      </c>
      <c r="AW37" s="28">
        <v>0</v>
      </c>
      <c r="AX37" s="28">
        <v>0</v>
      </c>
      <c r="AY37" s="28">
        <v>95.964655204811905</v>
      </c>
      <c r="AZ37" s="28">
        <v>75.252116729295111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33.180170915391543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4954.5674158362217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4941.4842338795524</v>
      </c>
      <c r="DB37" s="28">
        <v>32649.388830369466</v>
      </c>
      <c r="DC37" s="28">
        <v>45.146272569277258</v>
      </c>
      <c r="DD37" s="28">
        <v>19.929977445404578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v>0</v>
      </c>
      <c r="DY37" s="28">
        <v>0</v>
      </c>
      <c r="DZ37" s="28">
        <v>0</v>
      </c>
      <c r="EA37" s="28">
        <v>0</v>
      </c>
      <c r="EB37" s="28">
        <v>0</v>
      </c>
      <c r="EC37" s="28">
        <v>0</v>
      </c>
      <c r="ED37" s="28">
        <v>772.78554185936332</v>
      </c>
      <c r="EE37" s="28">
        <v>0</v>
      </c>
      <c r="EF37" s="28">
        <v>5332.0995895060123</v>
      </c>
      <c r="EG37" s="28">
        <v>2535.1404946979287</v>
      </c>
      <c r="EH37" s="28">
        <v>0</v>
      </c>
      <c r="EI37" s="28">
        <v>0</v>
      </c>
      <c r="EJ37" s="28">
        <v>164.2687372891516</v>
      </c>
      <c r="EK37" s="28">
        <v>125.78213729350479</v>
      </c>
      <c r="EL37" s="28">
        <v>505.40149130165833</v>
      </c>
      <c r="EM37" s="28">
        <v>0</v>
      </c>
      <c r="EN37" s="28">
        <v>0</v>
      </c>
      <c r="EO37" s="28">
        <v>0</v>
      </c>
      <c r="EP37" s="28">
        <v>0</v>
      </c>
      <c r="EQ37" s="28">
        <v>0</v>
      </c>
      <c r="ER37" s="28">
        <v>0</v>
      </c>
      <c r="ES37" s="28">
        <f t="shared" si="0"/>
        <v>58885.581965146725</v>
      </c>
      <c r="ET37" s="28">
        <v>247917.03876431502</v>
      </c>
      <c r="EU37" s="28">
        <v>0</v>
      </c>
      <c r="EV37" s="28">
        <v>0</v>
      </c>
      <c r="EW37" s="28">
        <v>0</v>
      </c>
      <c r="EX37" s="28">
        <v>-20304.286164729216</v>
      </c>
      <c r="EY37" s="28">
        <v>0</v>
      </c>
      <c r="EZ37" s="28">
        <v>1915.6514245602343</v>
      </c>
      <c r="FA37" s="28">
        <f t="shared" si="1"/>
        <v>288413.98598929273</v>
      </c>
      <c r="FB37" s="33">
        <f>+FA37-Cuadro_Oferta_2012!EX37</f>
        <v>0</v>
      </c>
      <c r="AMC37"/>
      <c r="AMD37"/>
      <c r="AME37"/>
      <c r="AMF37"/>
      <c r="AMG37"/>
      <c r="AMH37"/>
      <c r="AMI37"/>
      <c r="AMJ37"/>
    </row>
    <row r="38" spans="1:1024" s="5" customFormat="1" ht="63.75" x14ac:dyDescent="0.25">
      <c r="A38" s="9">
        <v>34</v>
      </c>
      <c r="B38" s="22"/>
      <c r="C38" s="24" t="s">
        <v>355</v>
      </c>
      <c r="D38" s="25" t="s">
        <v>356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45.250096931419584</v>
      </c>
      <c r="AG38" s="28">
        <v>0</v>
      </c>
      <c r="AH38" s="28">
        <v>0</v>
      </c>
      <c r="AI38" s="28">
        <v>0</v>
      </c>
      <c r="AJ38" s="28">
        <v>0</v>
      </c>
      <c r="AK38" s="28">
        <v>2052.3126139982842</v>
      </c>
      <c r="AL38" s="28">
        <v>21824.554689052075</v>
      </c>
      <c r="AM38" s="28">
        <v>296.11303839996981</v>
      </c>
      <c r="AN38" s="28">
        <v>257.46448311241107</v>
      </c>
      <c r="AO38" s="28">
        <v>0</v>
      </c>
      <c r="AP38" s="28">
        <v>279.33802721249276</v>
      </c>
      <c r="AQ38" s="28">
        <v>0</v>
      </c>
      <c r="AR38" s="28">
        <v>386.03585532565921</v>
      </c>
      <c r="AS38" s="28">
        <v>2162.6188651936568</v>
      </c>
      <c r="AT38" s="28">
        <v>37.541962621002099</v>
      </c>
      <c r="AU38" s="28">
        <v>0</v>
      </c>
      <c r="AV38" s="28">
        <v>0</v>
      </c>
      <c r="AW38" s="28">
        <v>0</v>
      </c>
      <c r="AX38" s="28">
        <v>0</v>
      </c>
      <c r="AY38" s="28">
        <v>1609.0596487946998</v>
      </c>
      <c r="AZ38" s="28">
        <v>777.2125177603956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97.143465713208641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4357.2447828234126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9349.7781568046885</v>
      </c>
      <c r="DB38" s="28">
        <v>33454.991247996957</v>
      </c>
      <c r="DC38" s="28">
        <v>58.582276614543389</v>
      </c>
      <c r="DD38" s="28">
        <v>59.526335913063726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</v>
      </c>
      <c r="ED38" s="28">
        <v>1042.3008550713</v>
      </c>
      <c r="EE38" s="28">
        <v>0</v>
      </c>
      <c r="EF38" s="28">
        <v>6065.6905114030096</v>
      </c>
      <c r="EG38" s="28">
        <v>3285.3483921972133</v>
      </c>
      <c r="EH38" s="28">
        <v>0</v>
      </c>
      <c r="EI38" s="28">
        <v>0</v>
      </c>
      <c r="EJ38" s="28">
        <v>178.73894025320439</v>
      </c>
      <c r="EK38" s="28">
        <v>192.99222834346571</v>
      </c>
      <c r="EL38" s="28">
        <v>815.48620152460944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8">
        <f t="shared" si="0"/>
        <v>88685.325193060722</v>
      </c>
      <c r="ET38" s="28">
        <v>346764.162602055</v>
      </c>
      <c r="EU38" s="28">
        <v>0</v>
      </c>
      <c r="EV38" s="28">
        <v>0</v>
      </c>
      <c r="EW38" s="28">
        <v>0</v>
      </c>
      <c r="EX38" s="28">
        <v>-299.92925113430806</v>
      </c>
      <c r="EY38" s="28">
        <v>0</v>
      </c>
      <c r="EZ38" s="28">
        <v>39434.09281682907</v>
      </c>
      <c r="FA38" s="28">
        <f t="shared" si="1"/>
        <v>474583.6513608105</v>
      </c>
      <c r="FB38" s="33">
        <f>+FA38-Cuadro_Oferta_2012!EX38</f>
        <v>0</v>
      </c>
      <c r="AMC38"/>
      <c r="AMD38"/>
      <c r="AME38"/>
      <c r="AMF38"/>
      <c r="AMG38"/>
      <c r="AMH38"/>
      <c r="AMI38"/>
      <c r="AMJ38"/>
    </row>
    <row r="39" spans="1:1024" s="5" customFormat="1" ht="25.5" x14ac:dyDescent="0.25">
      <c r="A39" s="9">
        <v>35</v>
      </c>
      <c r="B39" s="22"/>
      <c r="C39" s="24" t="s">
        <v>357</v>
      </c>
      <c r="D39" s="25" t="s">
        <v>358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54.721957071146221</v>
      </c>
      <c r="AG39" s="28">
        <v>0</v>
      </c>
      <c r="AH39" s="28">
        <v>0</v>
      </c>
      <c r="AI39" s="28">
        <v>0</v>
      </c>
      <c r="AJ39" s="28">
        <v>0</v>
      </c>
      <c r="AK39" s="28">
        <v>809.45208442069463</v>
      </c>
      <c r="AL39" s="28">
        <v>864.05710060724675</v>
      </c>
      <c r="AM39" s="28">
        <v>3935.9083005387988</v>
      </c>
      <c r="AN39" s="28">
        <v>71.531954198247249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15.541572168561002</v>
      </c>
      <c r="AU39" s="28">
        <v>0</v>
      </c>
      <c r="AV39" s="28">
        <v>0</v>
      </c>
      <c r="AW39" s="28">
        <v>0</v>
      </c>
      <c r="AX39" s="28">
        <v>0</v>
      </c>
      <c r="AY39" s="28">
        <v>72.326530843701846</v>
      </c>
      <c r="AZ39" s="28">
        <v>5564.4813384553854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45.179345803928157</v>
      </c>
      <c r="CZ39" s="28">
        <v>0</v>
      </c>
      <c r="DA39" s="28">
        <v>2232.3736806065244</v>
      </c>
      <c r="DB39" s="28">
        <v>26343.115922362107</v>
      </c>
      <c r="DC39" s="28">
        <v>8.9611896948874659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0</v>
      </c>
      <c r="ED39" s="28">
        <v>291.29971005385295</v>
      </c>
      <c r="EE39" s="28">
        <v>0</v>
      </c>
      <c r="EF39" s="28">
        <v>3648.1260181947459</v>
      </c>
      <c r="EG39" s="28">
        <v>3289.5715645414721</v>
      </c>
      <c r="EH39" s="28">
        <v>0</v>
      </c>
      <c r="EI39" s="28">
        <v>0</v>
      </c>
      <c r="EJ39" s="28">
        <v>79.944696844219678</v>
      </c>
      <c r="EK39" s="28">
        <v>156.67500154267461</v>
      </c>
      <c r="EL39" s="28">
        <v>359.93668982606312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f t="shared" si="0"/>
        <v>47843.204657774259</v>
      </c>
      <c r="ET39" s="28">
        <v>95653.111124279851</v>
      </c>
      <c r="EU39" s="28">
        <v>0</v>
      </c>
      <c r="EV39" s="28">
        <v>259.14333030469692</v>
      </c>
      <c r="EW39" s="28">
        <v>0</v>
      </c>
      <c r="EX39" s="28">
        <v>-25665.118892330702</v>
      </c>
      <c r="EY39" s="28">
        <v>0</v>
      </c>
      <c r="EZ39" s="28">
        <v>74945.680210866572</v>
      </c>
      <c r="FA39" s="28">
        <f t="shared" si="1"/>
        <v>193036.02043089468</v>
      </c>
      <c r="FB39" s="33">
        <f>+FA39-Cuadro_Oferta_2012!EX39</f>
        <v>0</v>
      </c>
      <c r="AMC39"/>
      <c r="AMD39"/>
      <c r="AME39"/>
      <c r="AMF39"/>
      <c r="AMG39"/>
      <c r="AMH39"/>
      <c r="AMI39"/>
      <c r="AMJ39"/>
    </row>
    <row r="40" spans="1:1024" s="5" customFormat="1" ht="25.5" x14ac:dyDescent="0.25">
      <c r="A40" s="9">
        <v>36</v>
      </c>
      <c r="B40" s="22"/>
      <c r="C40" s="24" t="s">
        <v>359</v>
      </c>
      <c r="D40" s="25" t="s">
        <v>360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87.873711832970585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12.71194757993826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258.74876870319292</v>
      </c>
      <c r="AM40" s="28">
        <v>925.0482379021023</v>
      </c>
      <c r="AN40" s="28">
        <v>6068.0940849971275</v>
      </c>
      <c r="AO40" s="28">
        <v>0</v>
      </c>
      <c r="AP40" s="28">
        <v>5799.5165689831301</v>
      </c>
      <c r="AQ40" s="28">
        <v>340.91835113177058</v>
      </c>
      <c r="AR40" s="28">
        <v>1715.6826726700083</v>
      </c>
      <c r="AS40" s="28">
        <v>1685.2357032629241</v>
      </c>
      <c r="AT40" s="28">
        <v>15.306799573424168</v>
      </c>
      <c r="AU40" s="28">
        <v>507.31437452376872</v>
      </c>
      <c r="AV40" s="28">
        <v>42.926912565065464</v>
      </c>
      <c r="AW40" s="28">
        <v>0</v>
      </c>
      <c r="AX40" s="28">
        <v>139.2336413016032</v>
      </c>
      <c r="AY40" s="28">
        <v>3043.8361439990485</v>
      </c>
      <c r="AZ40" s="28">
        <v>72.228573699555781</v>
      </c>
      <c r="BA40" s="28">
        <v>0</v>
      </c>
      <c r="BB40" s="28">
        <v>1555.5341524529613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956.96760413754077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31.24783567414746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175.58087708228734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2836.6423935945418</v>
      </c>
      <c r="DB40" s="28">
        <v>9661.7708880147875</v>
      </c>
      <c r="DC40" s="28">
        <v>32.357673406534374</v>
      </c>
      <c r="DD40" s="28">
        <v>19.589646432784566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79.578743926621129</v>
      </c>
      <c r="ED40" s="28">
        <v>330.27510242156558</v>
      </c>
      <c r="EE40" s="28">
        <v>0</v>
      </c>
      <c r="EF40" s="28">
        <v>442.12878009484047</v>
      </c>
      <c r="EG40" s="28">
        <v>378.11619337682026</v>
      </c>
      <c r="EH40" s="28">
        <v>0</v>
      </c>
      <c r="EI40" s="28">
        <v>0</v>
      </c>
      <c r="EJ40" s="28">
        <v>33.766036320389425</v>
      </c>
      <c r="EK40" s="28">
        <v>26.367538350335948</v>
      </c>
      <c r="EL40" s="28">
        <v>121.79958410887832</v>
      </c>
      <c r="EM40" s="28">
        <v>0</v>
      </c>
      <c r="EN40" s="28">
        <v>0</v>
      </c>
      <c r="EO40" s="28">
        <v>0</v>
      </c>
      <c r="EP40" s="28">
        <v>0</v>
      </c>
      <c r="EQ40" s="28">
        <v>9.3453442500206307</v>
      </c>
      <c r="ER40" s="28">
        <v>0</v>
      </c>
      <c r="ES40" s="28">
        <f t="shared" si="0"/>
        <v>37405.744886370689</v>
      </c>
      <c r="ET40" s="28">
        <v>200841.55153750454</v>
      </c>
      <c r="EU40" s="28">
        <v>0</v>
      </c>
      <c r="EV40" s="28">
        <v>0</v>
      </c>
      <c r="EW40" s="28">
        <v>0</v>
      </c>
      <c r="EX40" s="28">
        <v>-8944.0661698126714</v>
      </c>
      <c r="EY40" s="28">
        <v>0</v>
      </c>
      <c r="EZ40" s="28">
        <v>194317.05361362992</v>
      </c>
      <c r="FA40" s="28">
        <f t="shared" si="1"/>
        <v>423620.28386769246</v>
      </c>
      <c r="FB40" s="33">
        <f>+FA40-Cuadro_Oferta_2012!EX40</f>
        <v>0</v>
      </c>
      <c r="AMC40"/>
      <c r="AMD40"/>
      <c r="AME40"/>
      <c r="AMF40"/>
      <c r="AMG40"/>
      <c r="AMH40"/>
      <c r="AMI40"/>
      <c r="AMJ40"/>
    </row>
    <row r="41" spans="1:1024" s="5" customFormat="1" ht="25.5" x14ac:dyDescent="0.25">
      <c r="A41" s="9">
        <v>37</v>
      </c>
      <c r="B41" s="22"/>
      <c r="C41" s="24" t="s">
        <v>361</v>
      </c>
      <c r="D41" s="25" t="s">
        <v>362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164.70027740814473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108.43794648263345</v>
      </c>
      <c r="AG41" s="28">
        <v>82.916557118522363</v>
      </c>
      <c r="AH41" s="28">
        <v>0</v>
      </c>
      <c r="AI41" s="28">
        <v>0</v>
      </c>
      <c r="AJ41" s="28">
        <v>0</v>
      </c>
      <c r="AK41" s="28">
        <v>4474.0979417170929</v>
      </c>
      <c r="AL41" s="28">
        <v>773.00591935617501</v>
      </c>
      <c r="AM41" s="28">
        <v>2475.86530105968</v>
      </c>
      <c r="AN41" s="28">
        <v>1688.5787191342997</v>
      </c>
      <c r="AO41" s="28">
        <v>41412.099688333779</v>
      </c>
      <c r="AP41" s="28">
        <v>2126.6976607338433</v>
      </c>
      <c r="AQ41" s="28">
        <v>0</v>
      </c>
      <c r="AR41" s="28">
        <v>3288.8526202687999</v>
      </c>
      <c r="AS41" s="28">
        <v>12682.348983535812</v>
      </c>
      <c r="AT41" s="28">
        <v>90.850100054492515</v>
      </c>
      <c r="AU41" s="28">
        <v>555.75649483284121</v>
      </c>
      <c r="AV41" s="28">
        <v>183.80940757823748</v>
      </c>
      <c r="AW41" s="28">
        <v>0</v>
      </c>
      <c r="AX41" s="28">
        <v>0</v>
      </c>
      <c r="AY41" s="28">
        <v>1392.1337428001561</v>
      </c>
      <c r="AZ41" s="28">
        <v>1775.4498030795039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377.22904847719462</v>
      </c>
      <c r="BO41" s="28">
        <v>16337.61521318119</v>
      </c>
      <c r="BP41" s="28">
        <v>0</v>
      </c>
      <c r="BQ41" s="28">
        <v>262.3242976654123</v>
      </c>
      <c r="BR41" s="28">
        <v>1584.8074504708447</v>
      </c>
      <c r="BS41" s="28">
        <v>702.44717899796308</v>
      </c>
      <c r="BT41" s="28">
        <v>0</v>
      </c>
      <c r="BU41" s="28">
        <v>0</v>
      </c>
      <c r="BV41" s="28">
        <v>530.03138413037834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208.90385317920774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1824.0447178564186</v>
      </c>
      <c r="CR41" s="28">
        <v>935.03416738724582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10360.046048211159</v>
      </c>
      <c r="DB41" s="28">
        <v>43005.606154286528</v>
      </c>
      <c r="DC41" s="28">
        <v>159.86697372280713</v>
      </c>
      <c r="DD41" s="28">
        <v>131.28408729892999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8">
        <v>303.99637033756176</v>
      </c>
      <c r="EE41" s="28">
        <v>0</v>
      </c>
      <c r="EF41" s="28">
        <v>1780.0619041620187</v>
      </c>
      <c r="EG41" s="28">
        <v>1548.7317323716447</v>
      </c>
      <c r="EH41" s="28">
        <v>0</v>
      </c>
      <c r="EI41" s="28">
        <v>0</v>
      </c>
      <c r="EJ41" s="28">
        <v>138.69699575261242</v>
      </c>
      <c r="EK41" s="28">
        <v>136.85493476839343</v>
      </c>
      <c r="EL41" s="28">
        <v>483.34485249261093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f t="shared" si="0"/>
        <v>154086.52852824415</v>
      </c>
      <c r="ET41" s="28">
        <v>195799.01056770369</v>
      </c>
      <c r="EU41" s="28">
        <v>0</v>
      </c>
      <c r="EV41" s="28">
        <v>162.71790507504224</v>
      </c>
      <c r="EW41" s="28">
        <v>0</v>
      </c>
      <c r="EX41" s="28">
        <v>-19972.566979769301</v>
      </c>
      <c r="EY41" s="28">
        <v>0</v>
      </c>
      <c r="EZ41" s="28">
        <v>131648.50934209724</v>
      </c>
      <c r="FA41" s="28">
        <f t="shared" si="1"/>
        <v>461724.19936335087</v>
      </c>
      <c r="FB41" s="33">
        <f>+FA41-Cuadro_Oferta_2012!EX41</f>
        <v>0</v>
      </c>
      <c r="AMC41"/>
      <c r="AMD41"/>
      <c r="AME41"/>
      <c r="AMF41"/>
      <c r="AMG41"/>
      <c r="AMH41"/>
      <c r="AMI41"/>
      <c r="AMJ41"/>
    </row>
    <row r="42" spans="1:1024" s="5" customFormat="1" x14ac:dyDescent="0.25">
      <c r="A42" s="9">
        <v>38</v>
      </c>
      <c r="B42" s="22"/>
      <c r="C42" s="24" t="s">
        <v>363</v>
      </c>
      <c r="D42" s="25" t="s">
        <v>364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9.3525204800816688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110.37894083238567</v>
      </c>
      <c r="AG42" s="28">
        <v>0</v>
      </c>
      <c r="AH42" s="28">
        <v>0</v>
      </c>
      <c r="AI42" s="28">
        <v>0</v>
      </c>
      <c r="AJ42" s="28">
        <v>0</v>
      </c>
      <c r="AK42" s="28">
        <v>639.66422659450939</v>
      </c>
      <c r="AL42" s="28">
        <v>739.56361444081824</v>
      </c>
      <c r="AM42" s="28">
        <v>71.827177527140478</v>
      </c>
      <c r="AN42" s="28">
        <v>914.97706880724718</v>
      </c>
      <c r="AO42" s="28">
        <v>141.12586544450022</v>
      </c>
      <c r="AP42" s="28">
        <v>9171.1892278619289</v>
      </c>
      <c r="AQ42" s="28">
        <v>0</v>
      </c>
      <c r="AR42" s="28">
        <v>548.11779999262819</v>
      </c>
      <c r="AS42" s="28">
        <v>6057.8505785168018</v>
      </c>
      <c r="AT42" s="28">
        <v>25.594623228579927</v>
      </c>
      <c r="AU42" s="28">
        <v>914.15932424417463</v>
      </c>
      <c r="AV42" s="28">
        <v>271.8959418778548</v>
      </c>
      <c r="AW42" s="28">
        <v>0</v>
      </c>
      <c r="AX42" s="28">
        <v>0</v>
      </c>
      <c r="AY42" s="28">
        <v>2381.53638014946</v>
      </c>
      <c r="AZ42" s="28">
        <v>86.18041522777861</v>
      </c>
      <c r="BA42" s="28">
        <v>28.701883472648504</v>
      </c>
      <c r="BB42" s="28">
        <v>0</v>
      </c>
      <c r="BC42" s="28">
        <v>0</v>
      </c>
      <c r="BD42" s="28">
        <v>50.987129010464926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121.31315615824734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99.966059338705321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39.271074415354839</v>
      </c>
      <c r="CG42" s="28">
        <v>0</v>
      </c>
      <c r="CH42" s="28">
        <v>49.023918284073432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559.95787335059231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4341.4344996461195</v>
      </c>
      <c r="DB42" s="28">
        <v>23373.856802617018</v>
      </c>
      <c r="DC42" s="28">
        <v>259.29060922708118</v>
      </c>
      <c r="DD42" s="28">
        <v>29.482035380301291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29.839377846164592</v>
      </c>
      <c r="EC42" s="28">
        <v>39.938680913544658</v>
      </c>
      <c r="ED42" s="28">
        <v>113.66303694197622</v>
      </c>
      <c r="EE42" s="28">
        <v>0</v>
      </c>
      <c r="EF42" s="28">
        <v>4086.3852382024825</v>
      </c>
      <c r="EG42" s="28">
        <v>3881.6417032145023</v>
      </c>
      <c r="EH42" s="28">
        <v>0</v>
      </c>
      <c r="EI42" s="28">
        <v>0</v>
      </c>
      <c r="EJ42" s="28">
        <v>150.17039941272736</v>
      </c>
      <c r="EK42" s="28">
        <v>133.1392903040084</v>
      </c>
      <c r="EL42" s="28">
        <v>451.59732259706516</v>
      </c>
      <c r="EM42" s="28">
        <v>0</v>
      </c>
      <c r="EN42" s="28">
        <v>0</v>
      </c>
      <c r="EO42" s="28">
        <v>0</v>
      </c>
      <c r="EP42" s="28">
        <v>0</v>
      </c>
      <c r="EQ42" s="28">
        <v>6.6547878441685979</v>
      </c>
      <c r="ER42" s="28">
        <v>0</v>
      </c>
      <c r="ES42" s="28">
        <f t="shared" si="0"/>
        <v>59929.728583403135</v>
      </c>
      <c r="ET42" s="28">
        <v>418065.59953295568</v>
      </c>
      <c r="EU42" s="28">
        <v>11508.676261898754</v>
      </c>
      <c r="EV42" s="28">
        <v>7257.5613265391812</v>
      </c>
      <c r="EW42" s="28">
        <v>0</v>
      </c>
      <c r="EX42" s="28">
        <v>-86.303630565060303</v>
      </c>
      <c r="EY42" s="28">
        <v>0</v>
      </c>
      <c r="EZ42" s="28">
        <v>56087.033001489763</v>
      </c>
      <c r="FA42" s="28">
        <f t="shared" si="1"/>
        <v>552762.29507572157</v>
      </c>
      <c r="FB42" s="33">
        <f>+FA42-Cuadro_Oferta_2012!EX42</f>
        <v>0</v>
      </c>
      <c r="AMC42"/>
      <c r="AMD42"/>
      <c r="AME42"/>
      <c r="AMF42"/>
      <c r="AMG42"/>
      <c r="AMH42"/>
      <c r="AMI42"/>
      <c r="AMJ42"/>
    </row>
    <row r="43" spans="1:1024" s="5" customFormat="1" ht="25.5" x14ac:dyDescent="0.25">
      <c r="A43" s="9">
        <v>39</v>
      </c>
      <c r="B43" s="22"/>
      <c r="C43" s="24" t="s">
        <v>365</v>
      </c>
      <c r="D43" s="25" t="s">
        <v>366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43.638449720897057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126.94340864820971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404.6363842748774</v>
      </c>
      <c r="AM43" s="28">
        <v>13.564135328863156</v>
      </c>
      <c r="AN43" s="28">
        <v>47.91709737240663</v>
      </c>
      <c r="AO43" s="28">
        <v>0</v>
      </c>
      <c r="AP43" s="28">
        <v>0</v>
      </c>
      <c r="AQ43" s="28">
        <v>3605.4925908515556</v>
      </c>
      <c r="AR43" s="28">
        <v>317.59387018733116</v>
      </c>
      <c r="AS43" s="28">
        <v>134.22178175898279</v>
      </c>
      <c r="AT43" s="28">
        <v>5.1100260479638671</v>
      </c>
      <c r="AU43" s="28">
        <v>0</v>
      </c>
      <c r="AV43" s="28">
        <v>58.643656386873346</v>
      </c>
      <c r="AW43" s="28">
        <v>0</v>
      </c>
      <c r="AX43" s="28">
        <v>0</v>
      </c>
      <c r="AY43" s="28">
        <v>529.58809150334412</v>
      </c>
      <c r="AZ43" s="28">
        <v>424.68336464828747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14.103225524689236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42.44857587529183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5765.8388147318556</v>
      </c>
      <c r="DB43" s="28">
        <v>12564.138009775621</v>
      </c>
      <c r="DC43" s="28">
        <v>0</v>
      </c>
      <c r="DD43" s="28">
        <v>8.1305081706229441</v>
      </c>
      <c r="DE43" s="28">
        <v>0</v>
      </c>
      <c r="DF43" s="28">
        <v>0</v>
      </c>
      <c r="DG43" s="28">
        <v>0</v>
      </c>
      <c r="DH43" s="28">
        <v>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8">
        <v>0</v>
      </c>
      <c r="DY43" s="28">
        <v>0</v>
      </c>
      <c r="DZ43" s="28">
        <v>0</v>
      </c>
      <c r="EA43" s="28">
        <v>0</v>
      </c>
      <c r="EB43" s="28">
        <v>0</v>
      </c>
      <c r="EC43" s="28">
        <v>0</v>
      </c>
      <c r="ED43" s="28">
        <v>1101.4577221947382</v>
      </c>
      <c r="EE43" s="28">
        <v>0</v>
      </c>
      <c r="EF43" s="28">
        <v>4108.6427446288835</v>
      </c>
      <c r="EG43" s="28">
        <v>2818.1052954015331</v>
      </c>
      <c r="EH43" s="28">
        <v>0</v>
      </c>
      <c r="EI43" s="28">
        <v>0</v>
      </c>
      <c r="EJ43" s="28">
        <v>47.071780698468487</v>
      </c>
      <c r="EK43" s="28">
        <v>73.787009618062541</v>
      </c>
      <c r="EL43" s="28">
        <v>255.10272019403973</v>
      </c>
      <c r="EM43" s="28">
        <v>0</v>
      </c>
      <c r="EN43" s="28">
        <v>0</v>
      </c>
      <c r="EO43" s="28">
        <v>0</v>
      </c>
      <c r="EP43" s="28">
        <v>0</v>
      </c>
      <c r="EQ43" s="28">
        <v>1.0154643734443114</v>
      </c>
      <c r="ER43" s="28">
        <v>0</v>
      </c>
      <c r="ES43" s="28">
        <f t="shared" si="0"/>
        <v>32511.874727916846</v>
      </c>
      <c r="ET43" s="28">
        <v>155881.22167974079</v>
      </c>
      <c r="EU43" s="28">
        <v>0</v>
      </c>
      <c r="EV43" s="28">
        <v>315.39149502199547</v>
      </c>
      <c r="EW43" s="28">
        <v>0</v>
      </c>
      <c r="EX43" s="28">
        <v>0.49555034298100509</v>
      </c>
      <c r="EY43" s="28">
        <v>0</v>
      </c>
      <c r="EZ43" s="28">
        <v>1216.6765498547834</v>
      </c>
      <c r="FA43" s="28">
        <f t="shared" si="1"/>
        <v>189925.66000287738</v>
      </c>
      <c r="FB43" s="33">
        <f>+FA43-Cuadro_Oferta_2012!EX43</f>
        <v>0</v>
      </c>
      <c r="AMC43"/>
      <c r="AMD43"/>
      <c r="AME43"/>
      <c r="AMF43"/>
      <c r="AMG43"/>
      <c r="AMH43"/>
      <c r="AMI43"/>
      <c r="AMJ43"/>
    </row>
    <row r="44" spans="1:1024" s="5" customFormat="1" ht="38.25" x14ac:dyDescent="0.25">
      <c r="A44" s="9">
        <v>40</v>
      </c>
      <c r="B44" s="22"/>
      <c r="C44" s="24" t="s">
        <v>367</v>
      </c>
      <c r="D44" s="25" t="s">
        <v>368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36.560142865458779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65.048426860932096</v>
      </c>
      <c r="AG44" s="28">
        <v>83.825897797701131</v>
      </c>
      <c r="AH44" s="28">
        <v>0</v>
      </c>
      <c r="AI44" s="28">
        <v>0</v>
      </c>
      <c r="AJ44" s="28">
        <v>0</v>
      </c>
      <c r="AK44" s="28">
        <v>1524.4360258347569</v>
      </c>
      <c r="AL44" s="28">
        <v>1507.3328711983061</v>
      </c>
      <c r="AM44" s="28">
        <v>740.23915487548015</v>
      </c>
      <c r="AN44" s="28">
        <v>2923.7959224732895</v>
      </c>
      <c r="AO44" s="28">
        <v>511.89457043166999</v>
      </c>
      <c r="AP44" s="28">
        <v>1149.2293861348303</v>
      </c>
      <c r="AQ44" s="28">
        <v>102.05529860257164</v>
      </c>
      <c r="AR44" s="28">
        <v>10424.937315845424</v>
      </c>
      <c r="AS44" s="28">
        <v>48074.451180245094</v>
      </c>
      <c r="AT44" s="28">
        <v>64.654241951868059</v>
      </c>
      <c r="AU44" s="28">
        <v>349.46639306171227</v>
      </c>
      <c r="AV44" s="28">
        <v>11172.639455503187</v>
      </c>
      <c r="AW44" s="28">
        <v>0</v>
      </c>
      <c r="AX44" s="28">
        <v>0</v>
      </c>
      <c r="AY44" s="28">
        <v>4254.6443520155317</v>
      </c>
      <c r="AZ44" s="28">
        <v>10367.006504536399</v>
      </c>
      <c r="BA44" s="28">
        <v>0</v>
      </c>
      <c r="BB44" s="28">
        <v>1847.2272723801184</v>
      </c>
      <c r="BC44" s="28">
        <v>0</v>
      </c>
      <c r="BD44" s="28">
        <v>160.92974650245597</v>
      </c>
      <c r="BE44" s="28">
        <v>0</v>
      </c>
      <c r="BF44" s="28">
        <v>0</v>
      </c>
      <c r="BG44" s="28">
        <v>0</v>
      </c>
      <c r="BH44" s="28">
        <v>0</v>
      </c>
      <c r="BI44" s="28">
        <v>1530.8712405231063</v>
      </c>
      <c r="BJ44" s="28">
        <v>0</v>
      </c>
      <c r="BK44" s="28">
        <v>0</v>
      </c>
      <c r="BL44" s="28">
        <v>692.89380495109856</v>
      </c>
      <c r="BM44" s="28">
        <v>0</v>
      </c>
      <c r="BN44" s="28">
        <v>0</v>
      </c>
      <c r="BO44" s="28">
        <v>456.84499439247486</v>
      </c>
      <c r="BP44" s="28">
        <v>0</v>
      </c>
      <c r="BQ44" s="28">
        <v>346.63434039197818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428.64873553699124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915.80409472525639</v>
      </c>
      <c r="CF44" s="28">
        <v>0</v>
      </c>
      <c r="CG44" s="28">
        <v>0</v>
      </c>
      <c r="CH44" s="28">
        <v>162.00465056199337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1835.7331918670884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2174.5801753851269</v>
      </c>
      <c r="DB44" s="28">
        <v>21401.391064354822</v>
      </c>
      <c r="DC44" s="28">
        <v>161.10499301370351</v>
      </c>
      <c r="DD44" s="28">
        <v>102.06046712480939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202.97982522976906</v>
      </c>
      <c r="ED44" s="28">
        <v>160.44759679269094</v>
      </c>
      <c r="EE44" s="28">
        <v>0</v>
      </c>
      <c r="EF44" s="28">
        <v>1206.8079374946108</v>
      </c>
      <c r="EG44" s="28">
        <v>1179.2471051034061</v>
      </c>
      <c r="EH44" s="28">
        <v>0</v>
      </c>
      <c r="EI44" s="28">
        <v>0</v>
      </c>
      <c r="EJ44" s="28">
        <v>57.971064671139423</v>
      </c>
      <c r="EK44" s="28">
        <v>68.024048155139369</v>
      </c>
      <c r="EL44" s="28">
        <v>373.2728419449794</v>
      </c>
      <c r="EM44" s="28">
        <v>0</v>
      </c>
      <c r="EN44" s="28">
        <v>0</v>
      </c>
      <c r="EO44" s="28">
        <v>0</v>
      </c>
      <c r="EP44" s="28">
        <v>0</v>
      </c>
      <c r="EQ44" s="28">
        <v>0</v>
      </c>
      <c r="ER44" s="28">
        <v>0</v>
      </c>
      <c r="ES44" s="28">
        <f t="shared" si="0"/>
        <v>128817.69633133699</v>
      </c>
      <c r="ET44" s="28">
        <v>91199.864145645712</v>
      </c>
      <c r="EU44" s="28">
        <v>0</v>
      </c>
      <c r="EV44" s="28" t="s">
        <v>658</v>
      </c>
      <c r="EW44" s="28">
        <v>0</v>
      </c>
      <c r="EX44" s="28">
        <v>-6.0530810580385168</v>
      </c>
      <c r="EY44" s="28">
        <v>0</v>
      </c>
      <c r="EZ44" s="28">
        <v>12670.297032262381</v>
      </c>
      <c r="FA44" s="28">
        <f t="shared" si="1"/>
        <v>232681.80442818702</v>
      </c>
      <c r="FB44" s="33">
        <f>+FA44-Cuadro_Oferta_2012!EX44</f>
        <v>0</v>
      </c>
      <c r="AMC44"/>
      <c r="AMD44"/>
      <c r="AME44"/>
      <c r="AMF44"/>
      <c r="AMG44"/>
      <c r="AMH44"/>
      <c r="AMI44"/>
      <c r="AMJ44"/>
    </row>
    <row r="45" spans="1:1024" s="5" customFormat="1" ht="25.5" x14ac:dyDescent="0.25">
      <c r="A45" s="9">
        <v>41</v>
      </c>
      <c r="B45" s="22"/>
      <c r="C45" s="24" t="s">
        <v>369</v>
      </c>
      <c r="D45" s="25" t="s">
        <v>370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4.0461216350952398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44.439212334740283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33.873045425087341</v>
      </c>
      <c r="AG45" s="28">
        <v>15.752962437629483</v>
      </c>
      <c r="AH45" s="28">
        <v>144.62644158826433</v>
      </c>
      <c r="AI45" s="28">
        <v>0</v>
      </c>
      <c r="AJ45" s="28">
        <v>0</v>
      </c>
      <c r="AK45" s="28">
        <v>24.24380707010036</v>
      </c>
      <c r="AL45" s="28">
        <v>324.96215529240715</v>
      </c>
      <c r="AM45" s="28">
        <v>32.368853340821985</v>
      </c>
      <c r="AN45" s="28">
        <v>47.623940774454944</v>
      </c>
      <c r="AO45" s="28">
        <v>60.864535096333157</v>
      </c>
      <c r="AP45" s="28">
        <v>1118.3689915554367</v>
      </c>
      <c r="AQ45" s="28">
        <v>15.267483053119548</v>
      </c>
      <c r="AR45" s="28">
        <v>319.7213702990054</v>
      </c>
      <c r="AS45" s="28">
        <v>8678.8705905340357</v>
      </c>
      <c r="AT45" s="28">
        <v>7.35159368781148</v>
      </c>
      <c r="AU45" s="28">
        <v>40.690686368058124</v>
      </c>
      <c r="AV45" s="28">
        <v>16.496998331702642</v>
      </c>
      <c r="AW45" s="28">
        <v>21.453700093131811</v>
      </c>
      <c r="AX45" s="28">
        <v>0</v>
      </c>
      <c r="AY45" s="28">
        <v>554.67737549260789</v>
      </c>
      <c r="AZ45" s="28">
        <v>686.95669201202463</v>
      </c>
      <c r="BA45" s="28">
        <v>4.9434507463927915</v>
      </c>
      <c r="BB45" s="28">
        <v>0</v>
      </c>
      <c r="BC45" s="28">
        <v>1.7852390698060916</v>
      </c>
      <c r="BD45" s="28">
        <v>0</v>
      </c>
      <c r="BE45" s="28">
        <v>24.534931475443923</v>
      </c>
      <c r="BF45" s="28">
        <v>5.4594269306872771</v>
      </c>
      <c r="BG45" s="28">
        <v>0</v>
      </c>
      <c r="BH45" s="28">
        <v>11.396370483133039</v>
      </c>
      <c r="BI45" s="28">
        <v>77.03984250371947</v>
      </c>
      <c r="BJ45" s="28">
        <v>36.5316856548461</v>
      </c>
      <c r="BK45" s="28">
        <v>0</v>
      </c>
      <c r="BL45" s="28">
        <v>79.447179832371432</v>
      </c>
      <c r="BM45" s="28">
        <v>5.3350117708871831</v>
      </c>
      <c r="BN45" s="28">
        <v>0</v>
      </c>
      <c r="BO45" s="28">
        <v>44.364446682511321</v>
      </c>
      <c r="BP45" s="28">
        <v>0</v>
      </c>
      <c r="BQ45" s="28">
        <v>28.538978654934905</v>
      </c>
      <c r="BR45" s="28">
        <v>0</v>
      </c>
      <c r="BS45" s="28">
        <v>69.022376781665983</v>
      </c>
      <c r="BT45" s="28">
        <v>0</v>
      </c>
      <c r="BU45" s="28">
        <v>0</v>
      </c>
      <c r="BV45" s="28">
        <v>38.221870185297178</v>
      </c>
      <c r="BW45" s="28">
        <v>64.337909033578981</v>
      </c>
      <c r="BX45" s="28">
        <v>44.08390284349457</v>
      </c>
      <c r="BY45" s="28">
        <v>28.296857720698778</v>
      </c>
      <c r="BZ45" s="28">
        <v>7.0020304618839795</v>
      </c>
      <c r="CA45" s="28">
        <v>83.019619174615343</v>
      </c>
      <c r="CB45" s="28">
        <v>5.5258560373181682</v>
      </c>
      <c r="CC45" s="28">
        <v>0</v>
      </c>
      <c r="CD45" s="28">
        <v>54.011103825830197</v>
      </c>
      <c r="CE45" s="28">
        <v>110.03217431622488</v>
      </c>
      <c r="CF45" s="28">
        <v>22.553125900960502</v>
      </c>
      <c r="CG45" s="28">
        <v>29.173631088664127</v>
      </c>
      <c r="CH45" s="28">
        <v>21.019155548890808</v>
      </c>
      <c r="CI45" s="28">
        <v>4.660689718935024</v>
      </c>
      <c r="CJ45" s="28">
        <v>0</v>
      </c>
      <c r="CK45" s="28">
        <v>0</v>
      </c>
      <c r="CL45" s="28">
        <v>135.96918095443928</v>
      </c>
      <c r="CM45" s="28">
        <v>0</v>
      </c>
      <c r="CN45" s="28">
        <v>0</v>
      </c>
      <c r="CO45" s="28">
        <v>153.08165009725903</v>
      </c>
      <c r="CP45" s="28">
        <v>0</v>
      </c>
      <c r="CQ45" s="28">
        <v>603.5350847661831</v>
      </c>
      <c r="CR45" s="28">
        <v>0</v>
      </c>
      <c r="CS45" s="28">
        <v>0</v>
      </c>
      <c r="CT45" s="28">
        <v>90.900368355510707</v>
      </c>
      <c r="CU45" s="28">
        <v>0</v>
      </c>
      <c r="CV45" s="28">
        <v>0</v>
      </c>
      <c r="CW45" s="28">
        <v>0</v>
      </c>
      <c r="CX45" s="28">
        <v>9.09999585100282</v>
      </c>
      <c r="CY45" s="28">
        <v>54.688557082093027</v>
      </c>
      <c r="CZ45" s="28">
        <v>5.4310223944196423</v>
      </c>
      <c r="DA45" s="28">
        <v>1948.1928250973574</v>
      </c>
      <c r="DB45" s="28">
        <v>8680.4782167480098</v>
      </c>
      <c r="DC45" s="28">
        <v>22.052075219196666</v>
      </c>
      <c r="DD45" s="28">
        <v>37.719776107315241</v>
      </c>
      <c r="DE45" s="28">
        <v>80.229736183710912</v>
      </c>
      <c r="DF45" s="28">
        <v>0.47050301119887816</v>
      </c>
      <c r="DG45" s="28">
        <v>0</v>
      </c>
      <c r="DH45" s="28">
        <v>135.75049296948612</v>
      </c>
      <c r="DI45" s="28">
        <v>0</v>
      </c>
      <c r="DJ45" s="28">
        <v>0</v>
      </c>
      <c r="DK45" s="28">
        <v>66.833898571281438</v>
      </c>
      <c r="DL45" s="28">
        <v>167.33662622079868</v>
      </c>
      <c r="DM45" s="28">
        <v>54.242077238649763</v>
      </c>
      <c r="DN45" s="28">
        <v>99.999842159503601</v>
      </c>
      <c r="DO45" s="28">
        <v>51.586011605832709</v>
      </c>
      <c r="DP45" s="28">
        <v>46.723592422701337</v>
      </c>
      <c r="DQ45" s="28">
        <v>172.06303966651083</v>
      </c>
      <c r="DR45" s="28">
        <v>26.475663357606741</v>
      </c>
      <c r="DS45" s="28">
        <v>0</v>
      </c>
      <c r="DT45" s="28">
        <v>9.2711150669424889</v>
      </c>
      <c r="DU45" s="28">
        <v>1.978544049339003</v>
      </c>
      <c r="DV45" s="28">
        <v>13.448152185200012</v>
      </c>
      <c r="DW45" s="28">
        <v>2.5131994048764053E-2</v>
      </c>
      <c r="DX45" s="28">
        <v>0</v>
      </c>
      <c r="DY45" s="28">
        <v>40.706711205585364</v>
      </c>
      <c r="DZ45" s="28">
        <v>21.296779012547255</v>
      </c>
      <c r="EA45" s="28">
        <v>28.865643403392365</v>
      </c>
      <c r="EB45" s="28">
        <v>128.53828164346109</v>
      </c>
      <c r="EC45" s="28">
        <v>589.32854076051751</v>
      </c>
      <c r="ED45" s="28">
        <v>640.70420053501903</v>
      </c>
      <c r="EE45" s="28">
        <v>10.519182236136476</v>
      </c>
      <c r="EF45" s="28">
        <v>1988.3784337679333</v>
      </c>
      <c r="EG45" s="28">
        <v>1115.0415641480797</v>
      </c>
      <c r="EH45" s="28">
        <v>0</v>
      </c>
      <c r="EI45" s="28">
        <v>0</v>
      </c>
      <c r="EJ45" s="28">
        <v>53.554178470420339</v>
      </c>
      <c r="EK45" s="28">
        <v>15.571189620016895</v>
      </c>
      <c r="EL45" s="28">
        <v>345.15340089571635</v>
      </c>
      <c r="EM45" s="28">
        <v>0</v>
      </c>
      <c r="EN45" s="28">
        <v>2.2845358939918969</v>
      </c>
      <c r="EO45" s="28">
        <v>487.02786178173756</v>
      </c>
      <c r="EP45" s="28">
        <v>0</v>
      </c>
      <c r="EQ45" s="28">
        <v>0</v>
      </c>
      <c r="ER45" s="28">
        <v>0</v>
      </c>
      <c r="ES45" s="28">
        <f t="shared" si="0"/>
        <v>31227.54710561482</v>
      </c>
      <c r="ET45" s="28">
        <v>337576.45538154134</v>
      </c>
      <c r="EU45" s="28">
        <v>0</v>
      </c>
      <c r="EV45" s="28" t="s">
        <v>658</v>
      </c>
      <c r="EW45" s="28">
        <v>0</v>
      </c>
      <c r="EX45" s="28">
        <v>-3150.9420541838044</v>
      </c>
      <c r="EY45" s="28">
        <v>0</v>
      </c>
      <c r="EZ45" s="28">
        <v>33381.537125715171</v>
      </c>
      <c r="FA45" s="28">
        <f t="shared" si="1"/>
        <v>399034.5975586875</v>
      </c>
      <c r="FB45" s="33">
        <f>+FA45-Cuadro_Oferta_2012!EX45</f>
        <v>0</v>
      </c>
      <c r="AMC45"/>
      <c r="AMD45"/>
      <c r="AME45"/>
      <c r="AMF45"/>
      <c r="AMG45"/>
      <c r="AMH45"/>
      <c r="AMI45"/>
      <c r="AMJ45"/>
    </row>
    <row r="46" spans="1:1024" s="5" customFormat="1" ht="25.5" x14ac:dyDescent="0.25">
      <c r="A46" s="9">
        <v>42</v>
      </c>
      <c r="B46" s="22"/>
      <c r="C46" s="24" t="s">
        <v>371</v>
      </c>
      <c r="D46" s="25" t="s">
        <v>372</v>
      </c>
      <c r="E46" s="28">
        <v>0</v>
      </c>
      <c r="F46" s="28">
        <v>0</v>
      </c>
      <c r="G46" s="28">
        <v>0</v>
      </c>
      <c r="H46" s="28">
        <v>0</v>
      </c>
      <c r="I46" s="28">
        <v>134.03829977334487</v>
      </c>
      <c r="J46" s="28">
        <v>0</v>
      </c>
      <c r="K46" s="28">
        <v>19.980019534685805</v>
      </c>
      <c r="L46" s="28">
        <v>0</v>
      </c>
      <c r="M46" s="28">
        <v>116.45571243808799</v>
      </c>
      <c r="N46" s="28">
        <v>0</v>
      </c>
      <c r="O46" s="28">
        <v>0</v>
      </c>
      <c r="P46" s="28">
        <v>22.55880618527129</v>
      </c>
      <c r="Q46" s="28">
        <v>33.02839213482256</v>
      </c>
      <c r="R46" s="28">
        <v>0</v>
      </c>
      <c r="S46" s="28">
        <v>0</v>
      </c>
      <c r="T46" s="28">
        <v>0</v>
      </c>
      <c r="U46" s="28">
        <v>76.52049668783549</v>
      </c>
      <c r="V46" s="28">
        <v>0</v>
      </c>
      <c r="W46" s="28">
        <v>79.204228034304691</v>
      </c>
      <c r="X46" s="28">
        <v>0</v>
      </c>
      <c r="Y46" s="28">
        <v>0</v>
      </c>
      <c r="Z46" s="28">
        <v>2605.6867582572177</v>
      </c>
      <c r="AA46" s="28">
        <v>0</v>
      </c>
      <c r="AB46" s="28">
        <v>0</v>
      </c>
      <c r="AC46" s="28">
        <v>328.13009986273073</v>
      </c>
      <c r="AD46" s="28">
        <v>0</v>
      </c>
      <c r="AE46" s="28">
        <v>0</v>
      </c>
      <c r="AF46" s="28">
        <v>51.105870511515896</v>
      </c>
      <c r="AG46" s="28">
        <v>54.75428007859125</v>
      </c>
      <c r="AH46" s="28">
        <v>189.7922968147644</v>
      </c>
      <c r="AI46" s="28">
        <v>0</v>
      </c>
      <c r="AJ46" s="28">
        <v>0</v>
      </c>
      <c r="AK46" s="28">
        <v>124.94521558774896</v>
      </c>
      <c r="AL46" s="28">
        <v>161.69227499485368</v>
      </c>
      <c r="AM46" s="28">
        <v>176.50160343742618</v>
      </c>
      <c r="AN46" s="28">
        <v>1983.1759491520218</v>
      </c>
      <c r="AO46" s="28">
        <v>309.34886149446373</v>
      </c>
      <c r="AP46" s="28">
        <v>2762.9740888818615</v>
      </c>
      <c r="AQ46" s="28">
        <v>25.452139899671302</v>
      </c>
      <c r="AR46" s="28">
        <v>972.71201585151709</v>
      </c>
      <c r="AS46" s="28">
        <v>3434.4905696289302</v>
      </c>
      <c r="AT46" s="28">
        <v>1475.7540855875861</v>
      </c>
      <c r="AU46" s="28">
        <v>1220.8453703720234</v>
      </c>
      <c r="AV46" s="28">
        <v>489.86226025486599</v>
      </c>
      <c r="AW46" s="28">
        <v>15.20890108150579</v>
      </c>
      <c r="AX46" s="28">
        <v>1074.4840354682779</v>
      </c>
      <c r="AY46" s="28">
        <v>1866.9984477376297</v>
      </c>
      <c r="AZ46" s="28">
        <v>565.02223897721046</v>
      </c>
      <c r="BA46" s="28">
        <v>42.837017758837774</v>
      </c>
      <c r="BB46" s="28">
        <v>9074.9493738298843</v>
      </c>
      <c r="BC46" s="28">
        <v>12.193575349183094</v>
      </c>
      <c r="BD46" s="28">
        <v>0</v>
      </c>
      <c r="BE46" s="28">
        <v>162.18630955466975</v>
      </c>
      <c r="BF46" s="28">
        <v>18.627173903510627</v>
      </c>
      <c r="BG46" s="28">
        <v>0</v>
      </c>
      <c r="BH46" s="28">
        <v>77.940525633219934</v>
      </c>
      <c r="BI46" s="28">
        <v>529.98940136495423</v>
      </c>
      <c r="BJ46" s="28">
        <v>218.2318293148098</v>
      </c>
      <c r="BK46" s="28">
        <v>0</v>
      </c>
      <c r="BL46" s="28">
        <v>411.52558889737548</v>
      </c>
      <c r="BM46" s="28">
        <v>11.625154020110744</v>
      </c>
      <c r="BN46" s="28">
        <v>0</v>
      </c>
      <c r="BO46" s="28">
        <v>402.33194606860599</v>
      </c>
      <c r="BP46" s="28">
        <v>0</v>
      </c>
      <c r="BQ46" s="28">
        <v>113.882184893446</v>
      </c>
      <c r="BR46" s="28">
        <v>0</v>
      </c>
      <c r="BS46" s="28">
        <v>327.57106320633079</v>
      </c>
      <c r="BT46" s="28">
        <v>0</v>
      </c>
      <c r="BU46" s="28">
        <v>0</v>
      </c>
      <c r="BV46" s="28">
        <v>239.86653498358939</v>
      </c>
      <c r="BW46" s="28">
        <v>255.7483522584015</v>
      </c>
      <c r="BX46" s="28">
        <v>180.18044445325771</v>
      </c>
      <c r="BY46" s="28">
        <v>146.71515680501503</v>
      </c>
      <c r="BZ46" s="28">
        <v>40.194629318391641</v>
      </c>
      <c r="CA46" s="28">
        <v>301.98963119568577</v>
      </c>
      <c r="CB46" s="28">
        <v>25.245662916569234</v>
      </c>
      <c r="CC46" s="28">
        <v>0</v>
      </c>
      <c r="CD46" s="28">
        <v>157.68781835037174</v>
      </c>
      <c r="CE46" s="28">
        <v>560.73675250304859</v>
      </c>
      <c r="CF46" s="28">
        <v>94.222647690127914</v>
      </c>
      <c r="CG46" s="28">
        <v>159.53744438199209</v>
      </c>
      <c r="CH46" s="28">
        <v>97.737128564424424</v>
      </c>
      <c r="CI46" s="28">
        <v>23.637642667658639</v>
      </c>
      <c r="CJ46" s="28">
        <v>0</v>
      </c>
      <c r="CK46" s="28">
        <v>0</v>
      </c>
      <c r="CL46" s="28">
        <v>935.29131656866582</v>
      </c>
      <c r="CM46" s="28">
        <v>0</v>
      </c>
      <c r="CN46" s="28">
        <v>0</v>
      </c>
      <c r="CO46" s="28">
        <v>1061.6211893571588</v>
      </c>
      <c r="CP46" s="28">
        <v>1343.5178608092967</v>
      </c>
      <c r="CQ46" s="28">
        <v>1377.4541547145436</v>
      </c>
      <c r="CR46" s="28">
        <v>0</v>
      </c>
      <c r="CS46" s="28">
        <v>0</v>
      </c>
      <c r="CT46" s="28">
        <v>550.75276877479791</v>
      </c>
      <c r="CU46" s="28">
        <v>0</v>
      </c>
      <c r="CV46" s="28">
        <v>0</v>
      </c>
      <c r="CW46" s="28">
        <v>0</v>
      </c>
      <c r="CX46" s="28">
        <v>18.358591581023742</v>
      </c>
      <c r="CY46" s="28">
        <v>141.76631079463596</v>
      </c>
      <c r="CZ46" s="28">
        <v>20.567256854011632</v>
      </c>
      <c r="DA46" s="28">
        <v>556.94212995150883</v>
      </c>
      <c r="DB46" s="28">
        <v>1786.2144079936229</v>
      </c>
      <c r="DC46" s="28">
        <v>460.17395754808467</v>
      </c>
      <c r="DD46" s="28">
        <v>61.416842339636084</v>
      </c>
      <c r="DE46" s="28">
        <v>52.938893152149404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432.41253565662328</v>
      </c>
      <c r="DL46" s="28">
        <v>122.00290858707223</v>
      </c>
      <c r="DM46" s="28">
        <v>50.810169115420891</v>
      </c>
      <c r="DN46" s="28">
        <v>25.083230245927982</v>
      </c>
      <c r="DO46" s="28">
        <v>102.60730152052331</v>
      </c>
      <c r="DP46" s="28">
        <v>23.491938795657262</v>
      </c>
      <c r="DQ46" s="28">
        <v>100.75319810629347</v>
      </c>
      <c r="DR46" s="28">
        <v>48.187647654613343</v>
      </c>
      <c r="DS46" s="28">
        <v>36.790651175589069</v>
      </c>
      <c r="DT46" s="28">
        <v>51.804696693101306</v>
      </c>
      <c r="DU46" s="28">
        <v>9.4541559088454665</v>
      </c>
      <c r="DV46" s="28">
        <v>74.864681376211166</v>
      </c>
      <c r="DW46" s="28">
        <v>0.11493861464783207</v>
      </c>
      <c r="DX46" s="28">
        <v>0</v>
      </c>
      <c r="DY46" s="28">
        <v>48.304252926678018</v>
      </c>
      <c r="DZ46" s="28">
        <v>49.08951512155484</v>
      </c>
      <c r="EA46" s="28">
        <v>38.01437074652042</v>
      </c>
      <c r="EB46" s="28">
        <v>72.788959740270101</v>
      </c>
      <c r="EC46" s="28">
        <v>82.858090213128094</v>
      </c>
      <c r="ED46" s="28">
        <v>186.46489785172653</v>
      </c>
      <c r="EE46" s="28">
        <v>1.2743182050712238</v>
      </c>
      <c r="EF46" s="28">
        <v>588.25386988081618</v>
      </c>
      <c r="EG46" s="28">
        <v>1120.7302702989259</v>
      </c>
      <c r="EH46" s="28">
        <v>0</v>
      </c>
      <c r="EI46" s="28">
        <v>0</v>
      </c>
      <c r="EJ46" s="28">
        <v>11.793894077153814</v>
      </c>
      <c r="EK46" s="28">
        <v>24.906069420672491</v>
      </c>
      <c r="EL46" s="28">
        <v>78.140064552529907</v>
      </c>
      <c r="EM46" s="28">
        <v>0</v>
      </c>
      <c r="EN46" s="28">
        <v>4.9248495971325612</v>
      </c>
      <c r="EO46" s="28">
        <v>175.61014782921285</v>
      </c>
      <c r="EP46" s="28">
        <v>0</v>
      </c>
      <c r="EQ46" s="28">
        <v>8.2371515606986403</v>
      </c>
      <c r="ER46" s="28">
        <v>0</v>
      </c>
      <c r="ES46" s="28">
        <f t="shared" si="0"/>
        <v>45994.898764515972</v>
      </c>
      <c r="ET46" s="28">
        <v>95416.895147369214</v>
      </c>
      <c r="EU46" s="28">
        <v>0</v>
      </c>
      <c r="EV46" s="28">
        <v>133.08717544717962</v>
      </c>
      <c r="EW46" s="28">
        <v>0</v>
      </c>
      <c r="EX46" s="28">
        <v>0</v>
      </c>
      <c r="EY46" s="28">
        <v>0</v>
      </c>
      <c r="EZ46" s="28">
        <v>34809.786088148576</v>
      </c>
      <c r="FA46" s="28">
        <f t="shared" si="1"/>
        <v>176354.66717548092</v>
      </c>
      <c r="FB46" s="33">
        <f>+FA46-Cuadro_Oferta_2012!EX46</f>
        <v>0</v>
      </c>
      <c r="AMC46"/>
      <c r="AMD46"/>
      <c r="AME46"/>
      <c r="AMF46"/>
      <c r="AMG46"/>
      <c r="AMH46"/>
      <c r="AMI46"/>
      <c r="AMJ46"/>
    </row>
    <row r="47" spans="1:1024" s="5" customFormat="1" ht="25.5" x14ac:dyDescent="0.25">
      <c r="A47" s="9">
        <v>43</v>
      </c>
      <c r="B47" s="22"/>
      <c r="C47" s="24" t="s">
        <v>373</v>
      </c>
      <c r="D47" s="25" t="s">
        <v>374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3.3574372717848329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10.997446969529097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133.98814374380993</v>
      </c>
      <c r="AM47" s="28">
        <v>0</v>
      </c>
      <c r="AN47" s="28">
        <v>259.56974900222997</v>
      </c>
      <c r="AO47" s="28">
        <v>0</v>
      </c>
      <c r="AP47" s="28">
        <v>1341.4772578959437</v>
      </c>
      <c r="AQ47" s="28">
        <v>0</v>
      </c>
      <c r="AR47" s="28">
        <v>1348.0692197346843</v>
      </c>
      <c r="AS47" s="28">
        <v>4085.0369252484602</v>
      </c>
      <c r="AT47" s="28">
        <v>8.0022121893724378</v>
      </c>
      <c r="AU47" s="28">
        <v>3180.1375502418723</v>
      </c>
      <c r="AV47" s="28">
        <v>0</v>
      </c>
      <c r="AW47" s="28">
        <v>45.319412459719061</v>
      </c>
      <c r="AX47" s="28">
        <v>324.36942615008229</v>
      </c>
      <c r="AY47" s="28">
        <v>181.41031276726602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63.157163666692298</v>
      </c>
      <c r="BM47" s="28">
        <v>0</v>
      </c>
      <c r="BN47" s="28">
        <v>0</v>
      </c>
      <c r="BO47" s="28">
        <v>130.68127406020446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206.57377117169239</v>
      </c>
      <c r="CQ47" s="28">
        <v>0</v>
      </c>
      <c r="CR47" s="28">
        <v>0</v>
      </c>
      <c r="CS47" s="28">
        <v>0</v>
      </c>
      <c r="CT47" s="28">
        <v>0</v>
      </c>
      <c r="CU47" s="28">
        <v>349.02997017579662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1752.8686777265432</v>
      </c>
      <c r="DB47" s="28">
        <v>6912.9961628124493</v>
      </c>
      <c r="DC47" s="28">
        <v>201.70947683095932</v>
      </c>
      <c r="DD47" s="28">
        <v>0</v>
      </c>
      <c r="DE47" s="28">
        <v>0</v>
      </c>
      <c r="DF47" s="28">
        <v>0.4156906461633334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11.663356994822076</v>
      </c>
      <c r="EC47" s="28">
        <v>11.773941317097574</v>
      </c>
      <c r="ED47" s="28">
        <v>13.934573227888256</v>
      </c>
      <c r="EE47" s="28">
        <v>0</v>
      </c>
      <c r="EF47" s="28">
        <v>833.14729143909324</v>
      </c>
      <c r="EG47" s="28">
        <v>305.03558493113223</v>
      </c>
      <c r="EH47" s="28">
        <v>0</v>
      </c>
      <c r="EI47" s="28">
        <v>0</v>
      </c>
      <c r="EJ47" s="28">
        <v>27.456578256064773</v>
      </c>
      <c r="EK47" s="28">
        <v>20.328110919435151</v>
      </c>
      <c r="EL47" s="28">
        <v>512.99800261859934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f t="shared" si="0"/>
        <v>22275.504720469384</v>
      </c>
      <c r="ET47" s="28">
        <v>52611.240556200923</v>
      </c>
      <c r="EU47" s="28">
        <v>3077.6064181782858</v>
      </c>
      <c r="EV47" s="28">
        <v>0</v>
      </c>
      <c r="EW47" s="28">
        <v>0</v>
      </c>
      <c r="EX47" s="28">
        <v>0</v>
      </c>
      <c r="EY47" s="28">
        <v>0</v>
      </c>
      <c r="EZ47" s="28">
        <v>12108.902293851112</v>
      </c>
      <c r="FA47" s="28">
        <f t="shared" si="1"/>
        <v>90073.253988699696</v>
      </c>
      <c r="FB47" s="33">
        <f>+FA47-Cuadro_Oferta_2012!EX47</f>
        <v>0</v>
      </c>
      <c r="AMC47"/>
      <c r="AMD47"/>
      <c r="AME47"/>
      <c r="AMF47"/>
      <c r="AMG47"/>
      <c r="AMH47"/>
      <c r="AMI47"/>
      <c r="AMJ47"/>
    </row>
    <row r="48" spans="1:1024" s="5" customFormat="1" ht="25.5" x14ac:dyDescent="0.25">
      <c r="A48" s="9">
        <v>44</v>
      </c>
      <c r="B48" s="22"/>
      <c r="C48" s="24" t="s">
        <v>375</v>
      </c>
      <c r="D48" s="25" t="s">
        <v>376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6.7247806922781095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35.310671436924842</v>
      </c>
      <c r="AM48" s="28">
        <v>20.995286835350612</v>
      </c>
      <c r="AN48" s="28">
        <v>0</v>
      </c>
      <c r="AO48" s="28">
        <v>157.7859048462193</v>
      </c>
      <c r="AP48" s="28">
        <v>0</v>
      </c>
      <c r="AQ48" s="28">
        <v>0</v>
      </c>
      <c r="AR48" s="28">
        <v>330.46963554439327</v>
      </c>
      <c r="AS48" s="28">
        <v>0</v>
      </c>
      <c r="AT48" s="28">
        <v>4.7558836809782488</v>
      </c>
      <c r="AU48" s="28">
        <v>0</v>
      </c>
      <c r="AV48" s="28">
        <v>245.63668763792609</v>
      </c>
      <c r="AW48" s="28">
        <v>0</v>
      </c>
      <c r="AX48" s="28">
        <v>0</v>
      </c>
      <c r="AY48" s="28">
        <v>50.93273479430129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12.440324805421652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2791.0126350809078</v>
      </c>
      <c r="DB48" s="28">
        <v>4762.4531187915536</v>
      </c>
      <c r="DC48" s="28">
        <v>0</v>
      </c>
      <c r="DD48" s="28">
        <v>7.7358391667708162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47.814809008747972</v>
      </c>
      <c r="EE48" s="28">
        <v>0</v>
      </c>
      <c r="EF48" s="28">
        <v>710.42428607717341</v>
      </c>
      <c r="EG48" s="28">
        <v>439.49787077202461</v>
      </c>
      <c r="EH48" s="28">
        <v>0</v>
      </c>
      <c r="EI48" s="28">
        <v>0</v>
      </c>
      <c r="EJ48" s="28">
        <v>29.861213451686179</v>
      </c>
      <c r="EK48" s="28">
        <v>6.6767165600637224</v>
      </c>
      <c r="EL48" s="28">
        <v>34.029886420056016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f t="shared" si="0"/>
        <v>9694.5582856027777</v>
      </c>
      <c r="ET48" s="28">
        <v>27138.301639359575</v>
      </c>
      <c r="EU48" s="28">
        <v>0</v>
      </c>
      <c r="EV48" s="28">
        <v>90.901051909205705</v>
      </c>
      <c r="EW48" s="28">
        <v>0</v>
      </c>
      <c r="EX48" s="28">
        <v>0</v>
      </c>
      <c r="EY48" s="28">
        <v>0</v>
      </c>
      <c r="EZ48" s="28">
        <v>8243.490241526817</v>
      </c>
      <c r="FA48" s="28">
        <f t="shared" si="1"/>
        <v>45167.251218398371</v>
      </c>
      <c r="FB48" s="33">
        <f>+FA48-Cuadro_Oferta_2012!EX48</f>
        <v>0</v>
      </c>
      <c r="AMC48"/>
      <c r="AMD48"/>
      <c r="AME48"/>
      <c r="AMF48"/>
      <c r="AMG48"/>
      <c r="AMH48"/>
      <c r="AMI48"/>
      <c r="AMJ48"/>
    </row>
    <row r="49" spans="1:1024" s="5" customFormat="1" x14ac:dyDescent="0.25">
      <c r="A49" s="9">
        <v>45</v>
      </c>
      <c r="B49" s="22"/>
      <c r="C49" s="24" t="s">
        <v>377</v>
      </c>
      <c r="D49" s="25" t="s">
        <v>378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933.35643246931124</v>
      </c>
      <c r="AM49" s="28">
        <v>0</v>
      </c>
      <c r="AN49" s="28">
        <v>20.090066266367103</v>
      </c>
      <c r="AO49" s="28">
        <v>19463.822936925826</v>
      </c>
      <c r="AP49" s="28">
        <v>0</v>
      </c>
      <c r="AQ49" s="28">
        <v>0</v>
      </c>
      <c r="AR49" s="28">
        <v>0</v>
      </c>
      <c r="AS49" s="28">
        <v>76.416441365529181</v>
      </c>
      <c r="AT49" s="28">
        <v>0</v>
      </c>
      <c r="AU49" s="28">
        <v>0</v>
      </c>
      <c r="AV49" s="28">
        <v>0</v>
      </c>
      <c r="AW49" s="28">
        <v>8946.4365716662251</v>
      </c>
      <c r="AX49" s="28">
        <v>31277.711470342911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28">
        <v>4.2619419099271738</v>
      </c>
      <c r="ED49" s="28">
        <v>0</v>
      </c>
      <c r="EE49" s="28">
        <v>0</v>
      </c>
      <c r="EF49" s="28">
        <v>0</v>
      </c>
      <c r="EG49" s="28">
        <v>22.871545192353352</v>
      </c>
      <c r="EH49" s="28">
        <v>0</v>
      </c>
      <c r="EI49" s="28">
        <v>0</v>
      </c>
      <c r="EJ49" s="28">
        <v>0</v>
      </c>
      <c r="EK49" s="28">
        <v>0</v>
      </c>
      <c r="EL49" s="28">
        <v>0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28">
        <f t="shared" si="0"/>
        <v>60744.967406138458</v>
      </c>
      <c r="ET49" s="28">
        <v>0</v>
      </c>
      <c r="EU49" s="28">
        <v>0</v>
      </c>
      <c r="EV49" s="28">
        <v>0</v>
      </c>
      <c r="EW49" s="28">
        <v>0</v>
      </c>
      <c r="EX49" s="28">
        <v>-6717.0441712293568</v>
      </c>
      <c r="EY49" s="28">
        <v>0</v>
      </c>
      <c r="EZ49" s="28">
        <v>236289.58576722481</v>
      </c>
      <c r="FA49" s="28">
        <f t="shared" si="1"/>
        <v>290317.50900213391</v>
      </c>
      <c r="FB49" s="33">
        <f>+FA49-Cuadro_Oferta_2012!EX49</f>
        <v>0</v>
      </c>
      <c r="AMC49"/>
      <c r="AMD49"/>
      <c r="AME49"/>
      <c r="AMF49"/>
      <c r="AMG49"/>
      <c r="AMH49"/>
      <c r="AMI49"/>
      <c r="AMJ49"/>
    </row>
    <row r="50" spans="1:1024" s="5" customFormat="1" ht="25.5" x14ac:dyDescent="0.25">
      <c r="A50" s="9">
        <v>46</v>
      </c>
      <c r="B50" s="22"/>
      <c r="C50" s="24" t="s">
        <v>379</v>
      </c>
      <c r="D50" s="25" t="s">
        <v>380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2.6964786690114653</v>
      </c>
      <c r="Q50" s="28">
        <v>3.5322710857027131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4.1775186691144794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83.291784667949244</v>
      </c>
      <c r="AG50" s="28">
        <v>8.9036649430264276</v>
      </c>
      <c r="AH50" s="28">
        <v>79.803660390963628</v>
      </c>
      <c r="AI50" s="28">
        <v>0</v>
      </c>
      <c r="AJ50" s="28">
        <v>0</v>
      </c>
      <c r="AK50" s="28">
        <v>14.409570882929458</v>
      </c>
      <c r="AL50" s="28">
        <v>360.65300596740815</v>
      </c>
      <c r="AM50" s="28">
        <v>14.474927312278153</v>
      </c>
      <c r="AN50" s="28">
        <v>985.29477217129408</v>
      </c>
      <c r="AO50" s="28">
        <v>24.936457478466799</v>
      </c>
      <c r="AP50" s="28">
        <v>0</v>
      </c>
      <c r="AQ50" s="28">
        <v>8.3727374744545369</v>
      </c>
      <c r="AR50" s="28">
        <v>16.554922272871934</v>
      </c>
      <c r="AS50" s="28">
        <v>125.17328572799907</v>
      </c>
      <c r="AT50" s="28">
        <v>13.148822645046222</v>
      </c>
      <c r="AU50" s="28">
        <v>3.1660358740627936</v>
      </c>
      <c r="AV50" s="28">
        <v>9.1189442861773475</v>
      </c>
      <c r="AW50" s="28">
        <v>442.71169326727272</v>
      </c>
      <c r="AX50" s="28">
        <v>0</v>
      </c>
      <c r="AY50" s="28">
        <v>169.63910532715141</v>
      </c>
      <c r="AZ50" s="28">
        <v>6.8086323365507297</v>
      </c>
      <c r="BA50" s="28">
        <v>6.8376931199718971</v>
      </c>
      <c r="BB50" s="28">
        <v>391.43160879743522</v>
      </c>
      <c r="BC50" s="28">
        <v>0.9332416222848422</v>
      </c>
      <c r="BD50" s="28">
        <v>0</v>
      </c>
      <c r="BE50" s="28">
        <v>13.558299099971537</v>
      </c>
      <c r="BF50" s="28">
        <v>2.7782248767325983</v>
      </c>
      <c r="BG50" s="28">
        <v>0</v>
      </c>
      <c r="BH50" s="28">
        <v>6.7123955542754485</v>
      </c>
      <c r="BI50" s="28">
        <v>65.07683823581668</v>
      </c>
      <c r="BJ50" s="28">
        <v>22.561840414674823</v>
      </c>
      <c r="BK50" s="28">
        <v>0</v>
      </c>
      <c r="BL50" s="28">
        <v>42.681969036060195</v>
      </c>
      <c r="BM50" s="28">
        <v>2.8491092524846486</v>
      </c>
      <c r="BN50" s="28">
        <v>23.066824229694152</v>
      </c>
      <c r="BO50" s="28">
        <v>23.791715353783836</v>
      </c>
      <c r="BP50" s="28">
        <v>0</v>
      </c>
      <c r="BQ50" s="28">
        <v>37.754676612775306</v>
      </c>
      <c r="BR50" s="28">
        <v>0</v>
      </c>
      <c r="BS50" s="28">
        <v>42.923682162317533</v>
      </c>
      <c r="BT50" s="28">
        <v>0</v>
      </c>
      <c r="BU50" s="28">
        <v>0</v>
      </c>
      <c r="BV50" s="28">
        <v>45.110671394375061</v>
      </c>
      <c r="BW50" s="28">
        <v>45.121984811719415</v>
      </c>
      <c r="BX50" s="28">
        <v>25.474879004495371</v>
      </c>
      <c r="BY50" s="28">
        <v>12.895963031598772</v>
      </c>
      <c r="BZ50" s="28">
        <v>4.5203272979145845</v>
      </c>
      <c r="CA50" s="28">
        <v>46.998434248902868</v>
      </c>
      <c r="CB50" s="28">
        <v>2.8407037082412403</v>
      </c>
      <c r="CC50" s="28">
        <v>0</v>
      </c>
      <c r="CD50" s="28">
        <v>30.303028956546083</v>
      </c>
      <c r="CE50" s="28">
        <v>71.07177731550307</v>
      </c>
      <c r="CF50" s="28">
        <v>12.304839362346394</v>
      </c>
      <c r="CG50" s="28">
        <v>16.371706631725864</v>
      </c>
      <c r="CH50" s="28">
        <v>9.8896453915966944</v>
      </c>
      <c r="CI50" s="28">
        <v>2.6106732169120939</v>
      </c>
      <c r="CJ50" s="28">
        <v>0</v>
      </c>
      <c r="CK50" s="28">
        <v>3.9441958725149888</v>
      </c>
      <c r="CL50" s="28">
        <v>71.151859256500302</v>
      </c>
      <c r="CM50" s="28">
        <v>0</v>
      </c>
      <c r="CN50" s="28">
        <v>0</v>
      </c>
      <c r="CO50" s="28">
        <v>79.913573869729149</v>
      </c>
      <c r="CP50" s="28">
        <v>143.68134558374061</v>
      </c>
      <c r="CQ50" s="28">
        <v>485.93264036277321</v>
      </c>
      <c r="CR50" s="28">
        <v>0</v>
      </c>
      <c r="CS50" s="28">
        <v>0</v>
      </c>
      <c r="CT50" s="28">
        <v>48.196453333355059</v>
      </c>
      <c r="CU50" s="28">
        <v>0</v>
      </c>
      <c r="CV50" s="28">
        <v>0</v>
      </c>
      <c r="CW50" s="28">
        <v>0</v>
      </c>
      <c r="CX50" s="28">
        <v>6.4471262259877777</v>
      </c>
      <c r="CY50" s="28">
        <v>35.11901137172466</v>
      </c>
      <c r="CZ50" s="28">
        <v>2.9188257270639211</v>
      </c>
      <c r="DA50" s="28">
        <v>2849.4998471783638</v>
      </c>
      <c r="DB50" s="28">
        <v>13027.359916577225</v>
      </c>
      <c r="DC50" s="28">
        <v>8.6983904859874972</v>
      </c>
      <c r="DD50" s="28">
        <v>23.136859592526239</v>
      </c>
      <c r="DE50" s="28">
        <v>65.430513609579037</v>
      </c>
      <c r="DF50" s="28">
        <v>0</v>
      </c>
      <c r="DG50" s="28">
        <v>6.4951615036212456</v>
      </c>
      <c r="DH50" s="28">
        <v>0</v>
      </c>
      <c r="DI50" s="28">
        <v>0</v>
      </c>
      <c r="DJ50" s="28">
        <v>0</v>
      </c>
      <c r="DK50" s="28">
        <v>35.574989005198297</v>
      </c>
      <c r="DL50" s="28">
        <v>181.90534456052333</v>
      </c>
      <c r="DM50" s="28">
        <v>34.388710523107378</v>
      </c>
      <c r="DN50" s="28">
        <v>39.104386741159054</v>
      </c>
      <c r="DO50" s="28">
        <v>31.160313077098891</v>
      </c>
      <c r="DP50" s="28">
        <v>31.645271714556749</v>
      </c>
      <c r="DQ50" s="28">
        <v>106.05007883785099</v>
      </c>
      <c r="DR50" s="28">
        <v>17.232851633346701</v>
      </c>
      <c r="DS50" s="28">
        <v>0</v>
      </c>
      <c r="DT50" s="28">
        <v>6.8511077116451897</v>
      </c>
      <c r="DU50" s="28">
        <v>1.7217008373643827</v>
      </c>
      <c r="DV50" s="28">
        <v>9.9730583646093294</v>
      </c>
      <c r="DW50" s="28">
        <v>2.266273004810359E-2</v>
      </c>
      <c r="DX50" s="28">
        <v>0</v>
      </c>
      <c r="DY50" s="28">
        <v>24.942186883962425</v>
      </c>
      <c r="DZ50" s="28">
        <v>12.995918929618533</v>
      </c>
      <c r="EA50" s="28">
        <v>62.277877447131175</v>
      </c>
      <c r="EB50" s="28">
        <v>38.85340068595481</v>
      </c>
      <c r="EC50" s="28">
        <v>495.981155625528</v>
      </c>
      <c r="ED50" s="28">
        <v>802.51389219010593</v>
      </c>
      <c r="EE50" s="28">
        <v>7.1967901772924465</v>
      </c>
      <c r="EF50" s="28">
        <v>579.83048248835723</v>
      </c>
      <c r="EG50" s="28">
        <v>376.80097223951378</v>
      </c>
      <c r="EH50" s="28">
        <v>0</v>
      </c>
      <c r="EI50" s="28">
        <v>0</v>
      </c>
      <c r="EJ50" s="28">
        <v>118.73810622092506</v>
      </c>
      <c r="EK50" s="28">
        <v>56.297084753340272</v>
      </c>
      <c r="EL50" s="28">
        <v>705.73272854173467</v>
      </c>
      <c r="EM50" s="28">
        <v>0</v>
      </c>
      <c r="EN50" s="28">
        <v>1.6155141663235089</v>
      </c>
      <c r="EO50" s="28">
        <v>279.49888515996861</v>
      </c>
      <c r="EP50" s="28">
        <v>0</v>
      </c>
      <c r="EQ50" s="28">
        <v>1.6434044725827206</v>
      </c>
      <c r="ER50" s="28">
        <v>0</v>
      </c>
      <c r="ES50" s="28">
        <f t="shared" si="0"/>
        <v>24303.81564045943</v>
      </c>
      <c r="ET50" s="28">
        <v>88676.059016612446</v>
      </c>
      <c r="EU50" s="28">
        <v>0</v>
      </c>
      <c r="EV50" s="28">
        <v>0</v>
      </c>
      <c r="EW50" s="28">
        <v>0</v>
      </c>
      <c r="EX50" s="28">
        <v>-948.83344301974216</v>
      </c>
      <c r="EY50" s="28">
        <v>0</v>
      </c>
      <c r="EZ50" s="28">
        <v>5514.1618609059087</v>
      </c>
      <c r="FA50" s="28">
        <f t="shared" si="1"/>
        <v>117545.20307495804</v>
      </c>
      <c r="FB50" s="33">
        <f>+FA50-Cuadro_Oferta_2012!EX50</f>
        <v>0</v>
      </c>
      <c r="AMC50"/>
      <c r="AMD50"/>
      <c r="AME50"/>
      <c r="AMF50"/>
      <c r="AMG50"/>
      <c r="AMH50"/>
      <c r="AMI50"/>
      <c r="AMJ50"/>
    </row>
    <row r="51" spans="1:1024" s="5" customFormat="1" ht="25.5" x14ac:dyDescent="0.25">
      <c r="A51" s="9">
        <v>47</v>
      </c>
      <c r="B51" s="22"/>
      <c r="C51" s="24" t="s">
        <v>381</v>
      </c>
      <c r="D51" s="25" t="s">
        <v>382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21.351014823753104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78.866418545762741</v>
      </c>
      <c r="X51" s="28">
        <v>0</v>
      </c>
      <c r="Y51" s="28">
        <v>0</v>
      </c>
      <c r="Z51" s="28">
        <v>1971.1452535080027</v>
      </c>
      <c r="AA51" s="28">
        <v>0</v>
      </c>
      <c r="AB51" s="28">
        <v>263.08738765504256</v>
      </c>
      <c r="AC51" s="28">
        <v>0</v>
      </c>
      <c r="AD51" s="28">
        <v>1984.7003393367411</v>
      </c>
      <c r="AE51" s="28">
        <v>0</v>
      </c>
      <c r="AF51" s="28">
        <v>148.18741126599298</v>
      </c>
      <c r="AG51" s="28">
        <v>37.208207629244754</v>
      </c>
      <c r="AH51" s="28">
        <v>186.23474515930562</v>
      </c>
      <c r="AI51" s="28">
        <v>0</v>
      </c>
      <c r="AJ51" s="28">
        <v>0</v>
      </c>
      <c r="AK51" s="28">
        <v>1950.2655650968691</v>
      </c>
      <c r="AL51" s="28">
        <v>2416.3805509609942</v>
      </c>
      <c r="AM51" s="28">
        <v>275.49984177217237</v>
      </c>
      <c r="AN51" s="28">
        <v>1936.5984405888653</v>
      </c>
      <c r="AO51" s="28">
        <v>1707.7368912109364</v>
      </c>
      <c r="AP51" s="28">
        <v>4568.1174178054725</v>
      </c>
      <c r="AQ51" s="28">
        <v>24.920117288242565</v>
      </c>
      <c r="AR51" s="28">
        <v>1621.8344138202353</v>
      </c>
      <c r="AS51" s="28">
        <v>5635.6631225799665</v>
      </c>
      <c r="AT51" s="28">
        <v>36.372431385132337</v>
      </c>
      <c r="AU51" s="28">
        <v>286.08057825469672</v>
      </c>
      <c r="AV51" s="28">
        <v>457.41028228006337</v>
      </c>
      <c r="AW51" s="28">
        <v>15.028654164540376</v>
      </c>
      <c r="AX51" s="28">
        <v>0</v>
      </c>
      <c r="AY51" s="28">
        <v>11758.230357444134</v>
      </c>
      <c r="AZ51" s="28">
        <v>1010.2493781751189</v>
      </c>
      <c r="BA51" s="28">
        <v>40.231420465397591</v>
      </c>
      <c r="BB51" s="28">
        <v>38346.469483471759</v>
      </c>
      <c r="BC51" s="28">
        <v>131.66586856982283</v>
      </c>
      <c r="BD51" s="28">
        <v>83.724838224200766</v>
      </c>
      <c r="BE51" s="28">
        <v>160.47743204950777</v>
      </c>
      <c r="BF51" s="28">
        <v>18.622486996114937</v>
      </c>
      <c r="BG51" s="28">
        <v>18.439901152197063</v>
      </c>
      <c r="BH51" s="28">
        <v>76.695676615004572</v>
      </c>
      <c r="BI51" s="28">
        <v>684.65254885890886</v>
      </c>
      <c r="BJ51" s="28">
        <v>214.02600909329965</v>
      </c>
      <c r="BK51" s="28">
        <v>0</v>
      </c>
      <c r="BL51" s="28">
        <v>405.57003260979604</v>
      </c>
      <c r="BM51" s="28">
        <v>11.406235333141089</v>
      </c>
      <c r="BN51" s="28">
        <v>0</v>
      </c>
      <c r="BO51" s="28">
        <v>445.86650450330717</v>
      </c>
      <c r="BP51" s="28">
        <v>0</v>
      </c>
      <c r="BQ51" s="28">
        <v>2833.5714408349613</v>
      </c>
      <c r="BR51" s="28">
        <v>0</v>
      </c>
      <c r="BS51" s="28">
        <v>323.71857730268187</v>
      </c>
      <c r="BT51" s="28">
        <v>0</v>
      </c>
      <c r="BU51" s="28">
        <v>0</v>
      </c>
      <c r="BV51" s="28">
        <v>235.68671783654045</v>
      </c>
      <c r="BW51" s="28">
        <v>258.38071691366952</v>
      </c>
      <c r="BX51" s="28">
        <v>179.31288305221059</v>
      </c>
      <c r="BY51" s="28">
        <v>143.92786246479122</v>
      </c>
      <c r="BZ51" s="28">
        <v>40.324849699603469</v>
      </c>
      <c r="CA51" s="28">
        <v>296.42430835261905</v>
      </c>
      <c r="CB51" s="28">
        <v>24.761982916954754</v>
      </c>
      <c r="CC51" s="28">
        <v>0</v>
      </c>
      <c r="CD51" s="28">
        <v>160.03204990214186</v>
      </c>
      <c r="CE51" s="28">
        <v>548.49596652060154</v>
      </c>
      <c r="CF51" s="28">
        <v>92.406909824333653</v>
      </c>
      <c r="CG51" s="28">
        <v>162.80130503160441</v>
      </c>
      <c r="CH51" s="28">
        <v>242.02399460273699</v>
      </c>
      <c r="CI51" s="28">
        <v>44.173087140306578</v>
      </c>
      <c r="CJ51" s="28">
        <v>17.529003162721459</v>
      </c>
      <c r="CK51" s="28">
        <v>0</v>
      </c>
      <c r="CL51" s="28">
        <v>0</v>
      </c>
      <c r="CM51" s="28">
        <v>0</v>
      </c>
      <c r="CN51" s="28">
        <v>333.36620642474207</v>
      </c>
      <c r="CO51" s="28">
        <v>2074.8071888562627</v>
      </c>
      <c r="CP51" s="28">
        <v>1318.9983386195649</v>
      </c>
      <c r="CQ51" s="28">
        <v>2835.5191483625567</v>
      </c>
      <c r="CR51" s="28">
        <v>0</v>
      </c>
      <c r="CS51" s="28">
        <v>0</v>
      </c>
      <c r="CT51" s="28">
        <v>540.13590892397792</v>
      </c>
      <c r="CU51" s="28">
        <v>0</v>
      </c>
      <c r="CV51" s="28">
        <v>0</v>
      </c>
      <c r="CW51" s="28">
        <v>4834.9936949603043</v>
      </c>
      <c r="CX51" s="28">
        <v>18.379850467641308</v>
      </c>
      <c r="CY51" s="28">
        <v>146.00566151484884</v>
      </c>
      <c r="CZ51" s="28">
        <v>38.181642844161409</v>
      </c>
      <c r="DA51" s="28">
        <v>3305.0868697472124</v>
      </c>
      <c r="DB51" s="28">
        <v>22682.800247613417</v>
      </c>
      <c r="DC51" s="28">
        <v>219.64495543841201</v>
      </c>
      <c r="DD51" s="28">
        <v>112.93307583966399</v>
      </c>
      <c r="DE51" s="28">
        <v>53.080370401893994</v>
      </c>
      <c r="DF51" s="28">
        <v>22.378426693155795</v>
      </c>
      <c r="DG51" s="28">
        <v>115.85432926100603</v>
      </c>
      <c r="DH51" s="28">
        <v>64.331981888336571</v>
      </c>
      <c r="DI51" s="28">
        <v>23.134760254210942</v>
      </c>
      <c r="DJ51" s="28">
        <v>46.355005566231753</v>
      </c>
      <c r="DK51" s="28">
        <v>424.0735569102352</v>
      </c>
      <c r="DL51" s="28">
        <v>89.960568575959158</v>
      </c>
      <c r="DM51" s="28">
        <v>49.876967012213896</v>
      </c>
      <c r="DN51" s="28">
        <v>157.64789070329459</v>
      </c>
      <c r="DO51" s="28">
        <v>100.66525179355035</v>
      </c>
      <c r="DP51" s="28">
        <v>23.639373202873529</v>
      </c>
      <c r="DQ51" s="28">
        <v>98.983067008984236</v>
      </c>
      <c r="DR51" s="28">
        <v>47.278832546156814</v>
      </c>
      <c r="DS51" s="28">
        <v>35.945866921042651</v>
      </c>
      <c r="DT51" s="28">
        <v>38.808452689567545</v>
      </c>
      <c r="DU51" s="28">
        <v>5.2990352278087887</v>
      </c>
      <c r="DV51" s="28">
        <v>55.905055630773809</v>
      </c>
      <c r="DW51" s="28">
        <v>5.7496200114651404E-2</v>
      </c>
      <c r="DX51" s="28">
        <v>0</v>
      </c>
      <c r="DY51" s="28">
        <v>61.175297366842017</v>
      </c>
      <c r="DZ51" s="28">
        <v>48.160403579485248</v>
      </c>
      <c r="EA51" s="28">
        <v>37.729753479208895</v>
      </c>
      <c r="EB51" s="28">
        <v>75.674944159519313</v>
      </c>
      <c r="EC51" s="28">
        <v>487.0356726026896</v>
      </c>
      <c r="ED51" s="28">
        <v>973.73559607260586</v>
      </c>
      <c r="EE51" s="28">
        <v>5.3146428984822789</v>
      </c>
      <c r="EF51" s="28">
        <v>932.88242648950995</v>
      </c>
      <c r="EG51" s="28">
        <v>4594.5411728276749</v>
      </c>
      <c r="EH51" s="28">
        <v>0</v>
      </c>
      <c r="EI51" s="28">
        <v>7.3110491190784739</v>
      </c>
      <c r="EJ51" s="28">
        <v>89.744115275987028</v>
      </c>
      <c r="EK51" s="28">
        <v>39.087256645105427</v>
      </c>
      <c r="EL51" s="28">
        <v>508.84299314655681</v>
      </c>
      <c r="EM51" s="28">
        <v>0</v>
      </c>
      <c r="EN51" s="28">
        <v>6.3737678525239705</v>
      </c>
      <c r="EO51" s="28">
        <v>172.75302004969978</v>
      </c>
      <c r="EP51" s="28">
        <v>0</v>
      </c>
      <c r="EQ51" s="28">
        <v>11.878256002070255</v>
      </c>
      <c r="ER51" s="28">
        <v>0</v>
      </c>
      <c r="ES51" s="28">
        <f t="shared" si="0"/>
        <v>132598.95835991955</v>
      </c>
      <c r="ET51" s="28">
        <v>149253.63315623879</v>
      </c>
      <c r="EU51" s="28">
        <v>0</v>
      </c>
      <c r="EV51" s="28">
        <v>0</v>
      </c>
      <c r="EW51" s="28">
        <v>0</v>
      </c>
      <c r="EX51" s="28">
        <v>2205.2504245182854</v>
      </c>
      <c r="EY51" s="28">
        <v>0</v>
      </c>
      <c r="EZ51" s="28">
        <v>257589.13836096943</v>
      </c>
      <c r="FA51" s="28">
        <f t="shared" si="1"/>
        <v>541646.98030164605</v>
      </c>
      <c r="FB51" s="33">
        <f>+FA51-Cuadro_Oferta_2012!EX51</f>
        <v>0</v>
      </c>
      <c r="AMC51"/>
      <c r="AMD51"/>
      <c r="AME51"/>
      <c r="AMF51"/>
      <c r="AMG51"/>
      <c r="AMH51"/>
      <c r="AMI51"/>
      <c r="AMJ51"/>
    </row>
    <row r="52" spans="1:1024" s="5" customFormat="1" ht="25.5" x14ac:dyDescent="0.25">
      <c r="A52" s="9">
        <v>48</v>
      </c>
      <c r="B52" s="22"/>
      <c r="C52" s="24" t="s">
        <v>383</v>
      </c>
      <c r="D52" s="25" t="s">
        <v>384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42.026965875766031</v>
      </c>
      <c r="Q52" s="28">
        <v>61.376583346841059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126.67178837221144</v>
      </c>
      <c r="X52" s="28">
        <v>0</v>
      </c>
      <c r="Y52" s="28">
        <v>0</v>
      </c>
      <c r="Z52" s="28">
        <v>39517.799257772436</v>
      </c>
      <c r="AA52" s="28">
        <v>27951.121075649808</v>
      </c>
      <c r="AB52" s="28">
        <v>64154.90584529133</v>
      </c>
      <c r="AC52" s="28">
        <v>2046.5528923302556</v>
      </c>
      <c r="AD52" s="28">
        <v>0</v>
      </c>
      <c r="AE52" s="28">
        <v>0</v>
      </c>
      <c r="AF52" s="28">
        <v>0</v>
      </c>
      <c r="AG52" s="28">
        <v>11998.153397063397</v>
      </c>
      <c r="AH52" s="28">
        <v>0</v>
      </c>
      <c r="AI52" s="28">
        <v>0</v>
      </c>
      <c r="AJ52" s="28">
        <v>0</v>
      </c>
      <c r="AK52" s="28">
        <v>10923.792204334659</v>
      </c>
      <c r="AL52" s="28">
        <v>2366.5292093646126</v>
      </c>
      <c r="AM52" s="28">
        <v>1731.9319839445691</v>
      </c>
      <c r="AN52" s="28">
        <v>568.19585041776543</v>
      </c>
      <c r="AO52" s="28">
        <v>0</v>
      </c>
      <c r="AP52" s="28">
        <v>10004.299046119362</v>
      </c>
      <c r="AQ52" s="28">
        <v>0</v>
      </c>
      <c r="AR52" s="28">
        <v>0</v>
      </c>
      <c r="AS52" s="28">
        <v>0</v>
      </c>
      <c r="AT52" s="28">
        <v>63.668692748723139</v>
      </c>
      <c r="AU52" s="28">
        <v>0</v>
      </c>
      <c r="AV52" s="28">
        <v>0</v>
      </c>
      <c r="AW52" s="28">
        <v>26.439727914189156</v>
      </c>
      <c r="AX52" s="28">
        <v>53.278223591387999</v>
      </c>
      <c r="AY52" s="28">
        <v>767.3836038440943</v>
      </c>
      <c r="AZ52" s="28">
        <v>2387.5318363174142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136.00015728978332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1617.1558646097851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510.05163911403605</v>
      </c>
      <c r="CB52" s="28">
        <v>43.99056357263234</v>
      </c>
      <c r="CC52" s="28">
        <v>0</v>
      </c>
      <c r="CD52" s="28">
        <v>268.84260147385208</v>
      </c>
      <c r="CE52" s="28">
        <v>0</v>
      </c>
      <c r="CF52" s="28">
        <v>0</v>
      </c>
      <c r="CG52" s="28">
        <v>0</v>
      </c>
      <c r="CH52" s="28">
        <v>161.75138785044535</v>
      </c>
      <c r="CI52" s="28">
        <v>39.664914780566669</v>
      </c>
      <c r="CJ52" s="28">
        <v>0</v>
      </c>
      <c r="CK52" s="28">
        <v>77.191277708702103</v>
      </c>
      <c r="CL52" s="28">
        <v>0</v>
      </c>
      <c r="CM52" s="28">
        <v>0</v>
      </c>
      <c r="CN52" s="28">
        <v>0</v>
      </c>
      <c r="CO52" s="28">
        <v>1770.4658099174321</v>
      </c>
      <c r="CP52" s="28">
        <v>2240.6323441412324</v>
      </c>
      <c r="CQ52" s="28">
        <v>930.28786888352761</v>
      </c>
      <c r="CR52" s="28">
        <v>0</v>
      </c>
      <c r="CS52" s="28">
        <v>0</v>
      </c>
      <c r="CT52" s="28">
        <v>921.31711091497323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473.75748728794048</v>
      </c>
      <c r="DB52" s="28">
        <v>1444.038276369293</v>
      </c>
      <c r="DC52" s="28">
        <v>0</v>
      </c>
      <c r="DD52" s="28">
        <v>101.32508691349926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74.948195308077544</v>
      </c>
      <c r="DQ52" s="28">
        <v>0</v>
      </c>
      <c r="DR52" s="28">
        <v>0</v>
      </c>
      <c r="DS52" s="28">
        <v>811.47950393947417</v>
      </c>
      <c r="DT52" s="28">
        <v>0</v>
      </c>
      <c r="DU52" s="28">
        <v>0</v>
      </c>
      <c r="DV52" s="28">
        <v>95.034916041091265</v>
      </c>
      <c r="DW52" s="28">
        <v>0</v>
      </c>
      <c r="DX52" s="28">
        <v>0</v>
      </c>
      <c r="DY52" s="28">
        <v>91.456483856168376</v>
      </c>
      <c r="DZ52" s="28">
        <v>87.306089471106063</v>
      </c>
      <c r="EA52" s="28">
        <v>0</v>
      </c>
      <c r="EB52" s="28">
        <v>0</v>
      </c>
      <c r="EC52" s="28">
        <v>203.72944939017356</v>
      </c>
      <c r="ED52" s="28">
        <v>595.50789763088073</v>
      </c>
      <c r="EE52" s="28">
        <v>0</v>
      </c>
      <c r="EF52" s="28">
        <v>3516.751679449942</v>
      </c>
      <c r="EG52" s="28">
        <v>874.22719092271825</v>
      </c>
      <c r="EH52" s="28">
        <v>0</v>
      </c>
      <c r="EI52" s="28">
        <v>4.412901948900994</v>
      </c>
      <c r="EJ52" s="28">
        <v>0</v>
      </c>
      <c r="EK52" s="28">
        <v>114.14762432702341</v>
      </c>
      <c r="EL52" s="28">
        <v>79.537686654148416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f t="shared" si="0"/>
        <v>192076.6701940663</v>
      </c>
      <c r="ET52" s="28">
        <v>48262.681000782395</v>
      </c>
      <c r="EU52" s="28">
        <v>0</v>
      </c>
      <c r="EV52" s="28">
        <v>0</v>
      </c>
      <c r="EW52" s="28">
        <v>0</v>
      </c>
      <c r="EX52" s="28">
        <v>4792.2621277567596</v>
      </c>
      <c r="EY52" s="28">
        <v>0</v>
      </c>
      <c r="EZ52" s="28">
        <v>20029.673352360009</v>
      </c>
      <c r="FA52" s="28">
        <f t="shared" si="1"/>
        <v>265161.28667496546</v>
      </c>
      <c r="FB52" s="33">
        <f>+FA52-Cuadro_Oferta_2012!EX52</f>
        <v>0</v>
      </c>
      <c r="AMC52"/>
      <c r="AMD52"/>
      <c r="AME52"/>
      <c r="AMF52"/>
      <c r="AMG52"/>
      <c r="AMH52"/>
      <c r="AMI52"/>
      <c r="AMJ52"/>
    </row>
    <row r="53" spans="1:1024" s="5" customFormat="1" ht="25.5" x14ac:dyDescent="0.25">
      <c r="A53" s="9">
        <v>49</v>
      </c>
      <c r="B53" s="22"/>
      <c r="C53" s="24" t="s">
        <v>385</v>
      </c>
      <c r="D53" s="25" t="s">
        <v>386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110.8625116623855</v>
      </c>
      <c r="AP53" s="28">
        <v>107.2745527367089</v>
      </c>
      <c r="AQ53" s="28">
        <v>0</v>
      </c>
      <c r="AR53" s="28">
        <v>0</v>
      </c>
      <c r="AS53" s="28">
        <v>224.877440607415</v>
      </c>
      <c r="AT53" s="28">
        <v>0</v>
      </c>
      <c r="AU53" s="28">
        <v>15.425220063238344</v>
      </c>
      <c r="AV53" s="28">
        <v>0</v>
      </c>
      <c r="AW53" s="28">
        <v>0</v>
      </c>
      <c r="AX53" s="28">
        <v>0</v>
      </c>
      <c r="AY53" s="28">
        <v>82.582417553750972</v>
      </c>
      <c r="AZ53" s="28">
        <v>0</v>
      </c>
      <c r="BA53" s="28">
        <v>1479.4194818906165</v>
      </c>
      <c r="BB53" s="28">
        <v>228.58555851578296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192.41570233746896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68.393736791563285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193.69448980054443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50.576842570030273</v>
      </c>
      <c r="CZ53" s="28">
        <v>0</v>
      </c>
      <c r="DA53" s="28">
        <v>3420.6904228268777</v>
      </c>
      <c r="DB53" s="28">
        <v>11948.148014687171</v>
      </c>
      <c r="DC53" s="28">
        <v>143.73126903911677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28">
        <v>0</v>
      </c>
      <c r="ED53" s="28">
        <v>0</v>
      </c>
      <c r="EE53" s="28">
        <v>0</v>
      </c>
      <c r="EF53" s="28">
        <v>108.10624715100225</v>
      </c>
      <c r="EG53" s="28">
        <v>188.69479615387783</v>
      </c>
      <c r="EH53" s="28">
        <v>0</v>
      </c>
      <c r="EI53" s="28">
        <v>0</v>
      </c>
      <c r="EJ53" s="28">
        <v>98.15814471518317</v>
      </c>
      <c r="EK53" s="28">
        <v>83.985927679223124</v>
      </c>
      <c r="EL53" s="28">
        <v>709.28076677306387</v>
      </c>
      <c r="EM53" s="28">
        <v>0</v>
      </c>
      <c r="EN53" s="28">
        <v>0</v>
      </c>
      <c r="EO53" s="28">
        <v>0</v>
      </c>
      <c r="EP53" s="28">
        <v>0</v>
      </c>
      <c r="EQ53" s="28">
        <v>5.4230098213796643</v>
      </c>
      <c r="ER53" s="28">
        <v>0</v>
      </c>
      <c r="ES53" s="28">
        <f t="shared" si="0"/>
        <v>19460.326553376399</v>
      </c>
      <c r="ET53" s="28">
        <v>67417.84556010674</v>
      </c>
      <c r="EU53" s="28">
        <v>0</v>
      </c>
      <c r="EV53" s="28">
        <v>0</v>
      </c>
      <c r="EW53" s="28">
        <v>0</v>
      </c>
      <c r="EX53" s="28">
        <v>7365.4738814270158</v>
      </c>
      <c r="EY53" s="28">
        <v>0</v>
      </c>
      <c r="EZ53" s="28">
        <v>7534.3491169498429</v>
      </c>
      <c r="FA53" s="28">
        <f t="shared" si="1"/>
        <v>101777.99511185999</v>
      </c>
      <c r="FB53" s="33">
        <f>+FA53-Cuadro_Oferta_2012!EX53</f>
        <v>0</v>
      </c>
      <c r="AMC53"/>
      <c r="AMD53"/>
      <c r="AME53"/>
      <c r="AMF53"/>
      <c r="AMG53"/>
      <c r="AMH53"/>
      <c r="AMI53"/>
      <c r="AMJ53"/>
    </row>
    <row r="54" spans="1:1024" s="5" customFormat="1" ht="25.5" x14ac:dyDescent="0.25">
      <c r="A54" s="9">
        <v>50</v>
      </c>
      <c r="B54" s="22"/>
      <c r="C54" s="24" t="s">
        <v>387</v>
      </c>
      <c r="D54" s="25" t="s">
        <v>388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7.0210502894661557</v>
      </c>
      <c r="Q54" s="28">
        <v>10.766370810968255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41.007752174519325</v>
      </c>
      <c r="AG54" s="28">
        <v>0</v>
      </c>
      <c r="AH54" s="28">
        <v>64.684360969691141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102.3657191936161</v>
      </c>
      <c r="AO54" s="28">
        <v>98.691606302705637</v>
      </c>
      <c r="AP54" s="28">
        <v>0</v>
      </c>
      <c r="AQ54" s="28">
        <v>0</v>
      </c>
      <c r="AR54" s="28">
        <v>35.421584353480995</v>
      </c>
      <c r="AS54" s="28">
        <v>512.46711560469612</v>
      </c>
      <c r="AT54" s="28">
        <v>16.213428350624248</v>
      </c>
      <c r="AU54" s="28">
        <v>0</v>
      </c>
      <c r="AV54" s="28">
        <v>0</v>
      </c>
      <c r="AW54" s="28">
        <v>0</v>
      </c>
      <c r="AX54" s="28">
        <v>0</v>
      </c>
      <c r="AY54" s="28">
        <v>70.917375510750929</v>
      </c>
      <c r="AZ54" s="28">
        <v>0</v>
      </c>
      <c r="BA54" s="28">
        <v>87.229785497737979</v>
      </c>
      <c r="BB54" s="28">
        <v>8266.2706472303125</v>
      </c>
      <c r="BC54" s="28">
        <v>0</v>
      </c>
      <c r="BD54" s="28">
        <v>26.831676816953134</v>
      </c>
      <c r="BE54" s="28">
        <v>0</v>
      </c>
      <c r="BF54" s="28">
        <v>0</v>
      </c>
      <c r="BG54" s="28">
        <v>0</v>
      </c>
      <c r="BH54" s="28">
        <v>24.374687194879048</v>
      </c>
      <c r="BI54" s="28">
        <v>168.79553941728878</v>
      </c>
      <c r="BJ54" s="28">
        <v>0</v>
      </c>
      <c r="BK54" s="28">
        <v>0</v>
      </c>
      <c r="BL54" s="28">
        <v>131.38962467980261</v>
      </c>
      <c r="BM54" s="28">
        <v>0</v>
      </c>
      <c r="BN54" s="28">
        <v>54.833685208835959</v>
      </c>
      <c r="BO54" s="28">
        <v>0</v>
      </c>
      <c r="BP54" s="28">
        <v>0</v>
      </c>
      <c r="BQ54" s="28">
        <v>0</v>
      </c>
      <c r="BR54" s="28">
        <v>0</v>
      </c>
      <c r="BS54" s="28">
        <v>104.55010967536889</v>
      </c>
      <c r="BT54" s="28">
        <v>33.777657743346808</v>
      </c>
      <c r="BU54" s="28">
        <v>0</v>
      </c>
      <c r="BV54" s="28">
        <v>74.592055798746102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208.69680120821238</v>
      </c>
      <c r="CF54" s="28">
        <v>34.987779670283068</v>
      </c>
      <c r="CG54" s="28">
        <v>63.137421524061899</v>
      </c>
      <c r="CH54" s="28">
        <v>39.597178838573861</v>
      </c>
      <c r="CI54" s="28">
        <v>0</v>
      </c>
      <c r="CJ54" s="28">
        <v>0</v>
      </c>
      <c r="CK54" s="28">
        <v>14.393334039597864</v>
      </c>
      <c r="CL54" s="28">
        <v>0</v>
      </c>
      <c r="CM54" s="28">
        <v>0</v>
      </c>
      <c r="CN54" s="28">
        <v>0</v>
      </c>
      <c r="CO54" s="28">
        <v>0</v>
      </c>
      <c r="CP54" s="28">
        <v>506.8743779330498</v>
      </c>
      <c r="CQ54" s="28">
        <v>189.67867070579274</v>
      </c>
      <c r="CR54" s="28">
        <v>0</v>
      </c>
      <c r="CS54" s="28">
        <v>0</v>
      </c>
      <c r="CT54" s="28">
        <v>0</v>
      </c>
      <c r="CU54" s="28">
        <v>729.35553874879088</v>
      </c>
      <c r="CV54" s="28">
        <v>0</v>
      </c>
      <c r="CW54" s="28">
        <v>0</v>
      </c>
      <c r="CX54" s="28">
        <v>0</v>
      </c>
      <c r="CY54" s="28">
        <v>52.5716953417162</v>
      </c>
      <c r="CZ54" s="28">
        <v>0</v>
      </c>
      <c r="DA54" s="28">
        <v>11234.393168478253</v>
      </c>
      <c r="DB54" s="28">
        <v>32605.521339243183</v>
      </c>
      <c r="DC54" s="28">
        <v>356.2922073825473</v>
      </c>
      <c r="DD54" s="28">
        <v>20.346370270220092</v>
      </c>
      <c r="DE54" s="28">
        <v>17.270766739419873</v>
      </c>
      <c r="DF54" s="28">
        <v>0</v>
      </c>
      <c r="DG54" s="28">
        <v>11.916652717511376</v>
      </c>
      <c r="DH54" s="28">
        <v>8.0502845330240262</v>
      </c>
      <c r="DI54" s="28">
        <v>0</v>
      </c>
      <c r="DJ54" s="28">
        <v>0</v>
      </c>
      <c r="DK54" s="28">
        <v>137.00491357520667</v>
      </c>
      <c r="DL54" s="28">
        <v>0</v>
      </c>
      <c r="DM54" s="28">
        <v>0</v>
      </c>
      <c r="DN54" s="28">
        <v>8.157132962549424</v>
      </c>
      <c r="DO54" s="28">
        <v>32.152535576309603</v>
      </c>
      <c r="DP54" s="28">
        <v>0</v>
      </c>
      <c r="DQ54" s="28">
        <v>0</v>
      </c>
      <c r="DR54" s="28">
        <v>0</v>
      </c>
      <c r="DS54" s="28">
        <v>0</v>
      </c>
      <c r="DT54" s="28">
        <v>12.328918889729922</v>
      </c>
      <c r="DU54" s="28">
        <v>1.6885865940297711</v>
      </c>
      <c r="DV54" s="28">
        <v>17.760977844152716</v>
      </c>
      <c r="DW54" s="28">
        <v>1.8347999432486255E-2</v>
      </c>
      <c r="DX54" s="28">
        <v>0</v>
      </c>
      <c r="DY54" s="28">
        <v>20.457918683716322</v>
      </c>
      <c r="DZ54" s="28">
        <v>15.313348132825322</v>
      </c>
      <c r="EA54" s="28">
        <v>14.740370121276319</v>
      </c>
      <c r="EB54" s="28">
        <v>24.267258304363398</v>
      </c>
      <c r="EC54" s="28">
        <v>58.545734497268867</v>
      </c>
      <c r="ED54" s="28">
        <v>85.800160220258164</v>
      </c>
      <c r="EE54" s="28">
        <v>0</v>
      </c>
      <c r="EF54" s="28">
        <v>125.40143599894583</v>
      </c>
      <c r="EG54" s="28">
        <v>305.72283301954792</v>
      </c>
      <c r="EH54" s="28">
        <v>0</v>
      </c>
      <c r="EI54" s="28">
        <v>0</v>
      </c>
      <c r="EJ54" s="28">
        <v>235.06555867611988</v>
      </c>
      <c r="EK54" s="28">
        <v>174.86767267150952</v>
      </c>
      <c r="EL54" s="28">
        <v>223.82215064221992</v>
      </c>
      <c r="EM54" s="28">
        <v>0</v>
      </c>
      <c r="EN54" s="28">
        <v>0</v>
      </c>
      <c r="EO54" s="28">
        <v>0</v>
      </c>
      <c r="EP54" s="28">
        <v>0</v>
      </c>
      <c r="EQ54" s="28">
        <v>0</v>
      </c>
      <c r="ER54" s="28">
        <v>0</v>
      </c>
      <c r="ES54" s="28">
        <f t="shared" si="0"/>
        <v>57518.401274607488</v>
      </c>
      <c r="ET54" s="28">
        <v>435900.80411155784</v>
      </c>
      <c r="EU54" s="28">
        <v>0</v>
      </c>
      <c r="EV54" s="28">
        <v>0</v>
      </c>
      <c r="EW54" s="28">
        <v>0</v>
      </c>
      <c r="EX54" s="28">
        <v>18319.431965715601</v>
      </c>
      <c r="EY54" s="28">
        <v>0</v>
      </c>
      <c r="EZ54" s="28">
        <v>37031.799302023195</v>
      </c>
      <c r="FA54" s="28">
        <f t="shared" si="1"/>
        <v>548770.43665390415</v>
      </c>
      <c r="FB54" s="33">
        <f>+FA54-Cuadro_Oferta_2012!EX54</f>
        <v>0</v>
      </c>
      <c r="AMC54"/>
      <c r="AMD54"/>
      <c r="AME54"/>
      <c r="AMF54"/>
      <c r="AMG54"/>
      <c r="AMH54"/>
      <c r="AMI54"/>
      <c r="AMJ54"/>
    </row>
    <row r="55" spans="1:1024" s="5" customFormat="1" x14ac:dyDescent="0.25">
      <c r="A55" s="9">
        <v>51</v>
      </c>
      <c r="B55" s="22"/>
      <c r="C55" s="24" t="s">
        <v>389</v>
      </c>
      <c r="D55" s="25" t="s">
        <v>390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5522.4506072582253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f t="shared" si="0"/>
        <v>5522.4506072582253</v>
      </c>
      <c r="ET55" s="28">
        <v>64392.552863152683</v>
      </c>
      <c r="EU55" s="28">
        <v>0</v>
      </c>
      <c r="EV55" s="28">
        <v>0</v>
      </c>
      <c r="EW55" s="28">
        <v>0</v>
      </c>
      <c r="EX55" s="28">
        <v>18439.577330221626</v>
      </c>
      <c r="EY55" s="28">
        <v>0</v>
      </c>
      <c r="EZ55" s="28">
        <v>1434.2885197404346</v>
      </c>
      <c r="FA55" s="28">
        <f t="shared" si="1"/>
        <v>89788.869320372978</v>
      </c>
      <c r="FB55" s="33">
        <f>+FA55-Cuadro_Oferta_2012!EX55</f>
        <v>0</v>
      </c>
      <c r="AMC55"/>
      <c r="AMD55"/>
      <c r="AME55"/>
      <c r="AMF55"/>
      <c r="AMG55"/>
      <c r="AMH55"/>
      <c r="AMI55"/>
      <c r="AMJ55"/>
    </row>
    <row r="56" spans="1:1024" s="5" customFormat="1" ht="25.5" x14ac:dyDescent="0.25">
      <c r="A56" s="9">
        <v>52</v>
      </c>
      <c r="B56" s="22"/>
      <c r="C56" s="24" t="s">
        <v>391</v>
      </c>
      <c r="D56" s="25" t="s">
        <v>392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30.191206621363513</v>
      </c>
      <c r="Q56" s="28">
        <v>299.69820446775503</v>
      </c>
      <c r="R56" s="28">
        <v>2386.8123051983143</v>
      </c>
      <c r="S56" s="28">
        <v>0</v>
      </c>
      <c r="T56" s="28">
        <v>418.10685666133497</v>
      </c>
      <c r="U56" s="28">
        <v>0</v>
      </c>
      <c r="V56" s="28">
        <v>0</v>
      </c>
      <c r="W56" s="28">
        <v>77.092739858109923</v>
      </c>
      <c r="X56" s="28">
        <v>10.39666089261614</v>
      </c>
      <c r="Y56" s="28">
        <v>0</v>
      </c>
      <c r="Z56" s="28">
        <v>299.33924904533455</v>
      </c>
      <c r="AA56" s="28">
        <v>0</v>
      </c>
      <c r="AB56" s="28">
        <v>0</v>
      </c>
      <c r="AC56" s="28">
        <v>22.575982372155131</v>
      </c>
      <c r="AD56" s="28">
        <v>163.60489878397971</v>
      </c>
      <c r="AE56" s="28">
        <v>0</v>
      </c>
      <c r="AF56" s="28">
        <v>476.29498284651027</v>
      </c>
      <c r="AG56" s="28">
        <v>29.207301826437607</v>
      </c>
      <c r="AH56" s="28">
        <v>128.08002217299816</v>
      </c>
      <c r="AI56" s="28">
        <v>0</v>
      </c>
      <c r="AJ56" s="28">
        <v>341.99602498417971</v>
      </c>
      <c r="AK56" s="28">
        <v>273.57603147933264</v>
      </c>
      <c r="AL56" s="28">
        <v>110.98207076873413</v>
      </c>
      <c r="AM56" s="28">
        <v>158.46567395450987</v>
      </c>
      <c r="AN56" s="28">
        <v>180.762279877238</v>
      </c>
      <c r="AO56" s="28">
        <v>214.43532050839605</v>
      </c>
      <c r="AP56" s="28">
        <v>611.03135812194341</v>
      </c>
      <c r="AQ56" s="28">
        <v>21.70497128146614</v>
      </c>
      <c r="AR56" s="28">
        <v>505.63957836711376</v>
      </c>
      <c r="AS56" s="28">
        <v>292.09300089950494</v>
      </c>
      <c r="AT56" s="28">
        <v>61.180188072950713</v>
      </c>
      <c r="AU56" s="28">
        <v>28.53434634119122</v>
      </c>
      <c r="AV56" s="28">
        <v>55.067380364036751</v>
      </c>
      <c r="AW56" s="28">
        <v>1173.4904407289494</v>
      </c>
      <c r="AX56" s="28">
        <v>21.100082226382391</v>
      </c>
      <c r="AY56" s="28">
        <v>213.41473932186906</v>
      </c>
      <c r="AZ56" s="28">
        <v>389.63569349882619</v>
      </c>
      <c r="BA56" s="28">
        <v>21.915844892361505</v>
      </c>
      <c r="BB56" s="28">
        <v>266.02059568258227</v>
      </c>
      <c r="BC56" s="28">
        <v>9.5099372899878549</v>
      </c>
      <c r="BD56" s="28">
        <v>20983.559312155594</v>
      </c>
      <c r="BE56" s="28">
        <v>48934.229487736033</v>
      </c>
      <c r="BF56" s="28">
        <v>1685.2901155951201</v>
      </c>
      <c r="BG56" s="28">
        <v>248.42018206303763</v>
      </c>
      <c r="BH56" s="28">
        <v>50.302151368175529</v>
      </c>
      <c r="BI56" s="28">
        <v>14567.783220397721</v>
      </c>
      <c r="BJ56" s="28">
        <v>1361.7267089808315</v>
      </c>
      <c r="BK56" s="28">
        <v>0</v>
      </c>
      <c r="BL56" s="28">
        <v>328.57890437649888</v>
      </c>
      <c r="BM56" s="28">
        <v>8.4553951821982576</v>
      </c>
      <c r="BN56" s="28">
        <v>114.91119112596958</v>
      </c>
      <c r="BO56" s="28">
        <v>145.96587719382714</v>
      </c>
      <c r="BP56" s="28">
        <v>14.622017658502122</v>
      </c>
      <c r="BQ56" s="28">
        <v>76.92556321999939</v>
      </c>
      <c r="BR56" s="28">
        <v>713.61165652080103</v>
      </c>
      <c r="BS56" s="28">
        <v>1574.4395453511083</v>
      </c>
      <c r="BT56" s="28">
        <v>62.344237072911767</v>
      </c>
      <c r="BU56" s="28">
        <v>38.903403522467592</v>
      </c>
      <c r="BV56" s="28">
        <v>155.14579350501677</v>
      </c>
      <c r="BW56" s="28">
        <v>298.35894344664564</v>
      </c>
      <c r="BX56" s="28">
        <v>155.90990350081645</v>
      </c>
      <c r="BY56" s="28">
        <v>105.86217351899698</v>
      </c>
      <c r="BZ56" s="28">
        <v>26.407508195228619</v>
      </c>
      <c r="CA56" s="28">
        <v>590.4259692637994</v>
      </c>
      <c r="CB56" s="28">
        <v>20.506331760148186</v>
      </c>
      <c r="CC56" s="28">
        <v>47.110664362171939</v>
      </c>
      <c r="CD56" s="28">
        <v>3242.9464473161684</v>
      </c>
      <c r="CE56" s="28">
        <v>2552.9027945581915</v>
      </c>
      <c r="CF56" s="28">
        <v>2516.1540731390851</v>
      </c>
      <c r="CG56" s="28">
        <v>105.2170436308276</v>
      </c>
      <c r="CH56" s="28">
        <v>401.78793489356377</v>
      </c>
      <c r="CI56" s="28">
        <v>15.481928630735959</v>
      </c>
      <c r="CJ56" s="28">
        <v>19.885706133360834</v>
      </c>
      <c r="CK56" s="28">
        <v>84.737441073760692</v>
      </c>
      <c r="CL56" s="28">
        <v>632.40242784097632</v>
      </c>
      <c r="CM56" s="28">
        <v>824.19701758154622</v>
      </c>
      <c r="CN56" s="28">
        <v>436.62874326442</v>
      </c>
      <c r="CO56" s="28">
        <v>809.21272607725859</v>
      </c>
      <c r="CP56" s="28">
        <v>871.38513279123686</v>
      </c>
      <c r="CQ56" s="28">
        <v>811.27537404285704</v>
      </c>
      <c r="CR56" s="28">
        <v>394.30249107582563</v>
      </c>
      <c r="CS56" s="28">
        <v>0</v>
      </c>
      <c r="CT56" s="28">
        <v>365.5371039974288</v>
      </c>
      <c r="CU56" s="28">
        <v>369.06334599904108</v>
      </c>
      <c r="CV56" s="28">
        <v>552.05049032952547</v>
      </c>
      <c r="CW56" s="28">
        <v>235.40820198404913</v>
      </c>
      <c r="CX56" s="28">
        <v>15.122528654258478</v>
      </c>
      <c r="CY56" s="28">
        <v>98.5997612310737</v>
      </c>
      <c r="CZ56" s="28">
        <v>13.67394087193677</v>
      </c>
      <c r="DA56" s="28">
        <v>3333.5828404458275</v>
      </c>
      <c r="DB56" s="28">
        <v>1063.6172609155396</v>
      </c>
      <c r="DC56" s="28">
        <v>19.913488007401611</v>
      </c>
      <c r="DD56" s="28">
        <v>77.160622854073324</v>
      </c>
      <c r="DE56" s="28">
        <v>39.87920978522488</v>
      </c>
      <c r="DF56" s="28">
        <v>0.60263777165024768</v>
      </c>
      <c r="DG56" s="28">
        <v>0</v>
      </c>
      <c r="DH56" s="28">
        <v>0</v>
      </c>
      <c r="DI56" s="28">
        <v>0</v>
      </c>
      <c r="DJ56" s="28">
        <v>0</v>
      </c>
      <c r="DK56" s="28">
        <v>366.78687945458654</v>
      </c>
      <c r="DL56" s="28">
        <v>62.265625000240185</v>
      </c>
      <c r="DM56" s="28">
        <v>36.629539350516851</v>
      </c>
      <c r="DN56" s="28">
        <v>38.890576563684114</v>
      </c>
      <c r="DO56" s="28">
        <v>74.867196853618907</v>
      </c>
      <c r="DP56" s="28">
        <v>25.353890419064754</v>
      </c>
      <c r="DQ56" s="28">
        <v>436.5838923529364</v>
      </c>
      <c r="DR56" s="28">
        <v>1211.0979369717418</v>
      </c>
      <c r="DS56" s="28">
        <v>705.42375894242548</v>
      </c>
      <c r="DT56" s="28">
        <v>0</v>
      </c>
      <c r="DU56" s="28">
        <v>7.4493101471660568</v>
      </c>
      <c r="DV56" s="28">
        <v>0</v>
      </c>
      <c r="DW56" s="28">
        <v>0</v>
      </c>
      <c r="DX56" s="28">
        <v>1.9839894487298984</v>
      </c>
      <c r="DY56" s="28">
        <v>55.995270111144322</v>
      </c>
      <c r="DZ56" s="28">
        <v>35.525772827685479</v>
      </c>
      <c r="EA56" s="28">
        <v>112.08711057252663</v>
      </c>
      <c r="EB56" s="28">
        <v>68.149136983800844</v>
      </c>
      <c r="EC56" s="28">
        <v>390.3153797099726</v>
      </c>
      <c r="ED56" s="28">
        <v>562.48565739013759</v>
      </c>
      <c r="EE56" s="28">
        <v>0</v>
      </c>
      <c r="EF56" s="28">
        <v>304.55752297743356</v>
      </c>
      <c r="EG56" s="28">
        <v>3326.7531666298278</v>
      </c>
      <c r="EH56" s="28">
        <v>12.600626672626477</v>
      </c>
      <c r="EI56" s="28">
        <v>2.0775242845400816</v>
      </c>
      <c r="EJ56" s="28">
        <v>10.459580217466725</v>
      </c>
      <c r="EK56" s="28">
        <v>50.28921819227989</v>
      </c>
      <c r="EL56" s="28">
        <v>304.62499810657818</v>
      </c>
      <c r="EM56" s="28">
        <v>1251.4774251459964</v>
      </c>
      <c r="EN56" s="28">
        <v>24.663589841529834</v>
      </c>
      <c r="EO56" s="28">
        <v>365.55828379945132</v>
      </c>
      <c r="EP56" s="28">
        <v>2.6573083316701287</v>
      </c>
      <c r="EQ56" s="28">
        <v>31.611331523521656</v>
      </c>
      <c r="ER56" s="28">
        <v>0</v>
      </c>
      <c r="ES56" s="28">
        <f t="shared" si="0"/>
        <v>131383.70244020177</v>
      </c>
      <c r="ET56" s="28">
        <v>70711.808052037712</v>
      </c>
      <c r="EU56" s="28">
        <v>0</v>
      </c>
      <c r="EV56" s="28">
        <v>0</v>
      </c>
      <c r="EW56" s="28">
        <v>0</v>
      </c>
      <c r="EX56" s="28">
        <v>21248.268086886375</v>
      </c>
      <c r="EY56" s="28">
        <v>0</v>
      </c>
      <c r="EZ56" s="28">
        <v>22814.933586319996</v>
      </c>
      <c r="FA56" s="28">
        <f t="shared" si="1"/>
        <v>246158.71216544588</v>
      </c>
      <c r="FB56" s="33">
        <f>+FA56-Cuadro_Oferta_2012!EX56</f>
        <v>0</v>
      </c>
      <c r="AMC56"/>
      <c r="AMD56"/>
      <c r="AME56"/>
      <c r="AMF56"/>
      <c r="AMG56"/>
      <c r="AMH56"/>
      <c r="AMI56"/>
      <c r="AMJ56"/>
    </row>
    <row r="57" spans="1:1024" s="5" customFormat="1" x14ac:dyDescent="0.25">
      <c r="A57" s="9">
        <v>53</v>
      </c>
      <c r="B57" s="22"/>
      <c r="C57" s="24" t="s">
        <v>393</v>
      </c>
      <c r="D57" s="25" t="s">
        <v>394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6.4462826958265644</v>
      </c>
      <c r="L57" s="28">
        <v>0</v>
      </c>
      <c r="M57" s="28">
        <v>34.409453368425517</v>
      </c>
      <c r="N57" s="28">
        <v>0</v>
      </c>
      <c r="O57" s="28">
        <v>0</v>
      </c>
      <c r="P57" s="28">
        <v>38.116394098749048</v>
      </c>
      <c r="Q57" s="28">
        <v>0</v>
      </c>
      <c r="R57" s="28">
        <v>174.39742041241465</v>
      </c>
      <c r="S57" s="28">
        <v>0</v>
      </c>
      <c r="T57" s="28">
        <v>156.40062754473468</v>
      </c>
      <c r="U57" s="28">
        <v>22.780275351550287</v>
      </c>
      <c r="V57" s="28">
        <v>288.08203407295474</v>
      </c>
      <c r="W57" s="28">
        <v>0</v>
      </c>
      <c r="X57" s="28">
        <v>0</v>
      </c>
      <c r="Y57" s="28">
        <v>30.525583919694441</v>
      </c>
      <c r="Z57" s="28">
        <v>78.406617482689128</v>
      </c>
      <c r="AA57" s="28">
        <v>0</v>
      </c>
      <c r="AB57" s="28">
        <v>78.21506030064333</v>
      </c>
      <c r="AC57" s="28">
        <v>22.330535971559776</v>
      </c>
      <c r="AD57" s="28">
        <v>394.4992490473</v>
      </c>
      <c r="AE57" s="28">
        <v>3.0417772255902702</v>
      </c>
      <c r="AF57" s="28">
        <v>0</v>
      </c>
      <c r="AG57" s="28">
        <v>10.76524413192768</v>
      </c>
      <c r="AH57" s="28">
        <v>210.43637965884449</v>
      </c>
      <c r="AI57" s="28">
        <v>0</v>
      </c>
      <c r="AJ57" s="28">
        <v>4.2662739981414717</v>
      </c>
      <c r="AK57" s="28">
        <v>498.03409157598458</v>
      </c>
      <c r="AL57" s="28">
        <v>324.21191813087569</v>
      </c>
      <c r="AM57" s="28">
        <v>116.24352730597741</v>
      </c>
      <c r="AN57" s="28">
        <v>310.3475187732343</v>
      </c>
      <c r="AO57" s="28">
        <v>108.42121290618373</v>
      </c>
      <c r="AP57" s="28">
        <v>248.45520226198067</v>
      </c>
      <c r="AQ57" s="28">
        <v>17.960884647738038</v>
      </c>
      <c r="AR57" s="28">
        <v>125.79142828903012</v>
      </c>
      <c r="AS57" s="28">
        <v>443.20718423343681</v>
      </c>
      <c r="AT57" s="28">
        <v>14.38991662039256</v>
      </c>
      <c r="AU57" s="28">
        <v>21.419960166204248</v>
      </c>
      <c r="AV57" s="28">
        <v>50.453572604695111</v>
      </c>
      <c r="AW57" s="28">
        <v>76.581214649553601</v>
      </c>
      <c r="AX57" s="28">
        <v>46.821321591645685</v>
      </c>
      <c r="AY57" s="28">
        <v>219.74519428247416</v>
      </c>
      <c r="AZ57" s="28">
        <v>49.815740216373939</v>
      </c>
      <c r="BA57" s="28">
        <v>25.522134115090022</v>
      </c>
      <c r="BB57" s="28">
        <v>200.1628311812056</v>
      </c>
      <c r="BC57" s="28">
        <v>7.5686243870550154</v>
      </c>
      <c r="BD57" s="28">
        <v>225.21624337342337</v>
      </c>
      <c r="BE57" s="28">
        <v>2476.0908861428843</v>
      </c>
      <c r="BF57" s="28">
        <v>78.810467730742062</v>
      </c>
      <c r="BG57" s="28">
        <v>32.928404334682398</v>
      </c>
      <c r="BH57" s="28">
        <v>25.716553871887257</v>
      </c>
      <c r="BI57" s="28">
        <v>502.86826583608797</v>
      </c>
      <c r="BJ57" s="28">
        <v>127.4916812316263</v>
      </c>
      <c r="BK57" s="28">
        <v>0</v>
      </c>
      <c r="BL57" s="28">
        <v>269.89008876368496</v>
      </c>
      <c r="BM57" s="28">
        <v>6.0419669696755403</v>
      </c>
      <c r="BN57" s="28">
        <v>73.250830143070644</v>
      </c>
      <c r="BO57" s="28">
        <v>218.8430126526404</v>
      </c>
      <c r="BP57" s="28">
        <v>7.218543439661703</v>
      </c>
      <c r="BQ57" s="28">
        <v>255.80002932064147</v>
      </c>
      <c r="BR57" s="28">
        <v>116.52155734010705</v>
      </c>
      <c r="BS57" s="28">
        <v>243.84110209644382</v>
      </c>
      <c r="BT57" s="28">
        <v>71.426016242150496</v>
      </c>
      <c r="BU57" s="28">
        <v>41.662883313552101</v>
      </c>
      <c r="BV57" s="28">
        <v>112.7577783142068</v>
      </c>
      <c r="BW57" s="28">
        <v>220.14152227031502</v>
      </c>
      <c r="BX57" s="28">
        <v>132.77710437719</v>
      </c>
      <c r="BY57" s="28">
        <v>101.25486998288648</v>
      </c>
      <c r="BZ57" s="28">
        <v>22.704272749319824</v>
      </c>
      <c r="CA57" s="28">
        <v>262.03861748604425</v>
      </c>
      <c r="CB57" s="28">
        <v>38.400749832482092</v>
      </c>
      <c r="CC57" s="28">
        <v>1.8851151457397666</v>
      </c>
      <c r="CD57" s="28">
        <v>121.18980081027445</v>
      </c>
      <c r="CE57" s="28">
        <v>696.51865194477307</v>
      </c>
      <c r="CF57" s="28">
        <v>130.40770238950498</v>
      </c>
      <c r="CG57" s="28">
        <v>128.65108141141303</v>
      </c>
      <c r="CH57" s="28">
        <v>490.27892032506901</v>
      </c>
      <c r="CI57" s="28">
        <v>425.43200283175145</v>
      </c>
      <c r="CJ57" s="28">
        <v>138.80796323465643</v>
      </c>
      <c r="CK57" s="28">
        <v>374.61970216955427</v>
      </c>
      <c r="CL57" s="28">
        <v>250.11035318078268</v>
      </c>
      <c r="CM57" s="28">
        <v>0</v>
      </c>
      <c r="CN57" s="28">
        <v>88.058564267911478</v>
      </c>
      <c r="CO57" s="28">
        <v>342.90782119117347</v>
      </c>
      <c r="CP57" s="28">
        <v>1341.9808727103505</v>
      </c>
      <c r="CQ57" s="28">
        <v>4957.6971381620833</v>
      </c>
      <c r="CR57" s="28">
        <v>657.60020576602938</v>
      </c>
      <c r="CS57" s="28">
        <v>0</v>
      </c>
      <c r="CT57" s="28">
        <v>369.68484848698927</v>
      </c>
      <c r="CU57" s="28">
        <v>151.46912934576417</v>
      </c>
      <c r="CV57" s="28">
        <v>496.49767192336685</v>
      </c>
      <c r="CW57" s="28">
        <v>228.92895285461194</v>
      </c>
      <c r="CX57" s="28">
        <v>72.037564107882076</v>
      </c>
      <c r="CY57" s="28">
        <v>658.84714521695332</v>
      </c>
      <c r="CZ57" s="28">
        <v>212.01013801148613</v>
      </c>
      <c r="DA57" s="28">
        <v>878.53379094306183</v>
      </c>
      <c r="DB57" s="28">
        <v>1588.9135941983486</v>
      </c>
      <c r="DC57" s="28">
        <v>159.29182932372504</v>
      </c>
      <c r="DD57" s="28">
        <v>12378.808577685641</v>
      </c>
      <c r="DE57" s="28">
        <v>60.344825335995537</v>
      </c>
      <c r="DF57" s="28">
        <v>8.8553992899126346</v>
      </c>
      <c r="DG57" s="28">
        <v>1007.8395156803442</v>
      </c>
      <c r="DH57" s="28">
        <v>66.662840552523051</v>
      </c>
      <c r="DI57" s="28">
        <v>75.054526757668881</v>
      </c>
      <c r="DJ57" s="28">
        <v>28.501548308896471</v>
      </c>
      <c r="DK57" s="28">
        <v>460.56153395312191</v>
      </c>
      <c r="DL57" s="28">
        <v>34.018610579794007</v>
      </c>
      <c r="DM57" s="28">
        <v>17.20861258088587</v>
      </c>
      <c r="DN57" s="28">
        <v>87.428984802497723</v>
      </c>
      <c r="DO57" s="28">
        <v>267.95334764290203</v>
      </c>
      <c r="DP57" s="28">
        <v>23.951062889241086</v>
      </c>
      <c r="DQ57" s="28">
        <v>139.1966373393139</v>
      </c>
      <c r="DR57" s="28">
        <v>56.443562621389233</v>
      </c>
      <c r="DS57" s="28">
        <v>71.869165434375518</v>
      </c>
      <c r="DT57" s="28">
        <v>50.87112665314207</v>
      </c>
      <c r="DU57" s="28">
        <v>14.834211283154241</v>
      </c>
      <c r="DV57" s="28">
        <v>114.20981472982496</v>
      </c>
      <c r="DW57" s="28">
        <v>0</v>
      </c>
      <c r="DX57" s="28">
        <v>158.12491378705806</v>
      </c>
      <c r="DY57" s="28">
        <v>346.11939988204887</v>
      </c>
      <c r="DZ57" s="28">
        <v>2612.7749394273342</v>
      </c>
      <c r="EA57" s="28">
        <v>354.35330799998752</v>
      </c>
      <c r="EB57" s="28">
        <v>186.20030298390412</v>
      </c>
      <c r="EC57" s="28">
        <v>1306.8604345648932</v>
      </c>
      <c r="ED57" s="28">
        <v>709.91429293895328</v>
      </c>
      <c r="EE57" s="28">
        <v>51.759195782634649</v>
      </c>
      <c r="EF57" s="28">
        <v>3160.1048684371508</v>
      </c>
      <c r="EG57" s="28">
        <v>7633.0801542777817</v>
      </c>
      <c r="EH57" s="28">
        <v>869.7044056764388</v>
      </c>
      <c r="EI57" s="28">
        <v>27.372948051177378</v>
      </c>
      <c r="EJ57" s="28">
        <v>12.514600844759734</v>
      </c>
      <c r="EK57" s="28">
        <v>330.6399851871235</v>
      </c>
      <c r="EL57" s="28">
        <v>580.26435344918355</v>
      </c>
      <c r="EM57" s="28">
        <v>212.44073637922412</v>
      </c>
      <c r="EN57" s="28">
        <v>7.3400819163503446</v>
      </c>
      <c r="EO57" s="28">
        <v>216.12686791312899</v>
      </c>
      <c r="EP57" s="28">
        <v>24.139154821561746</v>
      </c>
      <c r="EQ57" s="28">
        <v>35.02825481623217</v>
      </c>
      <c r="ER57" s="28">
        <v>0</v>
      </c>
      <c r="ES57" s="28">
        <f t="shared" si="0"/>
        <v>58883.803798246379</v>
      </c>
      <c r="ET57" s="28">
        <v>377125.21248765732</v>
      </c>
      <c r="EU57" s="28">
        <v>0</v>
      </c>
      <c r="EV57" s="28">
        <v>0</v>
      </c>
      <c r="EW57" s="28">
        <v>0</v>
      </c>
      <c r="EX57" s="28">
        <v>-9673.3970300187648</v>
      </c>
      <c r="EY57" s="28">
        <v>0</v>
      </c>
      <c r="EZ57" s="28">
        <v>72521.100604893043</v>
      </c>
      <c r="FA57" s="28">
        <f t="shared" si="1"/>
        <v>498856.71986077796</v>
      </c>
      <c r="FB57" s="33">
        <f>+FA57-Cuadro_Oferta_2012!EX57</f>
        <v>0</v>
      </c>
      <c r="AMC57"/>
      <c r="AMD57"/>
      <c r="AME57"/>
      <c r="AMF57"/>
      <c r="AMG57"/>
      <c r="AMH57"/>
      <c r="AMI57"/>
      <c r="AMJ57"/>
    </row>
    <row r="58" spans="1:1024" s="5" customFormat="1" ht="25.5" x14ac:dyDescent="0.25">
      <c r="A58" s="9">
        <v>54</v>
      </c>
      <c r="B58" s="22"/>
      <c r="C58" s="24" t="s">
        <v>395</v>
      </c>
      <c r="D58" s="25" t="s">
        <v>396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3.6635151579709229</v>
      </c>
      <c r="Q58" s="28">
        <v>28.238944364241764</v>
      </c>
      <c r="R58" s="28">
        <v>15.918959229749488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17.568978480589188</v>
      </c>
      <c r="Z58" s="28">
        <v>14.330522223201875</v>
      </c>
      <c r="AA58" s="28">
        <v>0</v>
      </c>
      <c r="AB58" s="28">
        <v>0</v>
      </c>
      <c r="AC58" s="28">
        <v>5.0199097599465743</v>
      </c>
      <c r="AD58" s="28">
        <v>199.88621781710074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4.9020120130856801</v>
      </c>
      <c r="AL58" s="28">
        <v>142.07763909529393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8.0138869027202606</v>
      </c>
      <c r="AZ58" s="28">
        <v>0</v>
      </c>
      <c r="BA58" s="28">
        <v>0</v>
      </c>
      <c r="BB58" s="28">
        <v>0</v>
      </c>
      <c r="BC58" s="28">
        <v>0</v>
      </c>
      <c r="BD58" s="28">
        <v>2.8899687417652977</v>
      </c>
      <c r="BE58" s="28">
        <v>575.33832487084339</v>
      </c>
      <c r="BF58" s="28">
        <v>413.05703114271398</v>
      </c>
      <c r="BG58" s="28">
        <v>2948.7687640161071</v>
      </c>
      <c r="BH58" s="28">
        <v>0</v>
      </c>
      <c r="BI58" s="28">
        <v>42.835603105165561</v>
      </c>
      <c r="BJ58" s="28">
        <v>0</v>
      </c>
      <c r="BK58" s="28">
        <v>0</v>
      </c>
      <c r="BL58" s="28">
        <v>0</v>
      </c>
      <c r="BM58" s="28">
        <v>0</v>
      </c>
      <c r="BN58" s="28">
        <v>6.1682607727023617</v>
      </c>
      <c r="BO58" s="28">
        <v>0</v>
      </c>
      <c r="BP58" s="28">
        <v>0</v>
      </c>
      <c r="BQ58" s="28">
        <v>0</v>
      </c>
      <c r="BR58" s="28">
        <v>0</v>
      </c>
      <c r="BS58" s="28">
        <v>12.072217909261566</v>
      </c>
      <c r="BT58" s="28">
        <v>3.035408272007929</v>
      </c>
      <c r="BU58" s="28">
        <v>0</v>
      </c>
      <c r="BV58" s="28">
        <v>0</v>
      </c>
      <c r="BW58" s="28">
        <v>8.9864689394678763</v>
      </c>
      <c r="BX58" s="28">
        <v>6.7433469096476637</v>
      </c>
      <c r="BY58" s="28">
        <v>0</v>
      </c>
      <c r="BZ58" s="28">
        <v>42.574888739593838</v>
      </c>
      <c r="CA58" s="28">
        <v>31.186956395880308</v>
      </c>
      <c r="CB58" s="28">
        <v>0</v>
      </c>
      <c r="CC58" s="28">
        <v>0</v>
      </c>
      <c r="CD58" s="28">
        <v>0</v>
      </c>
      <c r="CE58" s="28">
        <v>26.421891845664014</v>
      </c>
      <c r="CF58" s="28">
        <v>4885.2306120217354</v>
      </c>
      <c r="CG58" s="28">
        <v>0</v>
      </c>
      <c r="CH58" s="28">
        <v>3.8600704617204791</v>
      </c>
      <c r="CI58" s="28">
        <v>0.85896804661901893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19.26189605624381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18.137444266754752</v>
      </c>
      <c r="DB58" s="28">
        <v>30.972917014632927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8">
        <v>0</v>
      </c>
      <c r="EE58" s="28">
        <v>0</v>
      </c>
      <c r="EF58" s="28">
        <v>0</v>
      </c>
      <c r="EG58" s="28">
        <v>0</v>
      </c>
      <c r="EH58" s="28">
        <v>0</v>
      </c>
      <c r="EI58" s="28">
        <v>0</v>
      </c>
      <c r="EJ58" s="28">
        <v>0</v>
      </c>
      <c r="EK58" s="28">
        <v>0</v>
      </c>
      <c r="EL58" s="28">
        <v>0</v>
      </c>
      <c r="EM58" s="28">
        <v>674.81522272951247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8">
        <f t="shared" si="0"/>
        <v>10192.836847301938</v>
      </c>
      <c r="ET58" s="28">
        <v>52416.518872165143</v>
      </c>
      <c r="EU58" s="28">
        <v>0</v>
      </c>
      <c r="EV58" s="28">
        <v>0</v>
      </c>
      <c r="EW58" s="28">
        <v>0</v>
      </c>
      <c r="EX58" s="28">
        <v>2953.8263553211873</v>
      </c>
      <c r="EY58" s="28">
        <v>0</v>
      </c>
      <c r="EZ58" s="28">
        <v>8612.8934115299999</v>
      </c>
      <c r="FA58" s="28">
        <f t="shared" si="1"/>
        <v>74176.075486318266</v>
      </c>
      <c r="FB58" s="33">
        <f>+FA58-Cuadro_Oferta_2012!EX58</f>
        <v>0</v>
      </c>
      <c r="AMC58"/>
      <c r="AMD58"/>
      <c r="AME58"/>
      <c r="AMF58"/>
      <c r="AMG58"/>
      <c r="AMH58"/>
      <c r="AMI58"/>
      <c r="AMJ58"/>
    </row>
    <row r="59" spans="1:1024" s="5" customFormat="1" x14ac:dyDescent="0.25">
      <c r="A59" s="9">
        <v>55</v>
      </c>
      <c r="B59" s="22"/>
      <c r="C59" s="24" t="s">
        <v>397</v>
      </c>
      <c r="D59" s="25" t="s">
        <v>398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4.821485423660345</v>
      </c>
      <c r="Q59" s="28">
        <v>6.947666995811991</v>
      </c>
      <c r="R59" s="28">
        <v>0</v>
      </c>
      <c r="S59" s="28">
        <v>0</v>
      </c>
      <c r="T59" s="28">
        <v>0</v>
      </c>
      <c r="U59" s="28">
        <v>0</v>
      </c>
      <c r="V59" s="28">
        <v>104.53356909477094</v>
      </c>
      <c r="W59" s="28">
        <v>0</v>
      </c>
      <c r="X59" s="28">
        <v>0</v>
      </c>
      <c r="Y59" s="28">
        <v>7.2561689162866241</v>
      </c>
      <c r="Z59" s="28">
        <v>68.132108919530722</v>
      </c>
      <c r="AA59" s="28">
        <v>0</v>
      </c>
      <c r="AB59" s="28">
        <v>0</v>
      </c>
      <c r="AC59" s="28">
        <v>6.5867805260251551</v>
      </c>
      <c r="AD59" s="28">
        <v>225.60277460310795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30.330428879469888</v>
      </c>
      <c r="AK59" s="28">
        <v>0</v>
      </c>
      <c r="AL59" s="28">
        <v>0</v>
      </c>
      <c r="AM59" s="28">
        <v>0</v>
      </c>
      <c r="AN59" s="28">
        <v>29.582117225900728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4.5348513302804019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72.20701303165842</v>
      </c>
      <c r="BG59" s="28">
        <v>821.43323804727527</v>
      </c>
      <c r="BH59" s="28">
        <v>0</v>
      </c>
      <c r="BI59" s="28">
        <v>56.985637955187364</v>
      </c>
      <c r="BJ59" s="28">
        <v>0</v>
      </c>
      <c r="BK59" s="28">
        <v>0</v>
      </c>
      <c r="BL59" s="28">
        <v>0</v>
      </c>
      <c r="BM59" s="28">
        <v>0</v>
      </c>
      <c r="BN59" s="28">
        <v>18.908604571908185</v>
      </c>
      <c r="BO59" s="28">
        <v>0</v>
      </c>
      <c r="BP59" s="28">
        <v>0</v>
      </c>
      <c r="BQ59" s="28">
        <v>16.618165586172971</v>
      </c>
      <c r="BR59" s="28">
        <v>25.793095835906456</v>
      </c>
      <c r="BS59" s="28">
        <v>50.874424082740823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16.761679837163786</v>
      </c>
      <c r="BZ59" s="28">
        <v>0</v>
      </c>
      <c r="CA59" s="28">
        <v>34.582314192942228</v>
      </c>
      <c r="CB59" s="28">
        <v>3.0706027461140706</v>
      </c>
      <c r="CC59" s="28">
        <v>0</v>
      </c>
      <c r="CD59" s="28">
        <v>0</v>
      </c>
      <c r="CE59" s="28">
        <v>78.782740023845093</v>
      </c>
      <c r="CF59" s="28">
        <v>10.123932157900574</v>
      </c>
      <c r="CG59" s="28">
        <v>19.352186467841136</v>
      </c>
      <c r="CH59" s="28">
        <v>38.872304207567922</v>
      </c>
      <c r="CI59" s="28">
        <v>5.1468133701176582</v>
      </c>
      <c r="CJ59" s="28">
        <v>26.059419212944835</v>
      </c>
      <c r="CK59" s="28">
        <v>0</v>
      </c>
      <c r="CL59" s="28">
        <v>0</v>
      </c>
      <c r="CM59" s="28">
        <v>0</v>
      </c>
      <c r="CN59" s="28">
        <v>0</v>
      </c>
      <c r="CO59" s="28">
        <v>120.85243118899729</v>
      </c>
      <c r="CP59" s="28">
        <v>346.04742363358298</v>
      </c>
      <c r="CQ59" s="28">
        <v>942.0192472760516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1.996096412562715</v>
      </c>
      <c r="CY59" s="28">
        <v>0</v>
      </c>
      <c r="CZ59" s="28">
        <v>0</v>
      </c>
      <c r="DA59" s="28">
        <v>59.098017501293327</v>
      </c>
      <c r="DB59" s="28">
        <v>94.805083732418339</v>
      </c>
      <c r="DC59" s="28">
        <v>0</v>
      </c>
      <c r="DD59" s="28">
        <v>22.153801774911265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8">
        <v>0</v>
      </c>
      <c r="DM59" s="28">
        <v>0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0.77223545619035894</v>
      </c>
      <c r="DV59" s="28">
        <v>0</v>
      </c>
      <c r="DW59" s="28">
        <v>0</v>
      </c>
      <c r="DX59" s="28">
        <v>0</v>
      </c>
      <c r="DY59" s="28">
        <v>0</v>
      </c>
      <c r="DZ59" s="28">
        <v>1201.6539065513489</v>
      </c>
      <c r="EA59" s="28">
        <v>0</v>
      </c>
      <c r="EB59" s="28">
        <v>9.138100046206759</v>
      </c>
      <c r="EC59" s="28">
        <v>0</v>
      </c>
      <c r="ED59" s="28">
        <v>261.85858140317049</v>
      </c>
      <c r="EE59" s="28">
        <v>0</v>
      </c>
      <c r="EF59" s="28">
        <v>0</v>
      </c>
      <c r="EG59" s="28">
        <v>85.098258208148863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280.76703876757676</v>
      </c>
      <c r="EN59" s="28">
        <v>0</v>
      </c>
      <c r="EO59" s="28">
        <v>0</v>
      </c>
      <c r="EP59" s="28">
        <v>0</v>
      </c>
      <c r="EQ59" s="28">
        <v>3.6889726407860213</v>
      </c>
      <c r="ER59" s="28">
        <v>0</v>
      </c>
      <c r="ES59" s="28">
        <f t="shared" si="0"/>
        <v>5213.8493178353774</v>
      </c>
      <c r="ET59" s="28">
        <v>155668.22227078825</v>
      </c>
      <c r="EU59" s="28">
        <v>0</v>
      </c>
      <c r="EV59" s="28">
        <v>0</v>
      </c>
      <c r="EW59" s="28">
        <v>0</v>
      </c>
      <c r="EX59" s="28">
        <v>-23.670504520000001</v>
      </c>
      <c r="EY59" s="28">
        <v>0</v>
      </c>
      <c r="EZ59" s="28">
        <v>1009.0252777105293</v>
      </c>
      <c r="FA59" s="28">
        <f t="shared" si="1"/>
        <v>161867.42636181414</v>
      </c>
      <c r="FB59" s="33">
        <f>+FA59-Cuadro_Oferta_2012!EX59</f>
        <v>0</v>
      </c>
      <c r="AMC59"/>
      <c r="AMD59"/>
      <c r="AME59"/>
      <c r="AMF59"/>
      <c r="AMG59"/>
      <c r="AMH59"/>
      <c r="AMI59"/>
      <c r="AMJ59"/>
    </row>
    <row r="60" spans="1:1024" s="5" customFormat="1" ht="51" x14ac:dyDescent="0.25">
      <c r="A60" s="9">
        <v>56</v>
      </c>
      <c r="B60" s="22"/>
      <c r="C60" s="24" t="s">
        <v>399</v>
      </c>
      <c r="D60" s="25" t="s">
        <v>400</v>
      </c>
      <c r="E60" s="28">
        <v>0</v>
      </c>
      <c r="F60" s="28">
        <v>0</v>
      </c>
      <c r="G60" s="28">
        <v>0</v>
      </c>
      <c r="H60" s="28">
        <v>0</v>
      </c>
      <c r="I60" s="28">
        <v>566.63765102639036</v>
      </c>
      <c r="J60" s="28">
        <v>0</v>
      </c>
      <c r="K60" s="28">
        <v>46.752497507191748</v>
      </c>
      <c r="L60" s="28">
        <v>0</v>
      </c>
      <c r="M60" s="28">
        <v>351.46567757342024</v>
      </c>
      <c r="N60" s="28">
        <v>1708.4518291283619</v>
      </c>
      <c r="O60" s="28">
        <v>0</v>
      </c>
      <c r="P60" s="28">
        <v>175.26229972810088</v>
      </c>
      <c r="Q60" s="28">
        <v>235.9562652286551</v>
      </c>
      <c r="R60" s="28">
        <v>328.3057334802636</v>
      </c>
      <c r="S60" s="28">
        <v>0</v>
      </c>
      <c r="T60" s="28">
        <v>7844.0525199196591</v>
      </c>
      <c r="U60" s="28">
        <v>74.903723060890428</v>
      </c>
      <c r="V60" s="28">
        <v>0</v>
      </c>
      <c r="W60" s="28">
        <v>167.61247050219083</v>
      </c>
      <c r="X60" s="28">
        <v>71.503086259236966</v>
      </c>
      <c r="Y60" s="28">
        <v>158.60621590273198</v>
      </c>
      <c r="Z60" s="28">
        <v>683.43864851223714</v>
      </c>
      <c r="AA60" s="28">
        <v>0</v>
      </c>
      <c r="AB60" s="28">
        <v>0</v>
      </c>
      <c r="AC60" s="28">
        <v>99.442382436877224</v>
      </c>
      <c r="AD60" s="28">
        <v>287.82837362140731</v>
      </c>
      <c r="AE60" s="28">
        <v>0</v>
      </c>
      <c r="AF60" s="28">
        <v>37.588970300097806</v>
      </c>
      <c r="AG60" s="28">
        <v>111.30667251875259</v>
      </c>
      <c r="AH60" s="28">
        <v>0</v>
      </c>
      <c r="AI60" s="28">
        <v>0</v>
      </c>
      <c r="AJ60" s="28">
        <v>0</v>
      </c>
      <c r="AK60" s="28">
        <v>164.52578862939191</v>
      </c>
      <c r="AL60" s="28">
        <v>203.36318740502313</v>
      </c>
      <c r="AM60" s="28">
        <v>443.89156489448555</v>
      </c>
      <c r="AN60" s="28">
        <v>1804.3710993678139</v>
      </c>
      <c r="AO60" s="28">
        <v>310.69471574213594</v>
      </c>
      <c r="AP60" s="28">
        <v>4473.5830047032487</v>
      </c>
      <c r="AQ60" s="28">
        <v>55.095158618406984</v>
      </c>
      <c r="AR60" s="28">
        <v>896.32769379486058</v>
      </c>
      <c r="AS60" s="28">
        <v>511.00948682108981</v>
      </c>
      <c r="AT60" s="28">
        <v>57.973482088917187</v>
      </c>
      <c r="AU60" s="28">
        <v>51.289397854223104</v>
      </c>
      <c r="AV60" s="28">
        <v>182.78671270543873</v>
      </c>
      <c r="AW60" s="28">
        <v>329.0502144579192</v>
      </c>
      <c r="AX60" s="28">
        <v>0</v>
      </c>
      <c r="AY60" s="28">
        <v>517.61941875836646</v>
      </c>
      <c r="AZ60" s="28">
        <v>116.72264892914939</v>
      </c>
      <c r="BA60" s="28">
        <v>90.387857782560644</v>
      </c>
      <c r="BB60" s="28">
        <v>572.50425682398907</v>
      </c>
      <c r="BC60" s="28">
        <v>0</v>
      </c>
      <c r="BD60" s="28">
        <v>100.30759329134656</v>
      </c>
      <c r="BE60" s="28">
        <v>166.59335717132697</v>
      </c>
      <c r="BF60" s="28">
        <v>347.06484691555647</v>
      </c>
      <c r="BG60" s="28">
        <v>16.02832404266994</v>
      </c>
      <c r="BH60" s="28">
        <v>18540.094344639961</v>
      </c>
      <c r="BI60" s="28">
        <v>829.63767560196811</v>
      </c>
      <c r="BJ60" s="28">
        <v>330.46910966080026</v>
      </c>
      <c r="BK60" s="28">
        <v>0</v>
      </c>
      <c r="BL60" s="28">
        <v>491.27718184037241</v>
      </c>
      <c r="BM60" s="28">
        <v>26.347180995003505</v>
      </c>
      <c r="BN60" s="28">
        <v>618.83456340845703</v>
      </c>
      <c r="BO60" s="28">
        <v>421.95672540760859</v>
      </c>
      <c r="BP60" s="28">
        <v>0</v>
      </c>
      <c r="BQ60" s="28">
        <v>166.37291987158818</v>
      </c>
      <c r="BR60" s="28">
        <v>652.11712028393515</v>
      </c>
      <c r="BS60" s="28">
        <v>3474.8815538246904</v>
      </c>
      <c r="BT60" s="28">
        <v>2989.2574125188089</v>
      </c>
      <c r="BU60" s="28">
        <v>118.71600141674324</v>
      </c>
      <c r="BV60" s="28">
        <v>1662.0104895816619</v>
      </c>
      <c r="BW60" s="28">
        <v>450.61396095405792</v>
      </c>
      <c r="BX60" s="28">
        <v>1138.5885532823481</v>
      </c>
      <c r="BY60" s="28">
        <v>0</v>
      </c>
      <c r="BZ60" s="28">
        <v>0</v>
      </c>
      <c r="CA60" s="28">
        <v>1562.9477718875846</v>
      </c>
      <c r="CB60" s="28">
        <v>298.82198092513914</v>
      </c>
      <c r="CC60" s="28">
        <v>179.86295076312351</v>
      </c>
      <c r="CD60" s="28">
        <v>12622.304287767231</v>
      </c>
      <c r="CE60" s="28">
        <v>607.10053864400322</v>
      </c>
      <c r="CF60" s="28">
        <v>2601.1071389402896</v>
      </c>
      <c r="CG60" s="28">
        <v>165.8925447711573</v>
      </c>
      <c r="CH60" s="28">
        <v>134.92850805004264</v>
      </c>
      <c r="CI60" s="28">
        <v>43.542822348600154</v>
      </c>
      <c r="CJ60" s="28">
        <v>18.528762329633359</v>
      </c>
      <c r="CK60" s="28">
        <v>0</v>
      </c>
      <c r="CL60" s="28">
        <v>17349.087628987432</v>
      </c>
      <c r="CM60" s="28">
        <v>10946.399298197173</v>
      </c>
      <c r="CN60" s="28">
        <v>1085.1453234293062</v>
      </c>
      <c r="CO60" s="28">
        <v>4224.867589751233</v>
      </c>
      <c r="CP60" s="28">
        <v>4605.651198804072</v>
      </c>
      <c r="CQ60" s="28">
        <v>2445.8583957598998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71.964593483380298</v>
      </c>
      <c r="CY60" s="28">
        <v>255.8788164330042</v>
      </c>
      <c r="CZ60" s="28">
        <v>214.55795502583354</v>
      </c>
      <c r="DA60" s="28">
        <v>377.70238124383644</v>
      </c>
      <c r="DB60" s="28">
        <v>1190.9493705766517</v>
      </c>
      <c r="DC60" s="28">
        <v>21.544027192422028</v>
      </c>
      <c r="DD60" s="28">
        <v>92.739192358118686</v>
      </c>
      <c r="DE60" s="28">
        <v>0</v>
      </c>
      <c r="DF60" s="28">
        <v>1.0101861922839608</v>
      </c>
      <c r="DG60" s="28">
        <v>41.785217293587962</v>
      </c>
      <c r="DH60" s="28">
        <v>18.427158288566527</v>
      </c>
      <c r="DI60" s="28">
        <v>0</v>
      </c>
      <c r="DJ60" s="28">
        <v>21.294050943733396</v>
      </c>
      <c r="DK60" s="28">
        <v>12650.744453832587</v>
      </c>
      <c r="DL60" s="28">
        <v>0</v>
      </c>
      <c r="DM60" s="28">
        <v>0</v>
      </c>
      <c r="DN60" s="28">
        <v>38.661664033122548</v>
      </c>
      <c r="DO60" s="28">
        <v>155.81255963830611</v>
      </c>
      <c r="DP60" s="28">
        <v>26.148059814083247</v>
      </c>
      <c r="DQ60" s="28">
        <v>0</v>
      </c>
      <c r="DR60" s="28">
        <v>108.75772454679239</v>
      </c>
      <c r="DS60" s="28">
        <v>0</v>
      </c>
      <c r="DT60" s="28">
        <v>0</v>
      </c>
      <c r="DU60" s="28">
        <v>13.860584383320507</v>
      </c>
      <c r="DV60" s="28">
        <v>58.41775826907282</v>
      </c>
      <c r="DW60" s="28">
        <v>0</v>
      </c>
      <c r="DX60" s="28">
        <v>2.2135706358020473</v>
      </c>
      <c r="DY60" s="28">
        <v>0</v>
      </c>
      <c r="DZ60" s="28">
        <v>0</v>
      </c>
      <c r="EA60" s="28">
        <v>40.92057631179501</v>
      </c>
      <c r="EB60" s="28">
        <v>73.249524653188089</v>
      </c>
      <c r="EC60" s="28">
        <v>203.7212283424243</v>
      </c>
      <c r="ED60" s="28">
        <v>136.07177650368595</v>
      </c>
      <c r="EE60" s="28">
        <v>0</v>
      </c>
      <c r="EF60" s="28">
        <v>559.78748107865226</v>
      </c>
      <c r="EG60" s="28">
        <v>1113.7953590523325</v>
      </c>
      <c r="EH60" s="28">
        <v>53.503414455701218</v>
      </c>
      <c r="EI60" s="28">
        <v>9.9370238035512557</v>
      </c>
      <c r="EJ60" s="28">
        <v>5.6793404202737587</v>
      </c>
      <c r="EK60" s="28">
        <v>22.153713008787154</v>
      </c>
      <c r="EL60" s="28">
        <v>89.426110105163417</v>
      </c>
      <c r="EM60" s="28">
        <v>0</v>
      </c>
      <c r="EN60" s="28">
        <v>0</v>
      </c>
      <c r="EO60" s="28">
        <v>0</v>
      </c>
      <c r="EP60" s="28">
        <v>281.35499337319095</v>
      </c>
      <c r="EQ60" s="28">
        <v>0</v>
      </c>
      <c r="ER60" s="28">
        <v>0</v>
      </c>
      <c r="ES60" s="28">
        <f t="shared" si="0"/>
        <v>133115.59622744157</v>
      </c>
      <c r="ET60" s="28">
        <v>9058.3531764199215</v>
      </c>
      <c r="EU60" s="28">
        <v>0</v>
      </c>
      <c r="EV60" s="28">
        <v>0</v>
      </c>
      <c r="EW60" s="28">
        <v>3756.1234188585427</v>
      </c>
      <c r="EX60" s="28">
        <v>3184.3644141672994</v>
      </c>
      <c r="EY60" s="28">
        <v>0</v>
      </c>
      <c r="EZ60" s="28">
        <v>19873.230045470002</v>
      </c>
      <c r="FA60" s="28">
        <f t="shared" si="1"/>
        <v>168987.66728235732</v>
      </c>
      <c r="FB60" s="33">
        <f>+FA60-Cuadro_Oferta_2012!EX60</f>
        <v>0</v>
      </c>
      <c r="AMC60"/>
      <c r="AMD60"/>
      <c r="AME60"/>
      <c r="AMF60"/>
      <c r="AMG60"/>
      <c r="AMH60"/>
      <c r="AMI60"/>
      <c r="AMJ60"/>
    </row>
    <row r="61" spans="1:1024" s="5" customFormat="1" x14ac:dyDescent="0.25">
      <c r="A61" s="9">
        <v>57</v>
      </c>
      <c r="B61" s="22"/>
      <c r="C61" s="24" t="s">
        <v>401</v>
      </c>
      <c r="D61" s="25" t="s">
        <v>402</v>
      </c>
      <c r="E61" s="28">
        <v>0</v>
      </c>
      <c r="F61" s="28">
        <v>0</v>
      </c>
      <c r="G61" s="28">
        <v>0</v>
      </c>
      <c r="H61" s="28">
        <v>724.3101787261869</v>
      </c>
      <c r="I61" s="28">
        <v>4110.0400742185166</v>
      </c>
      <c r="J61" s="28">
        <v>0</v>
      </c>
      <c r="K61" s="28">
        <v>174.20816040522669</v>
      </c>
      <c r="L61" s="28">
        <v>0</v>
      </c>
      <c r="M61" s="28">
        <v>0</v>
      </c>
      <c r="N61" s="28">
        <v>802.67473622016325</v>
      </c>
      <c r="O61" s="28">
        <v>0</v>
      </c>
      <c r="P61" s="28">
        <v>772.67229221618493</v>
      </c>
      <c r="Q61" s="28">
        <v>1731.4408952296862</v>
      </c>
      <c r="R61" s="28">
        <v>31948.616689983359</v>
      </c>
      <c r="S61" s="28">
        <v>171.10480271407027</v>
      </c>
      <c r="T61" s="28">
        <v>61336.132470442841</v>
      </c>
      <c r="U61" s="28">
        <v>446.26941199028948</v>
      </c>
      <c r="V61" s="28">
        <v>0</v>
      </c>
      <c r="W61" s="28">
        <v>1022.5588654718624</v>
      </c>
      <c r="X61" s="28">
        <v>98.143802993814745</v>
      </c>
      <c r="Y61" s="28">
        <v>504.8993535629765</v>
      </c>
      <c r="Z61" s="28">
        <v>1899.2105169485128</v>
      </c>
      <c r="AA61" s="28">
        <v>0</v>
      </c>
      <c r="AB61" s="28">
        <v>2623.1201460253069</v>
      </c>
      <c r="AC61" s="28">
        <v>138.81817314949075</v>
      </c>
      <c r="AD61" s="28">
        <v>1689.9409994148009</v>
      </c>
      <c r="AE61" s="28">
        <v>72.064458181560227</v>
      </c>
      <c r="AF61" s="28">
        <v>248.59988447440455</v>
      </c>
      <c r="AG61" s="28">
        <v>250.52877280255748</v>
      </c>
      <c r="AH61" s="28">
        <v>1403.4566987744024</v>
      </c>
      <c r="AI61" s="28">
        <v>0.91981622154021947</v>
      </c>
      <c r="AJ61" s="28">
        <v>49.829617362202782</v>
      </c>
      <c r="AK61" s="28">
        <v>1341.7465385967932</v>
      </c>
      <c r="AL61" s="28">
        <v>2567.4417289225958</v>
      </c>
      <c r="AM61" s="28">
        <v>2336.8474316342872</v>
      </c>
      <c r="AN61" s="28">
        <v>6133.1395862959771</v>
      </c>
      <c r="AO61" s="28">
        <v>3940.1424662397517</v>
      </c>
      <c r="AP61" s="28">
        <v>19143.879560069181</v>
      </c>
      <c r="AQ61" s="28">
        <v>768.86216137749125</v>
      </c>
      <c r="AR61" s="28">
        <v>3163.1829211582517</v>
      </c>
      <c r="AS61" s="28">
        <v>9854.5598889757985</v>
      </c>
      <c r="AT61" s="28">
        <v>713.14288339816312</v>
      </c>
      <c r="AU61" s="28">
        <v>911.41000898589073</v>
      </c>
      <c r="AV61" s="28">
        <v>1424.302795186913</v>
      </c>
      <c r="AW61" s="28">
        <v>483.32536363489504</v>
      </c>
      <c r="AX61" s="28">
        <v>632.75841099644629</v>
      </c>
      <c r="AY61" s="28">
        <v>6339.4654282672009</v>
      </c>
      <c r="AZ61" s="28">
        <v>782.34175902088407</v>
      </c>
      <c r="BA61" s="28">
        <v>585.68969887154481</v>
      </c>
      <c r="BB61" s="28">
        <v>8255.7372877545604</v>
      </c>
      <c r="BC61" s="28">
        <v>1366.8299292488698</v>
      </c>
      <c r="BD61" s="28">
        <v>1049.5166470398678</v>
      </c>
      <c r="BE61" s="28">
        <v>2457.5937279539494</v>
      </c>
      <c r="BF61" s="28">
        <v>298.80361161687006</v>
      </c>
      <c r="BG61" s="28">
        <v>123.60277224857441</v>
      </c>
      <c r="BH61" s="28">
        <v>534.95881627964638</v>
      </c>
      <c r="BI61" s="28">
        <v>101467.7275211349</v>
      </c>
      <c r="BJ61" s="28">
        <v>33959.917227380145</v>
      </c>
      <c r="BK61" s="28">
        <v>0</v>
      </c>
      <c r="BL61" s="28">
        <v>4255.1894551882815</v>
      </c>
      <c r="BM61" s="28">
        <v>71.458194900132682</v>
      </c>
      <c r="BN61" s="28">
        <v>2188.3011403915261</v>
      </c>
      <c r="BO61" s="28">
        <v>5518.2748021554289</v>
      </c>
      <c r="BP61" s="28">
        <v>166.72924317261248</v>
      </c>
      <c r="BQ61" s="28">
        <v>2316.0568786945946</v>
      </c>
      <c r="BR61" s="28">
        <v>2474.8796602152261</v>
      </c>
      <c r="BS61" s="28">
        <v>5988.4549958541811</v>
      </c>
      <c r="BT61" s="28">
        <v>6087.0532926497544</v>
      </c>
      <c r="BU61" s="28">
        <v>967.57630359049358</v>
      </c>
      <c r="BV61" s="28">
        <v>3449.7119526352753</v>
      </c>
      <c r="BW61" s="28">
        <v>2578.8457997173196</v>
      </c>
      <c r="BX61" s="28">
        <v>1410.845527151643</v>
      </c>
      <c r="BY61" s="28">
        <v>1575.7121191022311</v>
      </c>
      <c r="BZ61" s="28">
        <v>326.23060125712806</v>
      </c>
      <c r="CA61" s="28">
        <v>3187.2445365931376</v>
      </c>
      <c r="CB61" s="28">
        <v>270.20899068755614</v>
      </c>
      <c r="CC61" s="28">
        <v>43.76258158433518</v>
      </c>
      <c r="CD61" s="28">
        <v>1438.2009452617344</v>
      </c>
      <c r="CE61" s="28">
        <v>10674.716030673553</v>
      </c>
      <c r="CF61" s="28">
        <v>2813.3040331864122</v>
      </c>
      <c r="CG61" s="28">
        <v>1292.2575469996179</v>
      </c>
      <c r="CH61" s="28">
        <v>1201.0673848095644</v>
      </c>
      <c r="CI61" s="28">
        <v>277.09320638653531</v>
      </c>
      <c r="CJ61" s="28">
        <v>159.10387135581789</v>
      </c>
      <c r="CK61" s="28">
        <v>437.99267619616069</v>
      </c>
      <c r="CL61" s="28">
        <v>5805.7740570096685</v>
      </c>
      <c r="CM61" s="28">
        <v>7088.6561894289225</v>
      </c>
      <c r="CN61" s="28">
        <v>2045.336191538303</v>
      </c>
      <c r="CO61" s="28">
        <v>7099.0819568227944</v>
      </c>
      <c r="CP61" s="28">
        <v>8596.7121609612313</v>
      </c>
      <c r="CQ61" s="28">
        <v>21851.334848268994</v>
      </c>
      <c r="CR61" s="28">
        <v>3351.590548659859</v>
      </c>
      <c r="CS61" s="28">
        <v>0</v>
      </c>
      <c r="CT61" s="28">
        <v>3845.0640481737623</v>
      </c>
      <c r="CU61" s="28">
        <v>3489.0397634536212</v>
      </c>
      <c r="CV61" s="28">
        <v>5530.571107135579</v>
      </c>
      <c r="CW61" s="28">
        <v>2080.1196207221856</v>
      </c>
      <c r="CX61" s="28">
        <v>266.87523148610376</v>
      </c>
      <c r="CY61" s="28">
        <v>1580.847027607582</v>
      </c>
      <c r="CZ61" s="28">
        <v>258.11813236002422</v>
      </c>
      <c r="DA61" s="28">
        <v>6336.9725341742269</v>
      </c>
      <c r="DB61" s="28">
        <v>14809.5280126953</v>
      </c>
      <c r="DC61" s="28">
        <v>1266.3034534167118</v>
      </c>
      <c r="DD61" s="28">
        <v>1453.7336903173264</v>
      </c>
      <c r="DE61" s="28">
        <v>3222.2796692865822</v>
      </c>
      <c r="DF61" s="28">
        <v>34.098403016041068</v>
      </c>
      <c r="DG61" s="28">
        <v>3991.0262741534671</v>
      </c>
      <c r="DH61" s="28">
        <v>2395.4201592493869</v>
      </c>
      <c r="DI61" s="28">
        <v>783.88114089204726</v>
      </c>
      <c r="DJ61" s="28">
        <v>580.45316355755892</v>
      </c>
      <c r="DK61" s="28">
        <v>8110.7986705271342</v>
      </c>
      <c r="DL61" s="28">
        <v>6589.3725923011261</v>
      </c>
      <c r="DM61" s="28">
        <v>3454.9685156681635</v>
      </c>
      <c r="DN61" s="28">
        <v>1151.1583548033664</v>
      </c>
      <c r="DO61" s="28">
        <v>3562.035609260688</v>
      </c>
      <c r="DP61" s="28">
        <v>520.4848021327482</v>
      </c>
      <c r="DQ61" s="28">
        <v>6721.745448919768</v>
      </c>
      <c r="DR61" s="28">
        <v>4192.804226378129</v>
      </c>
      <c r="DS61" s="28">
        <v>273.9441533778176</v>
      </c>
      <c r="DT61" s="28">
        <v>828.56131621271891</v>
      </c>
      <c r="DU61" s="28">
        <v>194.97406283556131</v>
      </c>
      <c r="DV61" s="28">
        <v>1098.2398994513655</v>
      </c>
      <c r="DW61" s="28">
        <v>2.6095488270351868</v>
      </c>
      <c r="DX61" s="28">
        <v>128.7631327980796</v>
      </c>
      <c r="DY61" s="28">
        <v>1108.5385331673406</v>
      </c>
      <c r="DZ61" s="28">
        <v>1068.0718509640594</v>
      </c>
      <c r="EA61" s="28">
        <v>1980.1218074474298</v>
      </c>
      <c r="EB61" s="28">
        <v>10407.312600327061</v>
      </c>
      <c r="EC61" s="28">
        <v>2404.3541545919647</v>
      </c>
      <c r="ED61" s="28">
        <v>1267.4061495492483</v>
      </c>
      <c r="EE61" s="28">
        <v>46.475955611220115</v>
      </c>
      <c r="EF61" s="28">
        <v>13702.295682835196</v>
      </c>
      <c r="EG61" s="28">
        <v>27093.204460038793</v>
      </c>
      <c r="EH61" s="28">
        <v>428.30331147893969</v>
      </c>
      <c r="EI61" s="28">
        <v>81.165043107971897</v>
      </c>
      <c r="EJ61" s="28">
        <v>72.453599312577268</v>
      </c>
      <c r="EK61" s="28">
        <v>639.04516967329835</v>
      </c>
      <c r="EL61" s="28">
        <v>1839.5588759055213</v>
      </c>
      <c r="EM61" s="28">
        <v>780.72095593670781</v>
      </c>
      <c r="EN61" s="28">
        <v>67.896902865084499</v>
      </c>
      <c r="EO61" s="28">
        <v>1370.1995443692681</v>
      </c>
      <c r="EP61" s="28">
        <v>92.557795076688194</v>
      </c>
      <c r="EQ61" s="28">
        <v>156.01941637031427</v>
      </c>
      <c r="ER61" s="28">
        <v>0</v>
      </c>
      <c r="ES61" s="28">
        <f t="shared" si="0"/>
        <v>593225.73828673898</v>
      </c>
      <c r="ET61" s="28">
        <v>157410.42862221872</v>
      </c>
      <c r="EU61" s="28">
        <v>0</v>
      </c>
      <c r="EV61" s="28">
        <v>0</v>
      </c>
      <c r="EW61" s="28">
        <v>0</v>
      </c>
      <c r="EX61" s="28">
        <v>2299.1991097685159</v>
      </c>
      <c r="EY61" s="28">
        <v>0</v>
      </c>
      <c r="EZ61" s="28">
        <v>102718.57966987947</v>
      </c>
      <c r="FA61" s="28">
        <f t="shared" si="1"/>
        <v>855653.94568860577</v>
      </c>
      <c r="FB61" s="33">
        <f>+FA61-Cuadro_Oferta_2012!EX61</f>
        <v>0</v>
      </c>
      <c r="AMC61"/>
      <c r="AMD61"/>
      <c r="AME61"/>
      <c r="AMF61"/>
      <c r="AMG61"/>
      <c r="AMH61"/>
      <c r="AMI61"/>
      <c r="AMJ61"/>
    </row>
    <row r="62" spans="1:1024" s="5" customFormat="1" ht="38.25" x14ac:dyDescent="0.25">
      <c r="A62" s="9">
        <v>58</v>
      </c>
      <c r="B62" s="22"/>
      <c r="C62" s="24" t="s">
        <v>403</v>
      </c>
      <c r="D62" s="25" t="s">
        <v>404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130.54954328734118</v>
      </c>
      <c r="O62" s="28">
        <v>0</v>
      </c>
      <c r="P62" s="28">
        <v>57.159320142512414</v>
      </c>
      <c r="Q62" s="28">
        <v>28.860679817228107</v>
      </c>
      <c r="R62" s="28">
        <v>1823.386008192542</v>
      </c>
      <c r="S62" s="28">
        <v>0</v>
      </c>
      <c r="T62" s="28">
        <v>1846.3999425164457</v>
      </c>
      <c r="U62" s="28">
        <v>77.370002426343717</v>
      </c>
      <c r="V62" s="28">
        <v>0</v>
      </c>
      <c r="W62" s="28">
        <v>60.229320328031768</v>
      </c>
      <c r="X62" s="28">
        <v>0</v>
      </c>
      <c r="Y62" s="28">
        <v>59.179986075311753</v>
      </c>
      <c r="Z62" s="28">
        <v>0</v>
      </c>
      <c r="AA62" s="28">
        <v>0</v>
      </c>
      <c r="AB62" s="28">
        <v>221.08801647072144</v>
      </c>
      <c r="AC62" s="28">
        <v>0</v>
      </c>
      <c r="AD62" s="28">
        <v>270.46503852310104</v>
      </c>
      <c r="AE62" s="28">
        <v>9.3541601950075837</v>
      </c>
      <c r="AF62" s="28">
        <v>29.153738443316399</v>
      </c>
      <c r="AG62" s="28">
        <v>36.056336723738127</v>
      </c>
      <c r="AH62" s="28">
        <v>164.68312019735473</v>
      </c>
      <c r="AI62" s="28">
        <v>0</v>
      </c>
      <c r="AJ62" s="28">
        <v>0</v>
      </c>
      <c r="AK62" s="28">
        <v>532.19666493570276</v>
      </c>
      <c r="AL62" s="28">
        <v>203.58151240738181</v>
      </c>
      <c r="AM62" s="28">
        <v>158.2915982469371</v>
      </c>
      <c r="AN62" s="28">
        <v>278.49071415335357</v>
      </c>
      <c r="AO62" s="28">
        <v>383.35149200358001</v>
      </c>
      <c r="AP62" s="28">
        <v>1402.9080289418073</v>
      </c>
      <c r="AQ62" s="28">
        <v>21.470456079521046</v>
      </c>
      <c r="AR62" s="28">
        <v>206.3544507134302</v>
      </c>
      <c r="AS62" s="28">
        <v>482.43171207412712</v>
      </c>
      <c r="AT62" s="28">
        <v>30.149775600305677</v>
      </c>
      <c r="AU62" s="28">
        <v>68.591262604290222</v>
      </c>
      <c r="AV62" s="28">
        <v>93.636390247368055</v>
      </c>
      <c r="AW62" s="28">
        <v>24.935572543584961</v>
      </c>
      <c r="AX62" s="28">
        <v>44.481523853975304</v>
      </c>
      <c r="AY62" s="28">
        <v>632.17588863327137</v>
      </c>
      <c r="AZ62" s="28">
        <v>95.936224012834799</v>
      </c>
      <c r="BA62" s="28">
        <v>142.66722857717508</v>
      </c>
      <c r="BB62" s="28">
        <v>442.50489961073885</v>
      </c>
      <c r="BC62" s="28">
        <v>9.8439946044198976</v>
      </c>
      <c r="BD62" s="28">
        <v>107.49150206162719</v>
      </c>
      <c r="BE62" s="28">
        <v>494.48188950502856</v>
      </c>
      <c r="BF62" s="28">
        <v>49.529800412623203</v>
      </c>
      <c r="BG62" s="28">
        <v>14.133445077069108</v>
      </c>
      <c r="BH62" s="28">
        <v>75.111429193086309</v>
      </c>
      <c r="BI62" s="28">
        <v>1067.4381070358365</v>
      </c>
      <c r="BJ62" s="28">
        <v>4910.5885502094352</v>
      </c>
      <c r="BK62" s="28">
        <v>0</v>
      </c>
      <c r="BL62" s="28">
        <v>643.7610293755813</v>
      </c>
      <c r="BM62" s="28">
        <v>9.2864708858525127</v>
      </c>
      <c r="BN62" s="28">
        <v>1023.6717554480084</v>
      </c>
      <c r="BO62" s="28">
        <v>409.19682290702747</v>
      </c>
      <c r="BP62" s="28">
        <v>22.344470838089716</v>
      </c>
      <c r="BQ62" s="28">
        <v>1283.1359187141932</v>
      </c>
      <c r="BR62" s="28">
        <v>219.89817629717976</v>
      </c>
      <c r="BS62" s="28">
        <v>492.51513572480769</v>
      </c>
      <c r="BT62" s="28">
        <v>69.284734397981111</v>
      </c>
      <c r="BU62" s="28">
        <v>47.862713052153808</v>
      </c>
      <c r="BV62" s="28">
        <v>399.44511740557328</v>
      </c>
      <c r="BW62" s="28">
        <v>350.81594140670347</v>
      </c>
      <c r="BX62" s="28">
        <v>256.07809760791184</v>
      </c>
      <c r="BY62" s="28">
        <v>124.91783249074169</v>
      </c>
      <c r="BZ62" s="28">
        <v>33.037923775401005</v>
      </c>
      <c r="CA62" s="28">
        <v>1354.6024457589515</v>
      </c>
      <c r="CB62" s="28">
        <v>33.625362761986452</v>
      </c>
      <c r="CC62" s="28">
        <v>15.937626224850275</v>
      </c>
      <c r="CD62" s="28">
        <v>587.49025233745556</v>
      </c>
      <c r="CE62" s="28">
        <v>3313.0007163103496</v>
      </c>
      <c r="CF62" s="28">
        <v>213.13471628742133</v>
      </c>
      <c r="CG62" s="28">
        <v>384.52099524524368</v>
      </c>
      <c r="CH62" s="28">
        <v>252.48761997475174</v>
      </c>
      <c r="CI62" s="28">
        <v>198.58600123481474</v>
      </c>
      <c r="CJ62" s="28">
        <v>15.579034740609366</v>
      </c>
      <c r="CK62" s="28">
        <v>142.37861967534437</v>
      </c>
      <c r="CL62" s="28">
        <v>786.93876206104073</v>
      </c>
      <c r="CM62" s="28">
        <v>0</v>
      </c>
      <c r="CN62" s="28">
        <v>322.69133198347623</v>
      </c>
      <c r="CO62" s="28">
        <v>858.27121550280117</v>
      </c>
      <c r="CP62" s="28">
        <v>4881.6414176463359</v>
      </c>
      <c r="CQ62" s="28">
        <v>21723.301745662953</v>
      </c>
      <c r="CR62" s="28">
        <v>370.78974357041096</v>
      </c>
      <c r="CS62" s="28">
        <v>0</v>
      </c>
      <c r="CT62" s="28">
        <v>513.49788271055263</v>
      </c>
      <c r="CU62" s="28">
        <v>0</v>
      </c>
      <c r="CV62" s="28">
        <v>688.93074964149866</v>
      </c>
      <c r="CW62" s="28">
        <v>497.99067425685791</v>
      </c>
      <c r="CX62" s="28">
        <v>25.737182415745664</v>
      </c>
      <c r="CY62" s="28">
        <v>516.98983575481805</v>
      </c>
      <c r="CZ62" s="28">
        <v>625.10509112005479</v>
      </c>
      <c r="DA62" s="28">
        <v>1608.8162401567438</v>
      </c>
      <c r="DB62" s="28">
        <v>3970.8889726355137</v>
      </c>
      <c r="DC62" s="28">
        <v>1761.0256609170353</v>
      </c>
      <c r="DD62" s="28">
        <v>438.28504279313853</v>
      </c>
      <c r="DE62" s="28">
        <v>229.04144949590244</v>
      </c>
      <c r="DF62" s="28">
        <v>19.679452254527749</v>
      </c>
      <c r="DG62" s="28">
        <v>290.80803072283101</v>
      </c>
      <c r="DH62" s="28">
        <v>48.10014243736606</v>
      </c>
      <c r="DI62" s="28">
        <v>91.693072444370998</v>
      </c>
      <c r="DJ62" s="28">
        <v>77.599044244466285</v>
      </c>
      <c r="DK62" s="28">
        <v>5943.2713330655779</v>
      </c>
      <c r="DL62" s="28">
        <v>1795.4018054220248</v>
      </c>
      <c r="DM62" s="28">
        <v>673.34755647164229</v>
      </c>
      <c r="DN62" s="28">
        <v>542.10228528338769</v>
      </c>
      <c r="DO62" s="28">
        <v>343.75290735985959</v>
      </c>
      <c r="DP62" s="28">
        <v>408.46908862324113</v>
      </c>
      <c r="DQ62" s="28">
        <v>14945.811104147666</v>
      </c>
      <c r="DR62" s="28">
        <v>1995.1560683665662</v>
      </c>
      <c r="DS62" s="28">
        <v>86.196949944810186</v>
      </c>
      <c r="DT62" s="28">
        <v>88.71916018875207</v>
      </c>
      <c r="DU62" s="28">
        <v>17.100234918889775</v>
      </c>
      <c r="DV62" s="28">
        <v>103.45640137527965</v>
      </c>
      <c r="DW62" s="28">
        <v>0.22423785282994529</v>
      </c>
      <c r="DX62" s="28">
        <v>33.938712909284142</v>
      </c>
      <c r="DY62" s="28">
        <v>607.62263929798667</v>
      </c>
      <c r="DZ62" s="28">
        <v>162.87524076783865</v>
      </c>
      <c r="EA62" s="28">
        <v>76.536245063137386</v>
      </c>
      <c r="EB62" s="28">
        <v>604.22373226505022</v>
      </c>
      <c r="EC62" s="28">
        <v>2784.0993625767396</v>
      </c>
      <c r="ED62" s="28">
        <v>628.5964459538958</v>
      </c>
      <c r="EE62" s="28">
        <v>43.404293385775475</v>
      </c>
      <c r="EF62" s="28">
        <v>13291.784332609035</v>
      </c>
      <c r="EG62" s="28">
        <v>4484.1979537967027</v>
      </c>
      <c r="EH62" s="28">
        <v>355.08566663728311</v>
      </c>
      <c r="EI62" s="28">
        <v>475.37039783385654</v>
      </c>
      <c r="EJ62" s="28">
        <v>248.89182055081187</v>
      </c>
      <c r="EK62" s="28">
        <v>38.283418743114282</v>
      </c>
      <c r="EL62" s="28">
        <v>2592.41256424008</v>
      </c>
      <c r="EM62" s="28">
        <v>102.9940103475063</v>
      </c>
      <c r="EN62" s="28">
        <v>8.866252384497388</v>
      </c>
      <c r="EO62" s="28">
        <v>191.13648852045708</v>
      </c>
      <c r="EP62" s="28">
        <v>2.847907192414564</v>
      </c>
      <c r="EQ62" s="28">
        <v>11.233313566459639</v>
      </c>
      <c r="ER62" s="28">
        <v>0</v>
      </c>
      <c r="ES62" s="28">
        <f t="shared" si="0"/>
        <v>122718.53752964735</v>
      </c>
      <c r="ET62" s="28">
        <v>130929.51654471137</v>
      </c>
      <c r="EU62" s="28">
        <v>0</v>
      </c>
      <c r="EV62" s="28">
        <v>0</v>
      </c>
      <c r="EW62" s="28">
        <v>0</v>
      </c>
      <c r="EX62" s="28">
        <v>3462.6960584127464</v>
      </c>
      <c r="EY62" s="28">
        <v>0</v>
      </c>
      <c r="EZ62" s="28">
        <v>15710.204428399062</v>
      </c>
      <c r="FA62" s="28">
        <f t="shared" si="1"/>
        <v>272820.95456117054</v>
      </c>
      <c r="FB62" s="33">
        <f>+FA62-Cuadro_Oferta_2012!EX62</f>
        <v>0</v>
      </c>
      <c r="AMC62"/>
      <c r="AMD62"/>
      <c r="AME62"/>
      <c r="AMF62"/>
      <c r="AMG62"/>
      <c r="AMH62"/>
      <c r="AMI62"/>
      <c r="AMJ62"/>
    </row>
    <row r="63" spans="1:1024" s="5" customFormat="1" ht="51" x14ac:dyDescent="0.25">
      <c r="A63" s="9">
        <v>59</v>
      </c>
      <c r="B63" s="22"/>
      <c r="C63" s="24" t="s">
        <v>405</v>
      </c>
      <c r="D63" s="25" t="s">
        <v>406</v>
      </c>
      <c r="E63" s="28">
        <v>930.51284262080731</v>
      </c>
      <c r="F63" s="28">
        <v>295.40698218658662</v>
      </c>
      <c r="G63" s="28">
        <v>531.10630582947863</v>
      </c>
      <c r="H63" s="28">
        <v>2038.4772122917764</v>
      </c>
      <c r="I63" s="28">
        <v>1069.8871304248219</v>
      </c>
      <c r="J63" s="28">
        <v>1321.5008467578027</v>
      </c>
      <c r="K63" s="28">
        <v>441.97636105306765</v>
      </c>
      <c r="L63" s="28">
        <v>1884.0250390931312</v>
      </c>
      <c r="M63" s="28">
        <v>4004.3212486083894</v>
      </c>
      <c r="N63" s="28">
        <v>1692.2075308919352</v>
      </c>
      <c r="O63" s="28">
        <v>7864.0773601876472</v>
      </c>
      <c r="P63" s="28">
        <v>401.65355546116206</v>
      </c>
      <c r="Q63" s="28">
        <v>1631.8165697725653</v>
      </c>
      <c r="R63" s="28">
        <v>3889.3706566781279</v>
      </c>
      <c r="S63" s="28">
        <v>320.364746277135</v>
      </c>
      <c r="T63" s="28">
        <v>14248.19150966973</v>
      </c>
      <c r="U63" s="28">
        <v>1905.0297793545674</v>
      </c>
      <c r="V63" s="28">
        <v>4994.50023624398</v>
      </c>
      <c r="W63" s="28">
        <v>3035.9748350944988</v>
      </c>
      <c r="X63" s="28">
        <v>571.0878116726974</v>
      </c>
      <c r="Y63" s="28">
        <v>1993.8735022082992</v>
      </c>
      <c r="Z63" s="28">
        <v>8468.2935003242092</v>
      </c>
      <c r="AA63" s="28">
        <v>2878.5371454957112</v>
      </c>
      <c r="AB63" s="28">
        <v>2971.2062070347283</v>
      </c>
      <c r="AC63" s="28">
        <v>394.58322569915993</v>
      </c>
      <c r="AD63" s="28">
        <v>31520.079591232527</v>
      </c>
      <c r="AE63" s="28">
        <v>239.09390860285976</v>
      </c>
      <c r="AF63" s="28">
        <v>835.784638190843</v>
      </c>
      <c r="AG63" s="28">
        <v>885.32431609382559</v>
      </c>
      <c r="AH63" s="28">
        <v>19158.483246571701</v>
      </c>
      <c r="AI63" s="28">
        <v>3.6255817376438118</v>
      </c>
      <c r="AJ63" s="28">
        <v>276.32537415670635</v>
      </c>
      <c r="AK63" s="28">
        <v>4052.2459882873577</v>
      </c>
      <c r="AL63" s="28">
        <v>2949.6469341317052</v>
      </c>
      <c r="AM63" s="28">
        <v>2692.2881069432879</v>
      </c>
      <c r="AN63" s="28">
        <v>5742.2489509582829</v>
      </c>
      <c r="AO63" s="28">
        <v>4597.1554723292575</v>
      </c>
      <c r="AP63" s="28">
        <v>6694.8114051317698</v>
      </c>
      <c r="AQ63" s="28">
        <v>634.93578982847089</v>
      </c>
      <c r="AR63" s="28">
        <v>2210.5884427979245</v>
      </c>
      <c r="AS63" s="28">
        <v>9097.1745504755509</v>
      </c>
      <c r="AT63" s="28">
        <v>1204.4411450303116</v>
      </c>
      <c r="AU63" s="28">
        <v>660.04321372517961</v>
      </c>
      <c r="AV63" s="28">
        <v>1140.2570998690414</v>
      </c>
      <c r="AW63" s="28">
        <v>415.50874216878765</v>
      </c>
      <c r="AX63" s="28">
        <v>1107.8159285213078</v>
      </c>
      <c r="AY63" s="28">
        <v>3747.3479621466399</v>
      </c>
      <c r="AZ63" s="28">
        <v>1811.6885820462244</v>
      </c>
      <c r="BA63" s="28">
        <v>497.08724767619304</v>
      </c>
      <c r="BB63" s="28">
        <v>6005.9144645171509</v>
      </c>
      <c r="BC63" s="28">
        <v>151.48189330646071</v>
      </c>
      <c r="BD63" s="28">
        <v>1004.2506306951379</v>
      </c>
      <c r="BE63" s="28">
        <v>2289.7952843632711</v>
      </c>
      <c r="BF63" s="28">
        <v>321.74125473473669</v>
      </c>
      <c r="BG63" s="28">
        <v>153.25432765144154</v>
      </c>
      <c r="BH63" s="28">
        <v>1345.3211535282067</v>
      </c>
      <c r="BI63" s="28">
        <v>8215.0736870069559</v>
      </c>
      <c r="BJ63" s="28">
        <v>3474.317498902331</v>
      </c>
      <c r="BK63" s="28">
        <v>0</v>
      </c>
      <c r="BL63" s="28">
        <v>6226.8848988472801</v>
      </c>
      <c r="BM63" s="28">
        <v>156.37443648979237</v>
      </c>
      <c r="BN63" s="28">
        <v>2013.890362794923</v>
      </c>
      <c r="BO63" s="28">
        <v>2970.705983599215</v>
      </c>
      <c r="BP63" s="28">
        <v>356.19278068947676</v>
      </c>
      <c r="BQ63" s="28">
        <v>1653.3512368179104</v>
      </c>
      <c r="BR63" s="28">
        <v>8432.5154398927625</v>
      </c>
      <c r="BS63" s="28">
        <v>5300.8168616273579</v>
      </c>
      <c r="BT63" s="28">
        <v>7811.0439762183914</v>
      </c>
      <c r="BU63" s="28">
        <v>1881.946126529343</v>
      </c>
      <c r="BV63" s="28">
        <v>37625.999537824115</v>
      </c>
      <c r="BW63" s="28">
        <v>10098.717914216571</v>
      </c>
      <c r="BX63" s="28">
        <v>3966.8244911900269</v>
      </c>
      <c r="BY63" s="28">
        <v>1372.8047036552159</v>
      </c>
      <c r="BZ63" s="28">
        <v>394.88914392510145</v>
      </c>
      <c r="CA63" s="28">
        <v>3410.1946056611359</v>
      </c>
      <c r="CB63" s="28">
        <v>1029.9183521304346</v>
      </c>
      <c r="CC63" s="28">
        <v>49.107545510986675</v>
      </c>
      <c r="CD63" s="28">
        <v>3124.1204477669426</v>
      </c>
      <c r="CE63" s="28">
        <v>5767.0594774778683</v>
      </c>
      <c r="CF63" s="28">
        <v>6492.6562462900802</v>
      </c>
      <c r="CG63" s="28">
        <v>3297.9969322428019</v>
      </c>
      <c r="CH63" s="28">
        <v>4586.0478687878021</v>
      </c>
      <c r="CI63" s="28">
        <v>817.88284645105034</v>
      </c>
      <c r="CJ63" s="28">
        <v>2044.8223065663217</v>
      </c>
      <c r="CK63" s="28">
        <v>2229.9554948612276</v>
      </c>
      <c r="CL63" s="28">
        <v>28631.588212285085</v>
      </c>
      <c r="CM63" s="28">
        <v>30649.294269987335</v>
      </c>
      <c r="CN63" s="28">
        <v>12077.795864227694</v>
      </c>
      <c r="CO63" s="28">
        <v>15265.604397494681</v>
      </c>
      <c r="CP63" s="28">
        <v>76027.970472782516</v>
      </c>
      <c r="CQ63" s="28">
        <v>53541.514478127749</v>
      </c>
      <c r="CR63" s="28">
        <v>9928.1681484182136</v>
      </c>
      <c r="CS63" s="28">
        <v>129.97324382439933</v>
      </c>
      <c r="CT63" s="28">
        <v>66894.457212312496</v>
      </c>
      <c r="CU63" s="28">
        <v>53293.839084127183</v>
      </c>
      <c r="CV63" s="28">
        <v>98815.921792907538</v>
      </c>
      <c r="CW63" s="28">
        <v>26023.91522302189</v>
      </c>
      <c r="CX63" s="28">
        <v>496.37082736277063</v>
      </c>
      <c r="CY63" s="28">
        <v>14306.327237138386</v>
      </c>
      <c r="CZ63" s="28">
        <v>1676.3707116607818</v>
      </c>
      <c r="DA63" s="28">
        <v>6833.5294455106723</v>
      </c>
      <c r="DB63" s="28">
        <v>17889.038676316417</v>
      </c>
      <c r="DC63" s="28">
        <v>435.96402942313989</v>
      </c>
      <c r="DD63" s="28">
        <v>13234.421988817863</v>
      </c>
      <c r="DE63" s="28">
        <v>13294.127160364767</v>
      </c>
      <c r="DF63" s="28">
        <v>10.759252351788854</v>
      </c>
      <c r="DG63" s="28">
        <v>589.14319705386515</v>
      </c>
      <c r="DH63" s="28">
        <v>210.22431376896685</v>
      </c>
      <c r="DI63" s="28">
        <v>380.39370269378685</v>
      </c>
      <c r="DJ63" s="28">
        <v>1960.6333768896679</v>
      </c>
      <c r="DK63" s="28">
        <v>5542.5306170193699</v>
      </c>
      <c r="DL63" s="28">
        <v>3402.0258410650063</v>
      </c>
      <c r="DM63" s="28">
        <v>1741.7466994474221</v>
      </c>
      <c r="DN63" s="28">
        <v>630.38701224581962</v>
      </c>
      <c r="DO63" s="28">
        <v>4588.7263214490458</v>
      </c>
      <c r="DP63" s="28">
        <v>362.24017244355923</v>
      </c>
      <c r="DQ63" s="28">
        <v>2646.4023697907069</v>
      </c>
      <c r="DR63" s="28">
        <v>2022.5725331341121</v>
      </c>
      <c r="DS63" s="28">
        <v>536.16782754951907</v>
      </c>
      <c r="DT63" s="28">
        <v>3822.4366567019374</v>
      </c>
      <c r="DU63" s="28">
        <v>288.77239701530266</v>
      </c>
      <c r="DV63" s="28">
        <v>5565.2453978349104</v>
      </c>
      <c r="DW63" s="28">
        <v>3.8663626904687725</v>
      </c>
      <c r="DX63" s="28">
        <v>68.647606682071213</v>
      </c>
      <c r="DY63" s="28">
        <v>4171.0420954415986</v>
      </c>
      <c r="DZ63" s="28">
        <v>2213.930568154798</v>
      </c>
      <c r="EA63" s="28">
        <v>1204.6355885230057</v>
      </c>
      <c r="EB63" s="28">
        <v>11989.654993923503</v>
      </c>
      <c r="EC63" s="28">
        <v>3450.8694956777772</v>
      </c>
      <c r="ED63" s="28">
        <v>3991.5000606622839</v>
      </c>
      <c r="EE63" s="28">
        <v>28.305445577175316</v>
      </c>
      <c r="EF63" s="28">
        <v>5216.7361386128287</v>
      </c>
      <c r="EG63" s="28">
        <v>10869.949207643329</v>
      </c>
      <c r="EH63" s="28">
        <v>729.34554410580745</v>
      </c>
      <c r="EI63" s="28">
        <v>49.199362132731025</v>
      </c>
      <c r="EJ63" s="28">
        <v>72.14472685643787</v>
      </c>
      <c r="EK63" s="28">
        <v>1359.5680883897883</v>
      </c>
      <c r="EL63" s="28">
        <v>1151.726059126242</v>
      </c>
      <c r="EM63" s="28">
        <v>3282.7980071434381</v>
      </c>
      <c r="EN63" s="28">
        <v>148.94028088799533</v>
      </c>
      <c r="EO63" s="28">
        <v>2325.6229723284532</v>
      </c>
      <c r="EP63" s="28">
        <v>52.569191931080447</v>
      </c>
      <c r="EQ63" s="28">
        <v>577.07429799839872</v>
      </c>
      <c r="ER63" s="28">
        <v>0</v>
      </c>
      <c r="ES63" s="28">
        <f t="shared" si="0"/>
        <v>944730.58083141095</v>
      </c>
      <c r="ET63" s="28">
        <v>729669.22564307437</v>
      </c>
      <c r="EU63" s="28">
        <v>0</v>
      </c>
      <c r="EV63" s="28">
        <v>0</v>
      </c>
      <c r="EW63" s="28">
        <v>0</v>
      </c>
      <c r="EX63" s="28">
        <v>-1487.5047865659872</v>
      </c>
      <c r="EY63" s="28">
        <v>0</v>
      </c>
      <c r="EZ63" s="28">
        <v>54178.926373963805</v>
      </c>
      <c r="FA63" s="28">
        <f t="shared" si="1"/>
        <v>1727091.2280618832</v>
      </c>
      <c r="FB63" s="33">
        <f>+FA63-Cuadro_Oferta_2012!EX63</f>
        <v>0</v>
      </c>
      <c r="AMC63"/>
      <c r="AMD63"/>
      <c r="AME63"/>
      <c r="AMF63"/>
      <c r="AMG63"/>
      <c r="AMH63"/>
      <c r="AMI63"/>
      <c r="AMJ63"/>
    </row>
    <row r="64" spans="1:1024" s="5" customFormat="1" ht="51" x14ac:dyDescent="0.25">
      <c r="A64" s="9">
        <v>60</v>
      </c>
      <c r="B64" s="22"/>
      <c r="C64" s="24" t="s">
        <v>407</v>
      </c>
      <c r="D64" s="25" t="s">
        <v>408</v>
      </c>
      <c r="E64" s="28">
        <v>3315.0563180566542</v>
      </c>
      <c r="F64" s="28">
        <v>1415.1489884105295</v>
      </c>
      <c r="G64" s="28">
        <v>2451.998114533304</v>
      </c>
      <c r="H64" s="28">
        <v>17388.991284070402</v>
      </c>
      <c r="I64" s="28">
        <v>3205.4644518475206</v>
      </c>
      <c r="J64" s="28">
        <v>2760.1134468229957</v>
      </c>
      <c r="K64" s="28">
        <v>2098.1113300308771</v>
      </c>
      <c r="L64" s="28">
        <v>3864.0650912361043</v>
      </c>
      <c r="M64" s="28">
        <v>7086.1926795525624</v>
      </c>
      <c r="N64" s="28">
        <v>11594.564273869564</v>
      </c>
      <c r="O64" s="28">
        <v>7731.2658164471086</v>
      </c>
      <c r="P64" s="28">
        <v>1384.6180643636349</v>
      </c>
      <c r="Q64" s="28">
        <v>3481.6666375963105</v>
      </c>
      <c r="R64" s="28">
        <v>24257.060782045741</v>
      </c>
      <c r="S64" s="28">
        <v>2061.6645498979437</v>
      </c>
      <c r="T64" s="28">
        <v>35372.940374573955</v>
      </c>
      <c r="U64" s="28">
        <v>11346.810386918578</v>
      </c>
      <c r="V64" s="28">
        <v>20736.919184693921</v>
      </c>
      <c r="W64" s="28">
        <v>11185.061262522811</v>
      </c>
      <c r="X64" s="28">
        <v>1438.8865602718358</v>
      </c>
      <c r="Y64" s="28">
        <v>5514.920552628485</v>
      </c>
      <c r="Z64" s="28">
        <v>8553.8805000082175</v>
      </c>
      <c r="AA64" s="28">
        <v>1280.2398996626634</v>
      </c>
      <c r="AB64" s="28">
        <v>1943.7527758412637</v>
      </c>
      <c r="AC64" s="28">
        <v>210.56017015052973</v>
      </c>
      <c r="AD64" s="28">
        <v>1271.3132377590853</v>
      </c>
      <c r="AE64" s="28">
        <v>231.33312435112671</v>
      </c>
      <c r="AF64" s="28">
        <v>224.14512504518601</v>
      </c>
      <c r="AG64" s="28">
        <v>343.47294628508655</v>
      </c>
      <c r="AH64" s="28">
        <v>1798.7910212565685</v>
      </c>
      <c r="AI64" s="28">
        <v>0</v>
      </c>
      <c r="AJ64" s="28">
        <v>97.010206289047005</v>
      </c>
      <c r="AK64" s="28">
        <v>1493.2805394075194</v>
      </c>
      <c r="AL64" s="28">
        <v>1241.5749630013829</v>
      </c>
      <c r="AM64" s="28">
        <v>1081.7872023540267</v>
      </c>
      <c r="AN64" s="28">
        <v>2145.4958187777384</v>
      </c>
      <c r="AO64" s="28">
        <v>2587.8243413982964</v>
      </c>
      <c r="AP64" s="28">
        <v>7606.5515316092651</v>
      </c>
      <c r="AQ64" s="28">
        <v>479.38881992014353</v>
      </c>
      <c r="AR64" s="28">
        <v>1530.9801340135157</v>
      </c>
      <c r="AS64" s="28">
        <v>3556.4147080316875</v>
      </c>
      <c r="AT64" s="28">
        <v>1561.4677327131103</v>
      </c>
      <c r="AU64" s="28">
        <v>518.24258589813064</v>
      </c>
      <c r="AV64" s="28">
        <v>456.69621855139383</v>
      </c>
      <c r="AW64" s="28">
        <v>443.45457871677348</v>
      </c>
      <c r="AX64" s="28">
        <v>148.20081903908533</v>
      </c>
      <c r="AY64" s="28">
        <v>6320.4889247969295</v>
      </c>
      <c r="AZ64" s="28">
        <v>1554.9622374337928</v>
      </c>
      <c r="BA64" s="28">
        <v>3419.4545611686381</v>
      </c>
      <c r="BB64" s="28">
        <v>3079.7824203010432</v>
      </c>
      <c r="BC64" s="28">
        <v>53.915219000927593</v>
      </c>
      <c r="BD64" s="28">
        <v>662.1951432647528</v>
      </c>
      <c r="BE64" s="28">
        <v>828.95032732477216</v>
      </c>
      <c r="BF64" s="28">
        <v>82.443742744258202</v>
      </c>
      <c r="BG64" s="28">
        <v>69.21479217966386</v>
      </c>
      <c r="BH64" s="28">
        <v>381.68592052608847</v>
      </c>
      <c r="BI64" s="28">
        <v>3277.445774835056</v>
      </c>
      <c r="BJ64" s="28">
        <v>1106.8522615902214</v>
      </c>
      <c r="BK64" s="28">
        <v>0</v>
      </c>
      <c r="BL64" s="28">
        <v>82928.54712240446</v>
      </c>
      <c r="BM64" s="28">
        <v>1174.5469538060788</v>
      </c>
      <c r="BN64" s="28">
        <v>9454.3329868822584</v>
      </c>
      <c r="BO64" s="28">
        <v>16359.695958546385</v>
      </c>
      <c r="BP64" s="28">
        <v>2354.8304683836022</v>
      </c>
      <c r="BQ64" s="28">
        <v>8048.0079163011378</v>
      </c>
      <c r="BR64" s="28">
        <v>2938.4968093801267</v>
      </c>
      <c r="BS64" s="28">
        <v>6529.9248980936791</v>
      </c>
      <c r="BT64" s="28">
        <v>2040.3011857861543</v>
      </c>
      <c r="BU64" s="28">
        <v>0</v>
      </c>
      <c r="BV64" s="28">
        <v>2597.6996131146748</v>
      </c>
      <c r="BW64" s="28">
        <v>1926.8929535606217</v>
      </c>
      <c r="BX64" s="28">
        <v>981.42695210723537</v>
      </c>
      <c r="BY64" s="28">
        <v>669.58943366333392</v>
      </c>
      <c r="BZ64" s="28">
        <v>223.46706014874243</v>
      </c>
      <c r="CA64" s="28">
        <v>2724.8518150911104</v>
      </c>
      <c r="CB64" s="28">
        <v>195.93781201222342</v>
      </c>
      <c r="CC64" s="28">
        <v>24.652186711864307</v>
      </c>
      <c r="CD64" s="28">
        <v>1133.0419918558518</v>
      </c>
      <c r="CE64" s="28">
        <v>4625.5966914754981</v>
      </c>
      <c r="CF64" s="28">
        <v>940.57004631861582</v>
      </c>
      <c r="CG64" s="28">
        <v>831.25951871107736</v>
      </c>
      <c r="CH64" s="28">
        <v>733.10919640774136</v>
      </c>
      <c r="CI64" s="28">
        <v>979.74403908014619</v>
      </c>
      <c r="CJ64" s="28">
        <v>124.67034606447159</v>
      </c>
      <c r="CK64" s="28">
        <v>343.11505708778657</v>
      </c>
      <c r="CL64" s="28">
        <v>0</v>
      </c>
      <c r="CM64" s="28">
        <v>0</v>
      </c>
      <c r="CN64" s="28">
        <v>1497.5340151793932</v>
      </c>
      <c r="CO64" s="28">
        <v>4708.81197018276</v>
      </c>
      <c r="CP64" s="28">
        <v>5943.2719948889016</v>
      </c>
      <c r="CQ64" s="28">
        <v>5225.6154206070114</v>
      </c>
      <c r="CR64" s="28">
        <v>2082.0064940205866</v>
      </c>
      <c r="CS64" s="28">
        <v>0</v>
      </c>
      <c r="CT64" s="28">
        <v>0</v>
      </c>
      <c r="CU64" s="28">
        <v>2541.2972321091183</v>
      </c>
      <c r="CV64" s="28">
        <v>0</v>
      </c>
      <c r="CW64" s="28">
        <v>0</v>
      </c>
      <c r="CX64" s="28">
        <v>80.631941513913347</v>
      </c>
      <c r="CY64" s="28">
        <v>626.50192373537163</v>
      </c>
      <c r="CZ64" s="28">
        <v>0</v>
      </c>
      <c r="DA64" s="28">
        <v>1224.732332958396</v>
      </c>
      <c r="DB64" s="28">
        <v>3820.3439715938639</v>
      </c>
      <c r="DC64" s="28">
        <v>112.28136304838422</v>
      </c>
      <c r="DD64" s="28">
        <v>323.97573320016687</v>
      </c>
      <c r="DE64" s="28">
        <v>235.23099036300732</v>
      </c>
      <c r="DF64" s="28">
        <v>0</v>
      </c>
      <c r="DG64" s="28">
        <v>163.93273264988326</v>
      </c>
      <c r="DH64" s="28">
        <v>0</v>
      </c>
      <c r="DI64" s="28">
        <v>89.650517888846068</v>
      </c>
      <c r="DJ64" s="28">
        <v>91.658997474745533</v>
      </c>
      <c r="DK64" s="28">
        <v>1906.2948259791092</v>
      </c>
      <c r="DL64" s="28">
        <v>0</v>
      </c>
      <c r="DM64" s="28">
        <v>254.71447877797252</v>
      </c>
      <c r="DN64" s="28">
        <v>272.20980795397179</v>
      </c>
      <c r="DO64" s="28">
        <v>952.60564430465217</v>
      </c>
      <c r="DP64" s="28">
        <v>313.62050348163268</v>
      </c>
      <c r="DQ64" s="28">
        <v>0</v>
      </c>
      <c r="DR64" s="28">
        <v>344.95378908331656</v>
      </c>
      <c r="DS64" s="28">
        <v>0</v>
      </c>
      <c r="DT64" s="28">
        <v>174.30740225942228</v>
      </c>
      <c r="DU64" s="28">
        <v>23.803617175598038</v>
      </c>
      <c r="DV64" s="28">
        <v>250.8296101769923</v>
      </c>
      <c r="DW64" s="28">
        <v>0</v>
      </c>
      <c r="DX64" s="28">
        <v>12.777431878309102</v>
      </c>
      <c r="DY64" s="28">
        <v>0</v>
      </c>
      <c r="DZ64" s="28">
        <v>0</v>
      </c>
      <c r="EA64" s="28">
        <v>413.59547479202854</v>
      </c>
      <c r="EB64" s="28">
        <v>312.08031587329816</v>
      </c>
      <c r="EC64" s="28">
        <v>1400.5894058596343</v>
      </c>
      <c r="ED64" s="28">
        <v>803.87713838488071</v>
      </c>
      <c r="EE64" s="28">
        <v>5.8699093633589827</v>
      </c>
      <c r="EF64" s="28">
        <v>2159.0256095387772</v>
      </c>
      <c r="EG64" s="28">
        <v>21071.421798378025</v>
      </c>
      <c r="EH64" s="28">
        <v>86.455394932072011</v>
      </c>
      <c r="EI64" s="28">
        <v>12.529939202106929</v>
      </c>
      <c r="EJ64" s="28">
        <v>0</v>
      </c>
      <c r="EK64" s="28">
        <v>194.69953735854745</v>
      </c>
      <c r="EL64" s="28">
        <v>222.77326255038133</v>
      </c>
      <c r="EM64" s="28">
        <v>0</v>
      </c>
      <c r="EN64" s="28">
        <v>0</v>
      </c>
      <c r="EO64" s="28">
        <v>1493.3267626261259</v>
      </c>
      <c r="EP64" s="28">
        <v>15.088199568564777</v>
      </c>
      <c r="EQ64" s="28">
        <v>36.912142761132685</v>
      </c>
      <c r="ER64" s="28">
        <v>0</v>
      </c>
      <c r="ES64" s="28">
        <f t="shared" si="0"/>
        <v>453720.91912230692</v>
      </c>
      <c r="ET64" s="28">
        <v>54549.355351992228</v>
      </c>
      <c r="EU64" s="28">
        <v>0</v>
      </c>
      <c r="EV64" s="28">
        <v>0</v>
      </c>
      <c r="EW64" s="28">
        <v>0</v>
      </c>
      <c r="EX64" s="28">
        <v>22461.071012550397</v>
      </c>
      <c r="EY64" s="28">
        <v>0</v>
      </c>
      <c r="EZ64" s="28">
        <v>102445.2231031397</v>
      </c>
      <c r="FA64" s="28">
        <f t="shared" si="1"/>
        <v>633176.56858998921</v>
      </c>
      <c r="FB64" s="33">
        <f>+FA64-Cuadro_Oferta_2012!EX64</f>
        <v>0</v>
      </c>
      <c r="AMC64"/>
      <c r="AMD64"/>
      <c r="AME64"/>
      <c r="AMF64"/>
      <c r="AMG64"/>
      <c r="AMH64"/>
      <c r="AMI64"/>
      <c r="AMJ64"/>
    </row>
    <row r="65" spans="1:1024" s="5" customFormat="1" ht="25.5" x14ac:dyDescent="0.25">
      <c r="A65" s="9">
        <v>61</v>
      </c>
      <c r="B65" s="22"/>
      <c r="C65" s="24" t="s">
        <v>409</v>
      </c>
      <c r="D65" s="25" t="s">
        <v>410</v>
      </c>
      <c r="E65" s="28">
        <v>0</v>
      </c>
      <c r="F65" s="28">
        <v>28.317545416180103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145.15788852399945</v>
      </c>
      <c r="AL65" s="28">
        <v>0</v>
      </c>
      <c r="AM65" s="28">
        <v>0</v>
      </c>
      <c r="AN65" s="28">
        <v>0</v>
      </c>
      <c r="AO65" s="28">
        <v>1788.4532949748404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180.60358817988276</v>
      </c>
      <c r="AV65" s="28">
        <v>0</v>
      </c>
      <c r="AW65" s="28">
        <v>0</v>
      </c>
      <c r="AX65" s="28">
        <v>0</v>
      </c>
      <c r="AY65" s="28">
        <v>486.05267808135318</v>
      </c>
      <c r="AZ65" s="28">
        <v>0</v>
      </c>
      <c r="BA65" s="28">
        <v>31.40149502845475</v>
      </c>
      <c r="BB65" s="28">
        <v>7364.9323982038022</v>
      </c>
      <c r="BC65" s="28">
        <v>0</v>
      </c>
      <c r="BD65" s="28">
        <v>2045.6753555417633</v>
      </c>
      <c r="BE65" s="28">
        <v>0</v>
      </c>
      <c r="BF65" s="28">
        <v>69.499692695263406</v>
      </c>
      <c r="BG65" s="28">
        <v>273.00685901176445</v>
      </c>
      <c r="BH65" s="28">
        <v>0</v>
      </c>
      <c r="BI65" s="28">
        <v>6858.0388716020934</v>
      </c>
      <c r="BJ65" s="28">
        <v>487.26352116500607</v>
      </c>
      <c r="BK65" s="28">
        <v>0</v>
      </c>
      <c r="BL65" s="28">
        <v>648.67631737955799</v>
      </c>
      <c r="BM65" s="28">
        <v>2486.7124830270486</v>
      </c>
      <c r="BN65" s="28">
        <v>14599.944046316179</v>
      </c>
      <c r="BO65" s="28">
        <v>3878.1249029643491</v>
      </c>
      <c r="BP65" s="28">
        <v>2574.4513645673496</v>
      </c>
      <c r="BQ65" s="28">
        <v>933.02065405152689</v>
      </c>
      <c r="BR65" s="28">
        <v>24404.2717781887</v>
      </c>
      <c r="BS65" s="28">
        <v>89078.831495246413</v>
      </c>
      <c r="BT65" s="28">
        <v>240.27324655599617</v>
      </c>
      <c r="BU65" s="28">
        <v>1858.6248817706228</v>
      </c>
      <c r="BV65" s="28">
        <v>322.52341425661507</v>
      </c>
      <c r="BW65" s="28">
        <v>321.29606745338174</v>
      </c>
      <c r="BX65" s="28">
        <v>2494.0337299223293</v>
      </c>
      <c r="BY65" s="28">
        <v>254.21209779551123</v>
      </c>
      <c r="BZ65" s="28">
        <v>101.66014550561198</v>
      </c>
      <c r="CA65" s="28">
        <v>8530.6387275200068</v>
      </c>
      <c r="CB65" s="28">
        <v>216.04003578126577</v>
      </c>
      <c r="CC65" s="28">
        <v>148.6317646074846</v>
      </c>
      <c r="CD65" s="28">
        <v>618.8060839009446</v>
      </c>
      <c r="CE65" s="28">
        <v>16157.148785109677</v>
      </c>
      <c r="CF65" s="28">
        <v>240.37348297734994</v>
      </c>
      <c r="CG65" s="28">
        <v>147.7242763248945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1066.8551870965503</v>
      </c>
      <c r="CN65" s="28">
        <v>824.98592269102846</v>
      </c>
      <c r="CO65" s="28">
        <v>973.24216798709597</v>
      </c>
      <c r="CP65" s="28">
        <v>24234.218395283013</v>
      </c>
      <c r="CQ65" s="28">
        <v>24528.912054680863</v>
      </c>
      <c r="CR65" s="28">
        <v>681.13400280038002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8">
        <v>0</v>
      </c>
      <c r="DH65" s="28">
        <v>0</v>
      </c>
      <c r="DI65" s="28">
        <v>0</v>
      </c>
      <c r="DJ65" s="28">
        <v>0</v>
      </c>
      <c r="DK65" s="28">
        <v>0</v>
      </c>
      <c r="DL65" s="28">
        <v>0</v>
      </c>
      <c r="DM65" s="28">
        <v>0</v>
      </c>
      <c r="DN65" s="28">
        <v>0</v>
      </c>
      <c r="DO65" s="28">
        <v>0</v>
      </c>
      <c r="DP65" s="28">
        <v>0</v>
      </c>
      <c r="DQ65" s="28">
        <v>0</v>
      </c>
      <c r="DR65" s="28">
        <v>70.295801499310372</v>
      </c>
      <c r="DS65" s="28">
        <v>0</v>
      </c>
      <c r="DT65" s="28">
        <v>0</v>
      </c>
      <c r="DU65" s="28">
        <v>0</v>
      </c>
      <c r="DV65" s="28">
        <v>0</v>
      </c>
      <c r="DW65" s="28">
        <v>0</v>
      </c>
      <c r="DX65" s="28">
        <v>0</v>
      </c>
      <c r="DY65" s="28">
        <v>0</v>
      </c>
      <c r="DZ65" s="28">
        <v>0</v>
      </c>
      <c r="EA65" s="28">
        <v>0</v>
      </c>
      <c r="EB65" s="28">
        <v>0</v>
      </c>
      <c r="EC65" s="28">
        <v>73.869441869416619</v>
      </c>
      <c r="ED65" s="28">
        <v>0</v>
      </c>
      <c r="EE65" s="28">
        <v>0</v>
      </c>
      <c r="EF65" s="28">
        <v>0</v>
      </c>
      <c r="EG65" s="28">
        <v>0</v>
      </c>
      <c r="EH65" s="28">
        <v>0</v>
      </c>
      <c r="EI65" s="28">
        <v>0</v>
      </c>
      <c r="EJ65" s="28">
        <v>0</v>
      </c>
      <c r="EK65" s="28">
        <v>0</v>
      </c>
      <c r="EL65" s="28">
        <v>0</v>
      </c>
      <c r="EM65" s="28">
        <v>0</v>
      </c>
      <c r="EN65" s="28">
        <v>0</v>
      </c>
      <c r="EO65" s="28">
        <v>1604.6721629056663</v>
      </c>
      <c r="EP65" s="28">
        <v>0</v>
      </c>
      <c r="EQ65" s="28">
        <v>0</v>
      </c>
      <c r="ER65" s="28">
        <v>0</v>
      </c>
      <c r="ES65" s="28">
        <f t="shared" si="0"/>
        <v>244072.60810646057</v>
      </c>
      <c r="ET65" s="28">
        <v>52.535833702827873</v>
      </c>
      <c r="EU65" s="28">
        <v>0</v>
      </c>
      <c r="EV65" s="28">
        <v>0</v>
      </c>
      <c r="EW65" s="28">
        <v>0</v>
      </c>
      <c r="EX65" s="28">
        <v>11833.474167271766</v>
      </c>
      <c r="EY65" s="28">
        <v>0</v>
      </c>
      <c r="EZ65" s="28">
        <v>14749.18716342</v>
      </c>
      <c r="FA65" s="28">
        <f t="shared" si="1"/>
        <v>270707.8052708552</v>
      </c>
      <c r="FB65" s="33">
        <f>+FA65-Cuadro_Oferta_2012!EX65</f>
        <v>0</v>
      </c>
      <c r="AMC65"/>
      <c r="AMD65"/>
      <c r="AME65"/>
      <c r="AMF65"/>
      <c r="AMG65"/>
      <c r="AMH65"/>
      <c r="AMI65"/>
      <c r="AMJ65"/>
    </row>
    <row r="66" spans="1:1024" s="5" customFormat="1" ht="25.5" x14ac:dyDescent="0.25">
      <c r="A66" s="9">
        <v>62</v>
      </c>
      <c r="B66" s="22"/>
      <c r="C66" s="24" t="s">
        <v>411</v>
      </c>
      <c r="D66" s="25" t="s">
        <v>412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84.093906923157348</v>
      </c>
      <c r="Q66" s="28">
        <v>105.67626626327872</v>
      </c>
      <c r="R66" s="28">
        <v>914.87013717024638</v>
      </c>
      <c r="S66" s="28">
        <v>0</v>
      </c>
      <c r="T66" s="28">
        <v>1842.7159936707549</v>
      </c>
      <c r="U66" s="28">
        <v>0</v>
      </c>
      <c r="V66" s="28">
        <v>0</v>
      </c>
      <c r="W66" s="28">
        <v>240.68745230521989</v>
      </c>
      <c r="X66" s="28">
        <v>0</v>
      </c>
      <c r="Y66" s="28">
        <v>248.74139326291868</v>
      </c>
      <c r="Z66" s="28">
        <v>1041.7593372000856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122.93006045800978</v>
      </c>
      <c r="AG66" s="28">
        <v>120.16698532015022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526.42653909228511</v>
      </c>
      <c r="AN66" s="28">
        <v>795.11414933556807</v>
      </c>
      <c r="AO66" s="28">
        <v>934.98028721500179</v>
      </c>
      <c r="AP66" s="28">
        <v>915.74466122079923</v>
      </c>
      <c r="AQ66" s="28">
        <v>0</v>
      </c>
      <c r="AR66" s="28">
        <v>328.94217014580482</v>
      </c>
      <c r="AS66" s="28">
        <v>1283.4695012303753</v>
      </c>
      <c r="AT66" s="28">
        <v>109.04612488172347</v>
      </c>
      <c r="AU66" s="28">
        <v>128.35482501796889</v>
      </c>
      <c r="AV66" s="28">
        <v>259.06470967950838</v>
      </c>
      <c r="AW66" s="28">
        <v>64.628522358897101</v>
      </c>
      <c r="AX66" s="28">
        <v>0</v>
      </c>
      <c r="AY66" s="28">
        <v>716.76578930235394</v>
      </c>
      <c r="AZ66" s="28">
        <v>254.84984861660791</v>
      </c>
      <c r="BA66" s="28">
        <v>104.15262386578618</v>
      </c>
      <c r="BB66" s="28">
        <v>1224.9811148383624</v>
      </c>
      <c r="BC66" s="28">
        <v>0</v>
      </c>
      <c r="BD66" s="28">
        <v>278.12445653643169</v>
      </c>
      <c r="BE66" s="28">
        <v>496.31856614786255</v>
      </c>
      <c r="BF66" s="28">
        <v>60.087253603512636</v>
      </c>
      <c r="BG66" s="28">
        <v>47.550358327081653</v>
      </c>
      <c r="BH66" s="28">
        <v>481.12690282663857</v>
      </c>
      <c r="BI66" s="28">
        <v>2344.992167245769</v>
      </c>
      <c r="BJ66" s="28">
        <v>4659.6538407597909</v>
      </c>
      <c r="BK66" s="28">
        <v>0</v>
      </c>
      <c r="BL66" s="28">
        <v>1281.6091633737797</v>
      </c>
      <c r="BM66" s="28">
        <v>38.962054278947683</v>
      </c>
      <c r="BN66" s="28">
        <v>7082.2324843743718</v>
      </c>
      <c r="BO66" s="28">
        <v>741.5166258776328</v>
      </c>
      <c r="BP66" s="28">
        <v>0</v>
      </c>
      <c r="BQ66" s="28">
        <v>331.22942432271174</v>
      </c>
      <c r="BR66" s="28">
        <v>10194.040275784126</v>
      </c>
      <c r="BS66" s="28">
        <v>4857.9777352300134</v>
      </c>
      <c r="BT66" s="28">
        <v>320.12338016469226</v>
      </c>
      <c r="BU66" s="28">
        <v>714.09596219581704</v>
      </c>
      <c r="BV66" s="28">
        <v>995.57226997883731</v>
      </c>
      <c r="BW66" s="28">
        <v>2124.4217280341636</v>
      </c>
      <c r="BX66" s="28">
        <v>4491.2538892446155</v>
      </c>
      <c r="BY66" s="28">
        <v>495.73163093981418</v>
      </c>
      <c r="BZ66" s="28">
        <v>0</v>
      </c>
      <c r="CA66" s="28">
        <v>1611.385478682555</v>
      </c>
      <c r="CB66" s="28">
        <v>217.56766620558443</v>
      </c>
      <c r="CC66" s="28">
        <v>33.264174481603114</v>
      </c>
      <c r="CD66" s="28">
        <v>5902.2885235532494</v>
      </c>
      <c r="CE66" s="28">
        <v>1770.0396195482738</v>
      </c>
      <c r="CF66" s="28">
        <v>1488.5836629891364</v>
      </c>
      <c r="CG66" s="28">
        <v>569.14241218678444</v>
      </c>
      <c r="CH66" s="28">
        <v>398.35661728431063</v>
      </c>
      <c r="CI66" s="28">
        <v>134.67293957842696</v>
      </c>
      <c r="CJ66" s="28">
        <v>55.976802232188874</v>
      </c>
      <c r="CK66" s="28">
        <v>173.61138834140326</v>
      </c>
      <c r="CL66" s="28">
        <v>14637.018433744017</v>
      </c>
      <c r="CM66" s="28">
        <v>10007.19892272817</v>
      </c>
      <c r="CN66" s="28">
        <v>1317.6901255916018</v>
      </c>
      <c r="CO66" s="28">
        <v>8074.3413411598594</v>
      </c>
      <c r="CP66" s="28">
        <v>9508.6225287910747</v>
      </c>
      <c r="CQ66" s="28">
        <v>3130.6621621503418</v>
      </c>
      <c r="CR66" s="28">
        <v>22438.574130423636</v>
      </c>
      <c r="CS66" s="28">
        <v>0</v>
      </c>
      <c r="CT66" s="28">
        <v>0</v>
      </c>
      <c r="CU66" s="28">
        <v>0</v>
      </c>
      <c r="CV66" s="28">
        <v>2624.1913251298533</v>
      </c>
      <c r="CW66" s="28">
        <v>0</v>
      </c>
      <c r="CX66" s="28">
        <v>65.132062390577488</v>
      </c>
      <c r="CY66" s="28">
        <v>471.62950342123446</v>
      </c>
      <c r="CZ66" s="28">
        <v>133.77488951677898</v>
      </c>
      <c r="DA66" s="28">
        <v>889.78873999887799</v>
      </c>
      <c r="DB66" s="28">
        <v>2646.2609944691071</v>
      </c>
      <c r="DC66" s="28">
        <v>76.551338614522464</v>
      </c>
      <c r="DD66" s="28">
        <v>218.75027972888125</v>
      </c>
      <c r="DE66" s="28">
        <v>439.56141971159855</v>
      </c>
      <c r="DF66" s="28">
        <v>7.3767958683072088</v>
      </c>
      <c r="DG66" s="28">
        <v>162.66004351793879</v>
      </c>
      <c r="DH66" s="28">
        <v>0</v>
      </c>
      <c r="DI66" s="28">
        <v>0</v>
      </c>
      <c r="DJ66" s="28">
        <v>77.601421927486982</v>
      </c>
      <c r="DK66" s="28">
        <v>12679.990271091325</v>
      </c>
      <c r="DL66" s="28">
        <v>377.61826345425408</v>
      </c>
      <c r="DM66" s="28">
        <v>166.19638608353557</v>
      </c>
      <c r="DN66" s="28">
        <v>99.817377113911803</v>
      </c>
      <c r="DO66" s="28">
        <v>795.46437818352376</v>
      </c>
      <c r="DP66" s="28">
        <v>74.388131053877785</v>
      </c>
      <c r="DQ66" s="28">
        <v>672.20598013084327</v>
      </c>
      <c r="DR66" s="28">
        <v>191.6196885572048</v>
      </c>
      <c r="DS66" s="28">
        <v>0</v>
      </c>
      <c r="DT66" s="28">
        <v>130.31641112944902</v>
      </c>
      <c r="DU66" s="28">
        <v>17.994458924623125</v>
      </c>
      <c r="DV66" s="28">
        <v>180.58722204133446</v>
      </c>
      <c r="DW66" s="28">
        <v>0</v>
      </c>
      <c r="DX66" s="28">
        <v>6.6642686666478834</v>
      </c>
      <c r="DY66" s="28">
        <v>208.20655348381592</v>
      </c>
      <c r="DZ66" s="28">
        <v>0</v>
      </c>
      <c r="EA66" s="28">
        <v>115.85527289064734</v>
      </c>
      <c r="EB66" s="28">
        <v>335.89727616341884</v>
      </c>
      <c r="EC66" s="28">
        <v>846.2070466111727</v>
      </c>
      <c r="ED66" s="28">
        <v>498.9023783711778</v>
      </c>
      <c r="EE66" s="28">
        <v>49.152468385039143</v>
      </c>
      <c r="EF66" s="28">
        <v>2405.752462796801</v>
      </c>
      <c r="EG66" s="28">
        <v>2890.4605503982002</v>
      </c>
      <c r="EH66" s="28">
        <v>263.63037361308022</v>
      </c>
      <c r="EI66" s="28">
        <v>43.217161638988912</v>
      </c>
      <c r="EJ66" s="28">
        <v>26.061114682787888</v>
      </c>
      <c r="EK66" s="28">
        <v>82.473597482025838</v>
      </c>
      <c r="EL66" s="28">
        <v>158.180507080328</v>
      </c>
      <c r="EM66" s="28">
        <v>262.80786958244619</v>
      </c>
      <c r="EN66" s="28">
        <v>0</v>
      </c>
      <c r="EO66" s="28">
        <v>1600.1367712181113</v>
      </c>
      <c r="EP66" s="28">
        <v>15.872942702458701</v>
      </c>
      <c r="EQ66" s="28">
        <v>35.662024259094338</v>
      </c>
      <c r="ER66" s="28">
        <v>0</v>
      </c>
      <c r="ES66" s="28">
        <f t="shared" si="0"/>
        <v>168918.39752037905</v>
      </c>
      <c r="ET66" s="28">
        <v>7944.4580410715371</v>
      </c>
      <c r="EU66" s="28">
        <v>0</v>
      </c>
      <c r="EV66" s="28">
        <v>0</v>
      </c>
      <c r="EW66" s="28">
        <v>0</v>
      </c>
      <c r="EX66" s="28">
        <v>-1118.4317969904855</v>
      </c>
      <c r="EY66" s="28">
        <v>0</v>
      </c>
      <c r="EZ66" s="28">
        <v>31179.256765709997</v>
      </c>
      <c r="FA66" s="28">
        <f t="shared" si="1"/>
        <v>206923.6805301701</v>
      </c>
      <c r="FB66" s="33">
        <f>+FA66-Cuadro_Oferta_2012!EX66</f>
        <v>0</v>
      </c>
      <c r="AMC66"/>
      <c r="AMD66"/>
      <c r="AME66"/>
      <c r="AMF66"/>
      <c r="AMG66"/>
      <c r="AMH66"/>
      <c r="AMI66"/>
      <c r="AMJ66"/>
    </row>
    <row r="67" spans="1:1024" s="5" customFormat="1" ht="25.5" x14ac:dyDescent="0.25">
      <c r="A67" s="9">
        <v>63</v>
      </c>
      <c r="B67" s="22"/>
      <c r="C67" s="24" t="s">
        <v>413</v>
      </c>
      <c r="D67" s="25" t="s">
        <v>414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51.716355429250328</v>
      </c>
      <c r="L67" s="28">
        <v>0</v>
      </c>
      <c r="M67" s="28">
        <v>141.69802416749746</v>
      </c>
      <c r="N67" s="28">
        <v>0</v>
      </c>
      <c r="O67" s="28">
        <v>0</v>
      </c>
      <c r="P67" s="28">
        <v>36.273382720691501</v>
      </c>
      <c r="Q67" s="28">
        <v>43.519093527680781</v>
      </c>
      <c r="R67" s="28">
        <v>467.84881841709841</v>
      </c>
      <c r="S67" s="28">
        <v>0</v>
      </c>
      <c r="T67" s="28">
        <v>832.91485766696417</v>
      </c>
      <c r="U67" s="28">
        <v>100.09256584012222</v>
      </c>
      <c r="V67" s="28">
        <v>0</v>
      </c>
      <c r="W67" s="28">
        <v>110.28615180546691</v>
      </c>
      <c r="X67" s="28">
        <v>0</v>
      </c>
      <c r="Y67" s="28">
        <v>211.95997822573361</v>
      </c>
      <c r="Z67" s="28">
        <v>416.73068189097904</v>
      </c>
      <c r="AA67" s="28">
        <v>0</v>
      </c>
      <c r="AB67" s="28">
        <v>513.13899838971543</v>
      </c>
      <c r="AC67" s="28">
        <v>31.404026294804758</v>
      </c>
      <c r="AD67" s="28">
        <v>356.57580853560376</v>
      </c>
      <c r="AE67" s="28">
        <v>14.694728429019037</v>
      </c>
      <c r="AF67" s="28">
        <v>85.244337445103838</v>
      </c>
      <c r="AG67" s="28">
        <v>87.92632713994935</v>
      </c>
      <c r="AH67" s="28">
        <v>306.30388140965755</v>
      </c>
      <c r="AI67" s="28">
        <v>0</v>
      </c>
      <c r="AJ67" s="28">
        <v>0</v>
      </c>
      <c r="AK67" s="28">
        <v>337.15576801572433</v>
      </c>
      <c r="AL67" s="28">
        <v>289.36796716303371</v>
      </c>
      <c r="AM67" s="28">
        <v>316.31155055306272</v>
      </c>
      <c r="AN67" s="28">
        <v>543.87011710944978</v>
      </c>
      <c r="AO67" s="28">
        <v>496.19541550412447</v>
      </c>
      <c r="AP67" s="28">
        <v>839.12198562925732</v>
      </c>
      <c r="AQ67" s="28">
        <v>35.50115912769855</v>
      </c>
      <c r="AR67" s="28">
        <v>201.3342885001847</v>
      </c>
      <c r="AS67" s="28">
        <v>961.8841145314841</v>
      </c>
      <c r="AT67" s="28">
        <v>53.310825999908957</v>
      </c>
      <c r="AU67" s="28">
        <v>70.559803871907633</v>
      </c>
      <c r="AV67" s="28">
        <v>109.67089121153684</v>
      </c>
      <c r="AW67" s="28">
        <v>35.388620495586864</v>
      </c>
      <c r="AX67" s="28">
        <v>42.959724158423107</v>
      </c>
      <c r="AY67" s="28">
        <v>671.96135667115516</v>
      </c>
      <c r="AZ67" s="28">
        <v>115.14685023442975</v>
      </c>
      <c r="BA67" s="28">
        <v>50.770859102549338</v>
      </c>
      <c r="BB67" s="28">
        <v>526.44475193982214</v>
      </c>
      <c r="BC67" s="28">
        <v>26.628842054522579</v>
      </c>
      <c r="BD67" s="28">
        <v>120.70448560492508</v>
      </c>
      <c r="BE67" s="28">
        <v>231.95105901880032</v>
      </c>
      <c r="BF67" s="28">
        <v>47.513293623016125</v>
      </c>
      <c r="BG67" s="28">
        <v>22.049985916551712</v>
      </c>
      <c r="BH67" s="28">
        <v>101.40191650966393</v>
      </c>
      <c r="BI67" s="28">
        <v>2635.7172168076522</v>
      </c>
      <c r="BJ67" s="28">
        <v>331.32501052790059</v>
      </c>
      <c r="BK67" s="28">
        <v>0</v>
      </c>
      <c r="BL67" s="28">
        <v>1527.3591477170899</v>
      </c>
      <c r="BM67" s="28">
        <v>19.1350109114091</v>
      </c>
      <c r="BN67" s="28">
        <v>286.38465835601318</v>
      </c>
      <c r="BO67" s="28">
        <v>634.05438485621221</v>
      </c>
      <c r="BP67" s="28">
        <v>28.782288442701219</v>
      </c>
      <c r="BQ67" s="28">
        <v>240.84957590048072</v>
      </c>
      <c r="BR67" s="28">
        <v>342.02982863236991</v>
      </c>
      <c r="BS67" s="28">
        <v>556.10375030297428</v>
      </c>
      <c r="BT67" s="28">
        <v>135.45048626966866</v>
      </c>
      <c r="BU67" s="28">
        <v>80.912701474143859</v>
      </c>
      <c r="BV67" s="28">
        <v>481.60233528821482</v>
      </c>
      <c r="BW67" s="28">
        <v>387.60534478931766</v>
      </c>
      <c r="BX67" s="28">
        <v>273.87720390499896</v>
      </c>
      <c r="BY67" s="28">
        <v>194.1290234015236</v>
      </c>
      <c r="BZ67" s="28">
        <v>52.537959163521229</v>
      </c>
      <c r="CA67" s="28">
        <v>445.99291342062139</v>
      </c>
      <c r="CB67" s="28">
        <v>48.191368869973438</v>
      </c>
      <c r="CC67" s="28">
        <v>10.995742860126786</v>
      </c>
      <c r="CD67" s="28">
        <v>236.53233859171857</v>
      </c>
      <c r="CE67" s="28">
        <v>883.57083480426809</v>
      </c>
      <c r="CF67" s="28">
        <v>263.8086391085489</v>
      </c>
      <c r="CG67" s="28">
        <v>285.3764788195387</v>
      </c>
      <c r="CH67" s="28">
        <v>359.25760155848394</v>
      </c>
      <c r="CI67" s="28">
        <v>109.45476580622943</v>
      </c>
      <c r="CJ67" s="28">
        <v>114.28723939162577</v>
      </c>
      <c r="CK67" s="28">
        <v>527.16690014034998</v>
      </c>
      <c r="CL67" s="28">
        <v>1177.8204595432985</v>
      </c>
      <c r="CM67" s="28">
        <v>1452.5185542404333</v>
      </c>
      <c r="CN67" s="28">
        <v>438.97678267295953</v>
      </c>
      <c r="CO67" s="28">
        <v>1507.2380436028723</v>
      </c>
      <c r="CP67" s="28">
        <v>87.422199488561091</v>
      </c>
      <c r="CQ67" s="28">
        <v>5782.9175896977813</v>
      </c>
      <c r="CR67" s="28">
        <v>5607.7014007631788</v>
      </c>
      <c r="CS67" s="28">
        <v>0</v>
      </c>
      <c r="CT67" s="28">
        <v>978.47191781102686</v>
      </c>
      <c r="CU67" s="28">
        <v>886.47027025327429</v>
      </c>
      <c r="CV67" s="28">
        <v>1400.6181527131534</v>
      </c>
      <c r="CW67" s="28">
        <v>425.94880177645865</v>
      </c>
      <c r="CX67" s="28">
        <v>152.01248929139558</v>
      </c>
      <c r="CY67" s="28">
        <v>259.58476218607831</v>
      </c>
      <c r="CZ67" s="28">
        <v>65.533241448061673</v>
      </c>
      <c r="DA67" s="28">
        <v>5680.614887679325</v>
      </c>
      <c r="DB67" s="28">
        <v>5324.9818916399045</v>
      </c>
      <c r="DC67" s="28">
        <v>54.355334617661896</v>
      </c>
      <c r="DD67" s="28">
        <v>204.64275878592809</v>
      </c>
      <c r="DE67" s="28">
        <v>199.95157341114981</v>
      </c>
      <c r="DF67" s="28">
        <v>4.1626386736325838</v>
      </c>
      <c r="DG67" s="28">
        <v>248.26763278565048</v>
      </c>
      <c r="DH67" s="28">
        <v>28.138028922498375</v>
      </c>
      <c r="DI67" s="28">
        <v>143.29447916097087</v>
      </c>
      <c r="DJ67" s="28">
        <v>28.390389026016454</v>
      </c>
      <c r="DK67" s="28">
        <v>1980.1255435247599</v>
      </c>
      <c r="DL67" s="28">
        <v>251.24525828116884</v>
      </c>
      <c r="DM67" s="28">
        <v>120.70035875110092</v>
      </c>
      <c r="DN67" s="28">
        <v>89.612292566430568</v>
      </c>
      <c r="DO67" s="28">
        <v>366.51555490504381</v>
      </c>
      <c r="DP67" s="28">
        <v>53.610283841729682</v>
      </c>
      <c r="DQ67" s="28">
        <v>372.63016648829802</v>
      </c>
      <c r="DR67" s="28">
        <v>273.52098293026751</v>
      </c>
      <c r="DS67" s="28">
        <v>544.47244811980795</v>
      </c>
      <c r="DT67" s="28">
        <v>71.492257662009166</v>
      </c>
      <c r="DU67" s="28">
        <v>14.067674986968175</v>
      </c>
      <c r="DV67" s="28">
        <v>103.52316477909247</v>
      </c>
      <c r="DW67" s="28">
        <v>0.17477039277858963</v>
      </c>
      <c r="DX67" s="28">
        <v>19.868967370471061</v>
      </c>
      <c r="DY67" s="28">
        <v>133.19234212967049</v>
      </c>
      <c r="DZ67" s="28">
        <v>143.87132129844662</v>
      </c>
      <c r="EA67" s="28">
        <v>2172.4930719065146</v>
      </c>
      <c r="EB67" s="28">
        <v>432.37324102202865</v>
      </c>
      <c r="EC67" s="28">
        <v>371.65400580093984</v>
      </c>
      <c r="ED67" s="28">
        <v>206.34063239105279</v>
      </c>
      <c r="EE67" s="28">
        <v>6.2851269274045514</v>
      </c>
      <c r="EF67" s="28">
        <v>4008.1461900571808</v>
      </c>
      <c r="EG67" s="28">
        <v>5245.8549603487809</v>
      </c>
      <c r="EH67" s="28">
        <v>70.336489467829139</v>
      </c>
      <c r="EI67" s="28">
        <v>10.914106746299726</v>
      </c>
      <c r="EJ67" s="28">
        <v>15.224787534028577</v>
      </c>
      <c r="EK67" s="28">
        <v>215.86938060592479</v>
      </c>
      <c r="EL67" s="28">
        <v>595.02221189539409</v>
      </c>
      <c r="EM67" s="28">
        <v>235.79633952719928</v>
      </c>
      <c r="EN67" s="28">
        <v>178.5810917929353</v>
      </c>
      <c r="EO67" s="28">
        <v>15609.393330125798</v>
      </c>
      <c r="EP67" s="28">
        <v>10.94390769007186</v>
      </c>
      <c r="EQ67" s="28">
        <v>268.1892599063334</v>
      </c>
      <c r="ER67" s="28">
        <v>0</v>
      </c>
      <c r="ES67" s="28">
        <f t="shared" si="0"/>
        <v>87880.100201964859</v>
      </c>
      <c r="ET67" s="28">
        <v>405183.58886054833</v>
      </c>
      <c r="EU67" s="28">
        <v>0</v>
      </c>
      <c r="EV67" s="28">
        <v>0</v>
      </c>
      <c r="EW67" s="28">
        <v>0</v>
      </c>
      <c r="EX67" s="28">
        <v>-5.0382438999999897</v>
      </c>
      <c r="EY67" s="28">
        <v>0</v>
      </c>
      <c r="EZ67" s="28">
        <v>23288.305548438508</v>
      </c>
      <c r="FA67" s="28">
        <f t="shared" si="1"/>
        <v>516346.95636705169</v>
      </c>
      <c r="FB67" s="33">
        <f>+FA67-Cuadro_Oferta_2012!EX67</f>
        <v>0</v>
      </c>
      <c r="AMC67"/>
      <c r="AMD67"/>
      <c r="AME67"/>
      <c r="AMF67"/>
      <c r="AMG67"/>
      <c r="AMH67"/>
      <c r="AMI67"/>
      <c r="AMJ67"/>
    </row>
    <row r="68" spans="1:1024" s="5" customFormat="1" ht="25.5" x14ac:dyDescent="0.25">
      <c r="A68" s="9">
        <v>64</v>
      </c>
      <c r="B68" s="22"/>
      <c r="C68" s="24" t="s">
        <v>415</v>
      </c>
      <c r="D68" s="25" t="s">
        <v>416</v>
      </c>
      <c r="E68" s="28">
        <v>0</v>
      </c>
      <c r="F68" s="28">
        <v>0</v>
      </c>
      <c r="G68" s="28">
        <v>0</v>
      </c>
      <c r="H68" s="28">
        <v>0</v>
      </c>
      <c r="I68" s="28">
        <v>241.33113646017688</v>
      </c>
      <c r="J68" s="28">
        <v>0</v>
      </c>
      <c r="K68" s="28">
        <v>11.424811324671564</v>
      </c>
      <c r="L68" s="28">
        <v>0</v>
      </c>
      <c r="M68" s="28">
        <v>0</v>
      </c>
      <c r="N68" s="28">
        <v>0</v>
      </c>
      <c r="O68" s="28">
        <v>0</v>
      </c>
      <c r="P68" s="28">
        <v>21.986552704725248</v>
      </c>
      <c r="Q68" s="28">
        <v>0</v>
      </c>
      <c r="R68" s="28">
        <v>245.59592825262843</v>
      </c>
      <c r="S68" s="28">
        <v>0</v>
      </c>
      <c r="T68" s="28">
        <v>871.2483276268631</v>
      </c>
      <c r="U68" s="28">
        <v>0</v>
      </c>
      <c r="V68" s="28">
        <v>0</v>
      </c>
      <c r="W68" s="28">
        <v>302.76504425477464</v>
      </c>
      <c r="X68" s="28">
        <v>0</v>
      </c>
      <c r="Y68" s="28">
        <v>0</v>
      </c>
      <c r="Z68" s="28">
        <v>237.07408121125277</v>
      </c>
      <c r="AA68" s="28">
        <v>0</v>
      </c>
      <c r="AB68" s="28">
        <v>0</v>
      </c>
      <c r="AC68" s="28">
        <v>17.906249788215369</v>
      </c>
      <c r="AD68" s="28">
        <v>188.35599130751939</v>
      </c>
      <c r="AE68" s="28">
        <v>0</v>
      </c>
      <c r="AF68" s="28">
        <v>57.032079423590631</v>
      </c>
      <c r="AG68" s="28">
        <v>0</v>
      </c>
      <c r="AH68" s="28">
        <v>2770.367527523787</v>
      </c>
      <c r="AI68" s="28">
        <v>6.8346236807747984E-2</v>
      </c>
      <c r="AJ68" s="28">
        <v>88.154830742016983</v>
      </c>
      <c r="AK68" s="28">
        <v>675.35756087696905</v>
      </c>
      <c r="AL68" s="28">
        <v>112.85696672065676</v>
      </c>
      <c r="AM68" s="28">
        <v>107.90905096854581</v>
      </c>
      <c r="AN68" s="28">
        <v>311.73988418779822</v>
      </c>
      <c r="AO68" s="28">
        <v>196.10526069870772</v>
      </c>
      <c r="AP68" s="28">
        <v>416.78771464224417</v>
      </c>
      <c r="AQ68" s="28">
        <v>15.438673812481412</v>
      </c>
      <c r="AR68" s="28">
        <v>168.63386255888318</v>
      </c>
      <c r="AS68" s="28">
        <v>1214.9860008426265</v>
      </c>
      <c r="AT68" s="28">
        <v>29.131773107958225</v>
      </c>
      <c r="AU68" s="28">
        <v>57.022293673298435</v>
      </c>
      <c r="AV68" s="28">
        <v>63.479006482286728</v>
      </c>
      <c r="AW68" s="28">
        <v>15.884642401025197</v>
      </c>
      <c r="AX68" s="28">
        <v>0</v>
      </c>
      <c r="AY68" s="28">
        <v>9604.1107025270376</v>
      </c>
      <c r="AZ68" s="28">
        <v>300.88982446260235</v>
      </c>
      <c r="BA68" s="28">
        <v>0</v>
      </c>
      <c r="BB68" s="28">
        <v>1547.8741496909704</v>
      </c>
      <c r="BC68" s="28">
        <v>31.493978469657662</v>
      </c>
      <c r="BD68" s="28">
        <v>2629.0660803490614</v>
      </c>
      <c r="BE68" s="28">
        <v>1128.6927751212449</v>
      </c>
      <c r="BF68" s="28">
        <v>311.6991159246075</v>
      </c>
      <c r="BG68" s="28">
        <v>140.70831575713055</v>
      </c>
      <c r="BH68" s="28">
        <v>64.905732035416833</v>
      </c>
      <c r="BI68" s="28">
        <v>8353.8551063163104</v>
      </c>
      <c r="BJ68" s="28">
        <v>319.91291189431649</v>
      </c>
      <c r="BK68" s="28">
        <v>0</v>
      </c>
      <c r="BL68" s="28">
        <v>5113.7925837584235</v>
      </c>
      <c r="BM68" s="28">
        <v>464.56114337723506</v>
      </c>
      <c r="BN68" s="28">
        <v>7433.7770387856917</v>
      </c>
      <c r="BO68" s="28">
        <v>17748.993057159256</v>
      </c>
      <c r="BP68" s="28">
        <v>1259.2303511194414</v>
      </c>
      <c r="BQ68" s="28">
        <v>3005.1120438474841</v>
      </c>
      <c r="BR68" s="28">
        <v>1865.3428739574381</v>
      </c>
      <c r="BS68" s="28">
        <v>10515.44618632592</v>
      </c>
      <c r="BT68" s="28">
        <v>50.595881681138302</v>
      </c>
      <c r="BU68" s="28">
        <v>46.204059049275003</v>
      </c>
      <c r="BV68" s="28">
        <v>1069.1221825344937</v>
      </c>
      <c r="BW68" s="28">
        <v>167.60677803561924</v>
      </c>
      <c r="BX68" s="28">
        <v>565.85418769776004</v>
      </c>
      <c r="BY68" s="28">
        <v>249.34306166070309</v>
      </c>
      <c r="BZ68" s="28">
        <v>65.748287835682632</v>
      </c>
      <c r="CA68" s="28">
        <v>1085.3621455385703</v>
      </c>
      <c r="CB68" s="28">
        <v>154.61377972351954</v>
      </c>
      <c r="CC68" s="28">
        <v>6.2454670932961918</v>
      </c>
      <c r="CD68" s="28">
        <v>970.08940052918047</v>
      </c>
      <c r="CE68" s="28">
        <v>2273.2413893966523</v>
      </c>
      <c r="CF68" s="28">
        <v>641.17446945588154</v>
      </c>
      <c r="CG68" s="28">
        <v>248.78550795488499</v>
      </c>
      <c r="CH68" s="28">
        <v>75.492115549941332</v>
      </c>
      <c r="CI68" s="28">
        <v>0</v>
      </c>
      <c r="CJ68" s="28">
        <v>0</v>
      </c>
      <c r="CK68" s="28">
        <v>61.682743795766079</v>
      </c>
      <c r="CL68" s="28">
        <v>1156.4165614487704</v>
      </c>
      <c r="CM68" s="28">
        <v>2814.5393749830946</v>
      </c>
      <c r="CN68" s="28">
        <v>291.05935493388051</v>
      </c>
      <c r="CO68" s="28">
        <v>1398.7074664327006</v>
      </c>
      <c r="CP68" s="28">
        <v>894.24806375172818</v>
      </c>
      <c r="CQ68" s="28">
        <v>669.5916038232624</v>
      </c>
      <c r="CR68" s="28">
        <v>923.4280888538035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14.469982722614752</v>
      </c>
      <c r="CY68" s="28">
        <v>89.75432455518586</v>
      </c>
      <c r="CZ68" s="28">
        <v>0</v>
      </c>
      <c r="DA68" s="28">
        <v>257.09610142654469</v>
      </c>
      <c r="DB68" s="28">
        <v>522.25129434285134</v>
      </c>
      <c r="DC68" s="28">
        <v>14.732465048546377</v>
      </c>
      <c r="DD68" s="28">
        <v>0</v>
      </c>
      <c r="DE68" s="28">
        <v>0</v>
      </c>
      <c r="DF68" s="28">
        <v>0.64382809162841859</v>
      </c>
      <c r="DG68" s="28">
        <v>24.359601716373756</v>
      </c>
      <c r="DH68" s="28">
        <v>37.709201405387226</v>
      </c>
      <c r="DI68" s="28">
        <v>0</v>
      </c>
      <c r="DJ68" s="28">
        <v>12.446950946527801</v>
      </c>
      <c r="DK68" s="28">
        <v>287.2020665532836</v>
      </c>
      <c r="DL68" s="28">
        <v>0</v>
      </c>
      <c r="DM68" s="28">
        <v>31.009231315040967</v>
      </c>
      <c r="DN68" s="28">
        <v>0</v>
      </c>
      <c r="DO68" s="28">
        <v>0</v>
      </c>
      <c r="DP68" s="28">
        <v>343.23448047398506</v>
      </c>
      <c r="DQ68" s="28">
        <v>66.27686288376114</v>
      </c>
      <c r="DR68" s="28">
        <v>189.10313812438437</v>
      </c>
      <c r="DS68" s="28">
        <v>0</v>
      </c>
      <c r="DT68" s="28">
        <v>27.602864344631278</v>
      </c>
      <c r="DU68" s="28">
        <v>4.4094923762773943</v>
      </c>
      <c r="DV68" s="28">
        <v>0</v>
      </c>
      <c r="DW68" s="28">
        <v>0</v>
      </c>
      <c r="DX68" s="28">
        <v>0</v>
      </c>
      <c r="DY68" s="28">
        <v>0</v>
      </c>
      <c r="DZ68" s="28">
        <v>0</v>
      </c>
      <c r="EA68" s="28">
        <v>0</v>
      </c>
      <c r="EB68" s="28">
        <v>162.0220470481996</v>
      </c>
      <c r="EC68" s="28">
        <v>123.98767712594302</v>
      </c>
      <c r="ED68" s="28">
        <v>91.931175449083582</v>
      </c>
      <c r="EE68" s="28">
        <v>0</v>
      </c>
      <c r="EF68" s="28">
        <v>603.63068518364969</v>
      </c>
      <c r="EG68" s="28">
        <v>7134.6235139520031</v>
      </c>
      <c r="EH68" s="28">
        <v>0</v>
      </c>
      <c r="EI68" s="28">
        <v>0</v>
      </c>
      <c r="EJ68" s="28">
        <v>4.9814581320110687</v>
      </c>
      <c r="EK68" s="28">
        <v>15.412978381316472</v>
      </c>
      <c r="EL68" s="28">
        <v>688.57358457371276</v>
      </c>
      <c r="EM68" s="28">
        <v>421.94942025418703</v>
      </c>
      <c r="EN68" s="28">
        <v>0</v>
      </c>
      <c r="EO68" s="28">
        <v>395.22138118224728</v>
      </c>
      <c r="EP68" s="28">
        <v>0</v>
      </c>
      <c r="EQ68" s="28">
        <v>81.989800399037208</v>
      </c>
      <c r="ER68" s="28">
        <v>0</v>
      </c>
      <c r="ES68" s="28">
        <f t="shared" si="0"/>
        <v>107803.8851484778</v>
      </c>
      <c r="ET68" s="28">
        <v>30608.214944674724</v>
      </c>
      <c r="EU68" s="28">
        <v>0</v>
      </c>
      <c r="EV68" s="28">
        <v>0</v>
      </c>
      <c r="EW68" s="28">
        <v>0</v>
      </c>
      <c r="EX68" s="28">
        <v>24634.97369167766</v>
      </c>
      <c r="EY68" s="28">
        <v>0</v>
      </c>
      <c r="EZ68" s="28">
        <v>26747.418742019974</v>
      </c>
      <c r="FA68" s="28">
        <f t="shared" si="1"/>
        <v>189794.49252685014</v>
      </c>
      <c r="FB68" s="33">
        <f>+FA68-Cuadro_Oferta_2012!EX68</f>
        <v>0</v>
      </c>
      <c r="AMC68"/>
      <c r="AMD68"/>
      <c r="AME68"/>
      <c r="AMF68"/>
      <c r="AMG68"/>
      <c r="AMH68"/>
      <c r="AMI68"/>
      <c r="AMJ68"/>
    </row>
    <row r="69" spans="1:1024" s="5" customFormat="1" ht="25.5" x14ac:dyDescent="0.25">
      <c r="A69" s="9">
        <v>65</v>
      </c>
      <c r="B69" s="22"/>
      <c r="C69" s="24" t="s">
        <v>417</v>
      </c>
      <c r="D69" s="25" t="s">
        <v>418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37.300359737108167</v>
      </c>
      <c r="Q69" s="28">
        <v>58.38374156686659</v>
      </c>
      <c r="R69" s="28">
        <v>193.01780273320523</v>
      </c>
      <c r="S69" s="28">
        <v>0</v>
      </c>
      <c r="T69" s="28">
        <v>399.97873528329842</v>
      </c>
      <c r="U69" s="28">
        <v>54.212250812237315</v>
      </c>
      <c r="V69" s="28">
        <v>0</v>
      </c>
      <c r="W69" s="28">
        <v>57.377413434955031</v>
      </c>
      <c r="X69" s="28">
        <v>0</v>
      </c>
      <c r="Y69" s="28">
        <v>36.036162546468866</v>
      </c>
      <c r="Z69" s="28">
        <v>19689.392686900708</v>
      </c>
      <c r="AA69" s="28">
        <v>1959.4727130358074</v>
      </c>
      <c r="AB69" s="28">
        <v>1704.6222957593</v>
      </c>
      <c r="AC69" s="28">
        <v>522.14303356053892</v>
      </c>
      <c r="AD69" s="28">
        <v>1899.85753987728</v>
      </c>
      <c r="AE69" s="28">
        <v>0</v>
      </c>
      <c r="AF69" s="28">
        <v>42.512727353331208</v>
      </c>
      <c r="AG69" s="28">
        <v>80.265094161252577</v>
      </c>
      <c r="AH69" s="28">
        <v>474.76117073332972</v>
      </c>
      <c r="AI69" s="28">
        <v>0</v>
      </c>
      <c r="AJ69" s="28">
        <v>0</v>
      </c>
      <c r="AK69" s="28">
        <v>571.88524101691382</v>
      </c>
      <c r="AL69" s="28">
        <v>273.48381591913972</v>
      </c>
      <c r="AM69" s="28">
        <v>130.07547142965717</v>
      </c>
      <c r="AN69" s="28">
        <v>310.12746582852981</v>
      </c>
      <c r="AO69" s="28">
        <v>272.38672911147069</v>
      </c>
      <c r="AP69" s="28">
        <v>2522.7611953695132</v>
      </c>
      <c r="AQ69" s="28">
        <v>171.43371800805423</v>
      </c>
      <c r="AR69" s="28">
        <v>308.42401438162949</v>
      </c>
      <c r="AS69" s="28">
        <v>375.83642861139265</v>
      </c>
      <c r="AT69" s="28">
        <v>23.816489225343656</v>
      </c>
      <c r="AU69" s="28">
        <v>43.156656908307184</v>
      </c>
      <c r="AV69" s="28">
        <v>64.343056639011834</v>
      </c>
      <c r="AW69" s="28">
        <v>11.901310514756716</v>
      </c>
      <c r="AX69" s="28">
        <v>30.610941848965002</v>
      </c>
      <c r="AY69" s="28">
        <v>1358.5894653207629</v>
      </c>
      <c r="AZ69" s="28">
        <v>2965.7505726227168</v>
      </c>
      <c r="BA69" s="28">
        <v>24.892100684078166</v>
      </c>
      <c r="BB69" s="28">
        <v>602.89953291918141</v>
      </c>
      <c r="BC69" s="28">
        <v>7.8623517205419047</v>
      </c>
      <c r="BD69" s="28">
        <v>132.71297621983817</v>
      </c>
      <c r="BE69" s="28">
        <v>106.97843267265883</v>
      </c>
      <c r="BF69" s="28">
        <v>12.108537775626598</v>
      </c>
      <c r="BG69" s="28">
        <v>14.043907354903631</v>
      </c>
      <c r="BH69" s="28">
        <v>50.627461476151161</v>
      </c>
      <c r="BI69" s="28">
        <v>342.00574245981761</v>
      </c>
      <c r="BJ69" s="28">
        <v>151.50307936693932</v>
      </c>
      <c r="BK69" s="28">
        <v>0</v>
      </c>
      <c r="BL69" s="28">
        <v>1917.6948904129586</v>
      </c>
      <c r="BM69" s="28">
        <v>0</v>
      </c>
      <c r="BN69" s="28">
        <v>130.70368657324119</v>
      </c>
      <c r="BO69" s="28">
        <v>745.85548946127199</v>
      </c>
      <c r="BP69" s="28">
        <v>0</v>
      </c>
      <c r="BQ69" s="28">
        <v>10449.819518420951</v>
      </c>
      <c r="BR69" s="28">
        <v>165.70090357330542</v>
      </c>
      <c r="BS69" s="28">
        <v>225.79414070484842</v>
      </c>
      <c r="BT69" s="28">
        <v>61.590999016350366</v>
      </c>
      <c r="BU69" s="28">
        <v>0</v>
      </c>
      <c r="BV69" s="28">
        <v>174.09416682795268</v>
      </c>
      <c r="BW69" s="28">
        <v>190.79754518844493</v>
      </c>
      <c r="BX69" s="28">
        <v>119.30901967455833</v>
      </c>
      <c r="BY69" s="28">
        <v>0</v>
      </c>
      <c r="BZ69" s="28">
        <v>25.916333768590047</v>
      </c>
      <c r="CA69" s="28">
        <v>199.55696171945706</v>
      </c>
      <c r="CB69" s="28">
        <v>16.967619363162978</v>
      </c>
      <c r="CC69" s="28">
        <v>4.010652324759775</v>
      </c>
      <c r="CD69" s="28">
        <v>102.95332849575398</v>
      </c>
      <c r="CE69" s="28">
        <v>1386.9624252365891</v>
      </c>
      <c r="CF69" s="28">
        <v>129.75077735329108</v>
      </c>
      <c r="CG69" s="28">
        <v>128.07662080739178</v>
      </c>
      <c r="CH69" s="28">
        <v>139.84474055820058</v>
      </c>
      <c r="CI69" s="28">
        <v>55.995740925200892</v>
      </c>
      <c r="CJ69" s="28">
        <v>19.48014874658741</v>
      </c>
      <c r="CK69" s="28">
        <v>34.202830856813037</v>
      </c>
      <c r="CL69" s="28">
        <v>604.39999865045536</v>
      </c>
      <c r="CM69" s="28">
        <v>0</v>
      </c>
      <c r="CN69" s="28">
        <v>220.08574157374179</v>
      </c>
      <c r="CO69" s="28">
        <v>725.96322535572529</v>
      </c>
      <c r="CP69" s="28">
        <v>894.47393603504088</v>
      </c>
      <c r="CQ69" s="28">
        <v>926.40229344108661</v>
      </c>
      <c r="CR69" s="28">
        <v>279.34961882642619</v>
      </c>
      <c r="CS69" s="28">
        <v>0</v>
      </c>
      <c r="CT69" s="28">
        <v>397.83978381262199</v>
      </c>
      <c r="CU69" s="28">
        <v>0</v>
      </c>
      <c r="CV69" s="28">
        <v>551.54790116399658</v>
      </c>
      <c r="CW69" s="28">
        <v>0</v>
      </c>
      <c r="CX69" s="28">
        <v>20.624172088017623</v>
      </c>
      <c r="CY69" s="28">
        <v>165.41717315316794</v>
      </c>
      <c r="CZ69" s="28">
        <v>24.715665044032029</v>
      </c>
      <c r="DA69" s="28">
        <v>244.62885083436902</v>
      </c>
      <c r="DB69" s="28">
        <v>685.13837488894501</v>
      </c>
      <c r="DC69" s="28">
        <v>17.284260088222879</v>
      </c>
      <c r="DD69" s="28">
        <v>66.138828891555349</v>
      </c>
      <c r="DE69" s="28">
        <v>34.179498497829151</v>
      </c>
      <c r="DF69" s="28">
        <v>1.7540510756112768</v>
      </c>
      <c r="DG69" s="28">
        <v>29.353022583270583</v>
      </c>
      <c r="DH69" s="28">
        <v>14.918229988675105</v>
      </c>
      <c r="DI69" s="28">
        <v>46.470396976614872</v>
      </c>
      <c r="DJ69" s="28">
        <v>13.808512031806968</v>
      </c>
      <c r="DK69" s="28">
        <v>292.35992972523553</v>
      </c>
      <c r="DL69" s="28">
        <v>0</v>
      </c>
      <c r="DM69" s="28">
        <v>0</v>
      </c>
      <c r="DN69" s="28">
        <v>72.38990839893961</v>
      </c>
      <c r="DO69" s="28">
        <v>123.84095952189793</v>
      </c>
      <c r="DP69" s="28">
        <v>57.256990444414988</v>
      </c>
      <c r="DQ69" s="28">
        <v>65.113362154743825</v>
      </c>
      <c r="DR69" s="28">
        <v>55.524049785678386</v>
      </c>
      <c r="DS69" s="28">
        <v>1161.8707429055962</v>
      </c>
      <c r="DT69" s="28">
        <v>33.353830571197001</v>
      </c>
      <c r="DU69" s="28">
        <v>6.0728787799595665</v>
      </c>
      <c r="DV69" s="28">
        <v>48.330377993959786</v>
      </c>
      <c r="DW69" s="28">
        <v>7.3831508313426886E-2</v>
      </c>
      <c r="DX69" s="28">
        <v>0</v>
      </c>
      <c r="DY69" s="28">
        <v>54.421154462309822</v>
      </c>
      <c r="DZ69" s="28">
        <v>37.406072175536245</v>
      </c>
      <c r="EA69" s="28">
        <v>28.933504679315281</v>
      </c>
      <c r="EB69" s="28">
        <v>193.88567154972782</v>
      </c>
      <c r="EC69" s="28">
        <v>657.64587117071585</v>
      </c>
      <c r="ED69" s="28">
        <v>237.30638317761603</v>
      </c>
      <c r="EE69" s="28">
        <v>1.3638061209015995</v>
      </c>
      <c r="EF69" s="28">
        <v>752.71606977577142</v>
      </c>
      <c r="EG69" s="28">
        <v>20077.328197503557</v>
      </c>
      <c r="EH69" s="28">
        <v>13.499725660216113</v>
      </c>
      <c r="EI69" s="28">
        <v>4.7124678748779782</v>
      </c>
      <c r="EJ69" s="28">
        <v>5.0872881356844895</v>
      </c>
      <c r="EK69" s="28">
        <v>15.83800242989752</v>
      </c>
      <c r="EL69" s="28">
        <v>109.81687737083314</v>
      </c>
      <c r="EM69" s="28">
        <v>46.406051563898899</v>
      </c>
      <c r="EN69" s="28">
        <v>3.7817207839297424</v>
      </c>
      <c r="EO69" s="28">
        <v>307.76650003756049</v>
      </c>
      <c r="EP69" s="28">
        <v>2.369808159979836</v>
      </c>
      <c r="EQ69" s="28">
        <v>17.668047760033684</v>
      </c>
      <c r="ER69" s="28">
        <v>0</v>
      </c>
      <c r="ES69" s="28">
        <f t="shared" ref="ES69:ES132" si="2">SUM(E69:ER69)</f>
        <v>84963.262580094786</v>
      </c>
      <c r="ET69" s="28">
        <v>282319.19501675374</v>
      </c>
      <c r="EU69" s="28">
        <v>0</v>
      </c>
      <c r="EV69" s="28">
        <v>110651.65767743747</v>
      </c>
      <c r="EW69" s="28">
        <v>0</v>
      </c>
      <c r="EX69" s="28">
        <v>2107.6271835577209</v>
      </c>
      <c r="EY69" s="28">
        <v>0</v>
      </c>
      <c r="EZ69" s="28">
        <v>67714.794715051481</v>
      </c>
      <c r="FA69" s="28">
        <f t="shared" si="1"/>
        <v>547756.53717289516</v>
      </c>
      <c r="FB69" s="33">
        <f>+FA69-Cuadro_Oferta_2012!EX69</f>
        <v>0</v>
      </c>
      <c r="AMC69"/>
      <c r="AMD69"/>
      <c r="AME69"/>
      <c r="AMF69"/>
      <c r="AMG69"/>
      <c r="AMH69"/>
      <c r="AMI69"/>
      <c r="AMJ69"/>
    </row>
    <row r="70" spans="1:1024" s="5" customFormat="1" x14ac:dyDescent="0.25">
      <c r="A70" s="9">
        <v>66</v>
      </c>
      <c r="B70" s="22"/>
      <c r="C70" s="24" t="s">
        <v>419</v>
      </c>
      <c r="D70" s="25" t="s">
        <v>420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49.528010262362322</v>
      </c>
      <c r="L70" s="28">
        <v>0</v>
      </c>
      <c r="M70" s="28">
        <v>15.416993506007085</v>
      </c>
      <c r="N70" s="28">
        <v>0</v>
      </c>
      <c r="O70" s="28">
        <v>0</v>
      </c>
      <c r="P70" s="28">
        <v>540.86440406277177</v>
      </c>
      <c r="Q70" s="28">
        <v>196.38039962482904</v>
      </c>
      <c r="R70" s="28">
        <v>813.07300094764889</v>
      </c>
      <c r="S70" s="28">
        <v>0</v>
      </c>
      <c r="T70" s="28">
        <v>192.66370705215078</v>
      </c>
      <c r="U70" s="28">
        <v>0</v>
      </c>
      <c r="V70" s="28">
        <v>59.214398048736818</v>
      </c>
      <c r="W70" s="28">
        <v>112.95556896711561</v>
      </c>
      <c r="X70" s="28">
        <v>28.134632652317542</v>
      </c>
      <c r="Y70" s="28">
        <v>16.621379242679151</v>
      </c>
      <c r="Z70" s="28">
        <v>416.10753059536171</v>
      </c>
      <c r="AA70" s="28">
        <v>0</v>
      </c>
      <c r="AB70" s="28">
        <v>129.6413792974684</v>
      </c>
      <c r="AC70" s="28">
        <v>5.9365087348169734</v>
      </c>
      <c r="AD70" s="28">
        <v>0</v>
      </c>
      <c r="AE70" s="28">
        <v>0</v>
      </c>
      <c r="AF70" s="28">
        <v>64.104968415553017</v>
      </c>
      <c r="AG70" s="28">
        <v>6.8943791839954098</v>
      </c>
      <c r="AH70" s="28">
        <v>295.57435864890221</v>
      </c>
      <c r="AI70" s="28">
        <v>0</v>
      </c>
      <c r="AJ70" s="28">
        <v>4.8426276438944598</v>
      </c>
      <c r="AK70" s="28">
        <v>29.069064752640813</v>
      </c>
      <c r="AL70" s="28">
        <v>43.810395056149972</v>
      </c>
      <c r="AM70" s="28">
        <v>45.904050344366645</v>
      </c>
      <c r="AN70" s="28">
        <v>79.651984207520499</v>
      </c>
      <c r="AO70" s="28">
        <v>66.176373693169154</v>
      </c>
      <c r="AP70" s="28">
        <v>460.49862760046591</v>
      </c>
      <c r="AQ70" s="28">
        <v>3.6562893466101785</v>
      </c>
      <c r="AR70" s="28">
        <v>0</v>
      </c>
      <c r="AS70" s="28">
        <v>57.043884880990703</v>
      </c>
      <c r="AT70" s="28">
        <v>5.0309453121827117</v>
      </c>
      <c r="AU70" s="28">
        <v>0</v>
      </c>
      <c r="AV70" s="28">
        <v>0</v>
      </c>
      <c r="AW70" s="28">
        <v>0</v>
      </c>
      <c r="AX70" s="28">
        <v>0</v>
      </c>
      <c r="AY70" s="28">
        <v>51.705764611290014</v>
      </c>
      <c r="AZ70" s="28">
        <v>22.876261468536718</v>
      </c>
      <c r="BA70" s="28">
        <v>4.7493584334981378</v>
      </c>
      <c r="BB70" s="28">
        <v>0</v>
      </c>
      <c r="BC70" s="28">
        <v>0</v>
      </c>
      <c r="BD70" s="28">
        <v>75.992449130989357</v>
      </c>
      <c r="BE70" s="28">
        <v>22.046006314733763</v>
      </c>
      <c r="BF70" s="28">
        <v>11.311275820018565</v>
      </c>
      <c r="BG70" s="28">
        <v>420.30142939255848</v>
      </c>
      <c r="BH70" s="28">
        <v>0</v>
      </c>
      <c r="BI70" s="28">
        <v>260.09416763765824</v>
      </c>
      <c r="BJ70" s="28">
        <v>0</v>
      </c>
      <c r="BK70" s="28">
        <v>0</v>
      </c>
      <c r="BL70" s="28">
        <v>59.535931384110043</v>
      </c>
      <c r="BM70" s="28">
        <v>0</v>
      </c>
      <c r="BN70" s="28">
        <v>26.164900330841601</v>
      </c>
      <c r="BO70" s="28">
        <v>52.553196707750693</v>
      </c>
      <c r="BP70" s="28">
        <v>71.687677521333185</v>
      </c>
      <c r="BQ70" s="28">
        <v>27.123885204155432</v>
      </c>
      <c r="BR70" s="28">
        <v>5694.0047641249757</v>
      </c>
      <c r="BS70" s="28">
        <v>251.67519591262169</v>
      </c>
      <c r="BT70" s="28">
        <v>17.730472607230567</v>
      </c>
      <c r="BU70" s="28">
        <v>0</v>
      </c>
      <c r="BV70" s="28">
        <v>134.94754043491329</v>
      </c>
      <c r="BW70" s="28">
        <v>266.1458634043687</v>
      </c>
      <c r="BX70" s="28">
        <v>26.823885299599645</v>
      </c>
      <c r="BY70" s="28">
        <v>121.81448521692045</v>
      </c>
      <c r="BZ70" s="28">
        <v>61.041265865247183</v>
      </c>
      <c r="CA70" s="28">
        <v>90.352884203204994</v>
      </c>
      <c r="CB70" s="28">
        <v>179.94434418482342</v>
      </c>
      <c r="CC70" s="28">
        <v>15.959267973591894</v>
      </c>
      <c r="CD70" s="28">
        <v>77.995620956260325</v>
      </c>
      <c r="CE70" s="28">
        <v>734.10615540249819</v>
      </c>
      <c r="CF70" s="28">
        <v>1418.9151667722151</v>
      </c>
      <c r="CG70" s="28">
        <v>164.42373890608113</v>
      </c>
      <c r="CH70" s="28">
        <v>25.576613657432162</v>
      </c>
      <c r="CI70" s="28">
        <v>0</v>
      </c>
      <c r="CJ70" s="28">
        <v>71.198496000492611</v>
      </c>
      <c r="CK70" s="28">
        <v>52.12744212015896</v>
      </c>
      <c r="CL70" s="28">
        <v>0</v>
      </c>
      <c r="CM70" s="28">
        <v>289.6176882067021</v>
      </c>
      <c r="CN70" s="28">
        <v>1488.2215407981387</v>
      </c>
      <c r="CO70" s="28">
        <v>345.69234716803362</v>
      </c>
      <c r="CP70" s="28">
        <v>601.55314258275314</v>
      </c>
      <c r="CQ70" s="28">
        <v>224.08972860509058</v>
      </c>
      <c r="CR70" s="28">
        <v>268.31616493999098</v>
      </c>
      <c r="CS70" s="28">
        <v>0</v>
      </c>
      <c r="CT70" s="28">
        <v>3080.5770475794352</v>
      </c>
      <c r="CU70" s="28">
        <v>1372.4615896313078</v>
      </c>
      <c r="CV70" s="28">
        <v>3926.4846230008011</v>
      </c>
      <c r="CW70" s="28">
        <v>0</v>
      </c>
      <c r="CX70" s="28">
        <v>103.83019282894891</v>
      </c>
      <c r="CY70" s="28">
        <v>74.175817069168176</v>
      </c>
      <c r="CZ70" s="28">
        <v>0</v>
      </c>
      <c r="DA70" s="28">
        <v>39.254124482135275</v>
      </c>
      <c r="DB70" s="28">
        <v>118.33553686584504</v>
      </c>
      <c r="DC70" s="28">
        <v>0</v>
      </c>
      <c r="DD70" s="28">
        <v>0</v>
      </c>
      <c r="DE70" s="28">
        <v>126.16607099560687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21000</v>
      </c>
      <c r="DL70" s="28">
        <v>0</v>
      </c>
      <c r="DM70" s="28">
        <v>0</v>
      </c>
      <c r="DN70" s="28">
        <v>0</v>
      </c>
      <c r="DO70" s="28">
        <v>0</v>
      </c>
      <c r="DP70" s="28">
        <v>3.407499564047344</v>
      </c>
      <c r="DQ70" s="28">
        <v>0</v>
      </c>
      <c r="DR70" s="28">
        <v>8.7043313835696701</v>
      </c>
      <c r="DS70" s="28">
        <v>653.51485424171096</v>
      </c>
      <c r="DT70" s="28">
        <v>52.954573804397143</v>
      </c>
      <c r="DU70" s="28">
        <v>16.541954075201033</v>
      </c>
      <c r="DV70" s="28">
        <v>77.322277665804478</v>
      </c>
      <c r="DW70" s="28">
        <v>0</v>
      </c>
      <c r="DX70" s="28">
        <v>0</v>
      </c>
      <c r="DY70" s="28">
        <v>0</v>
      </c>
      <c r="DZ70" s="28">
        <v>0</v>
      </c>
      <c r="EA70" s="28">
        <v>44.369125769702201</v>
      </c>
      <c r="EB70" s="28">
        <v>0</v>
      </c>
      <c r="EC70" s="28">
        <v>26.516109811460016</v>
      </c>
      <c r="ED70" s="28">
        <v>0</v>
      </c>
      <c r="EE70" s="28">
        <v>0.20075137367279114</v>
      </c>
      <c r="EF70" s="28">
        <v>53.077902818310093</v>
      </c>
      <c r="EG70" s="28">
        <v>774.27242241038266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11.548824382934759</v>
      </c>
      <c r="EN70" s="28">
        <v>0</v>
      </c>
      <c r="EO70" s="28">
        <v>26.830022236861971</v>
      </c>
      <c r="EP70" s="28">
        <v>0</v>
      </c>
      <c r="EQ70" s="28">
        <v>0</v>
      </c>
      <c r="ER70" s="28">
        <v>0</v>
      </c>
      <c r="ES70" s="28">
        <f t="shared" si="2"/>
        <v>49057.757633372828</v>
      </c>
      <c r="ET70" s="28">
        <v>108990.74173539443</v>
      </c>
      <c r="EU70" s="28">
        <v>0</v>
      </c>
      <c r="EV70" s="28">
        <v>0</v>
      </c>
      <c r="EW70" s="28">
        <v>1120.1407444479646</v>
      </c>
      <c r="EX70" s="28">
        <v>-21207.571090947222</v>
      </c>
      <c r="EY70" s="28">
        <v>0</v>
      </c>
      <c r="EZ70" s="28">
        <v>127088.75006461001</v>
      </c>
      <c r="FA70" s="28">
        <f t="shared" ref="FA70:FA133" si="3">SUM(ES70:EZ70)</f>
        <v>265049.81908687798</v>
      </c>
      <c r="FB70" s="33">
        <f>+FA70-Cuadro_Oferta_2012!EX70</f>
        <v>0</v>
      </c>
      <c r="AMC70"/>
      <c r="AMD70"/>
      <c r="AME70"/>
      <c r="AMF70"/>
      <c r="AMG70"/>
      <c r="AMH70"/>
      <c r="AMI70"/>
      <c r="AMJ70"/>
    </row>
    <row r="71" spans="1:1024" s="5" customFormat="1" x14ac:dyDescent="0.25">
      <c r="A71" s="9">
        <v>67</v>
      </c>
      <c r="B71" s="22"/>
      <c r="C71" s="24" t="s">
        <v>421</v>
      </c>
      <c r="D71" s="25" t="s">
        <v>422</v>
      </c>
      <c r="E71" s="28">
        <v>267.2947999770692</v>
      </c>
      <c r="F71" s="28">
        <v>69.655638620343467</v>
      </c>
      <c r="G71" s="28">
        <v>134.96711192895256</v>
      </c>
      <c r="H71" s="28">
        <v>450.80099836049641</v>
      </c>
      <c r="I71" s="28">
        <v>1349.6874391882309</v>
      </c>
      <c r="J71" s="28">
        <v>234.0348160759664</v>
      </c>
      <c r="K71" s="28">
        <v>374.02306796156148</v>
      </c>
      <c r="L71" s="28">
        <v>0</v>
      </c>
      <c r="M71" s="28">
        <v>913.96338222910435</v>
      </c>
      <c r="N71" s="28">
        <v>2567.6301407969049</v>
      </c>
      <c r="O71" s="28">
        <v>1139.297046068793</v>
      </c>
      <c r="P71" s="28">
        <v>1839.343856482036</v>
      </c>
      <c r="Q71" s="28">
        <v>926.29845597624285</v>
      </c>
      <c r="R71" s="28">
        <v>10895.605709942669</v>
      </c>
      <c r="S71" s="28">
        <v>498.49465395291026</v>
      </c>
      <c r="T71" s="28">
        <v>6352.7536013054232</v>
      </c>
      <c r="U71" s="28">
        <v>440.30430936124765</v>
      </c>
      <c r="V71" s="28">
        <v>789.59569231712408</v>
      </c>
      <c r="W71" s="28">
        <v>766.15202434566822</v>
      </c>
      <c r="X71" s="28">
        <v>60.829756075906232</v>
      </c>
      <c r="Y71" s="28">
        <v>694.01780952342767</v>
      </c>
      <c r="Z71" s="28">
        <v>2393.2110972115311</v>
      </c>
      <c r="AA71" s="28">
        <v>0</v>
      </c>
      <c r="AB71" s="28">
        <v>0</v>
      </c>
      <c r="AC71" s="28">
        <v>98.573659164302114</v>
      </c>
      <c r="AD71" s="28">
        <v>840.97678765367175</v>
      </c>
      <c r="AE71" s="28">
        <v>215.0842746029841</v>
      </c>
      <c r="AF71" s="28">
        <v>159.30821623366882</v>
      </c>
      <c r="AG71" s="28">
        <v>127.05235553693811</v>
      </c>
      <c r="AH71" s="28">
        <v>697.35156306178942</v>
      </c>
      <c r="AI71" s="28">
        <v>0</v>
      </c>
      <c r="AJ71" s="28">
        <v>35.492310921193386</v>
      </c>
      <c r="AK71" s="28">
        <v>4853.5778887522347</v>
      </c>
      <c r="AL71" s="28">
        <v>7850.1790306397661</v>
      </c>
      <c r="AM71" s="28">
        <v>1981.7313451490522</v>
      </c>
      <c r="AN71" s="28">
        <v>8410.0574173880595</v>
      </c>
      <c r="AO71" s="28">
        <v>4793.4806865121518</v>
      </c>
      <c r="AP71" s="28">
        <v>11451.784089627203</v>
      </c>
      <c r="AQ71" s="28">
        <v>1069.746435134035</v>
      </c>
      <c r="AR71" s="28">
        <v>4498.9647524424099</v>
      </c>
      <c r="AS71" s="28">
        <v>6850.5886774291912</v>
      </c>
      <c r="AT71" s="28">
        <v>329.93227551933131</v>
      </c>
      <c r="AU71" s="28">
        <v>2926.7439238005322</v>
      </c>
      <c r="AV71" s="28">
        <v>1214.4716902936539</v>
      </c>
      <c r="AW71" s="28">
        <v>492.08196447589916</v>
      </c>
      <c r="AX71" s="28">
        <v>1137.2240943164488</v>
      </c>
      <c r="AY71" s="28">
        <v>14847.041105411716</v>
      </c>
      <c r="AZ71" s="28">
        <v>1462.9390480475176</v>
      </c>
      <c r="BA71" s="28">
        <v>231.6756254300974</v>
      </c>
      <c r="BB71" s="28">
        <v>34726.672213453952</v>
      </c>
      <c r="BC71" s="28">
        <v>682.57763309721372</v>
      </c>
      <c r="BD71" s="28">
        <v>1059.6315825770234</v>
      </c>
      <c r="BE71" s="28">
        <v>1822.4398498039782</v>
      </c>
      <c r="BF71" s="28">
        <v>546.54881173092122</v>
      </c>
      <c r="BG71" s="28">
        <v>200.71534495474657</v>
      </c>
      <c r="BH71" s="28">
        <v>475.12531953996995</v>
      </c>
      <c r="BI71" s="28">
        <v>11035.952901121243</v>
      </c>
      <c r="BJ71" s="28">
        <v>4426.7618002749241</v>
      </c>
      <c r="BK71" s="28">
        <v>0</v>
      </c>
      <c r="BL71" s="28">
        <v>7801.7340020775046</v>
      </c>
      <c r="BM71" s="28">
        <v>57.958829488278823</v>
      </c>
      <c r="BN71" s="28">
        <v>4850.0278057958831</v>
      </c>
      <c r="BO71" s="28">
        <v>11121.502642466035</v>
      </c>
      <c r="BP71" s="28">
        <v>239.22802861837349</v>
      </c>
      <c r="BQ71" s="28">
        <v>4900.5970739745417</v>
      </c>
      <c r="BR71" s="28">
        <v>1455.1498769441037</v>
      </c>
      <c r="BS71" s="28">
        <v>27523.277081646564</v>
      </c>
      <c r="BT71" s="28">
        <v>2328.4129832595559</v>
      </c>
      <c r="BU71" s="28">
        <v>1389.9854029511612</v>
      </c>
      <c r="BV71" s="28">
        <v>2439.7161294897028</v>
      </c>
      <c r="BW71" s="28">
        <v>2502.665733550165</v>
      </c>
      <c r="BX71" s="28">
        <v>3062.9536776736068</v>
      </c>
      <c r="BY71" s="28">
        <v>2370.3083744816777</v>
      </c>
      <c r="BZ71" s="28">
        <v>654.64630842436202</v>
      </c>
      <c r="CA71" s="28">
        <v>10410.264604972444</v>
      </c>
      <c r="CB71" s="28">
        <v>185.82957402232512</v>
      </c>
      <c r="CC71" s="28">
        <v>110.31361548974134</v>
      </c>
      <c r="CD71" s="28">
        <v>6242.4863259848444</v>
      </c>
      <c r="CE71" s="28">
        <v>61590.297644691207</v>
      </c>
      <c r="CF71" s="28">
        <v>2376.8051634622602</v>
      </c>
      <c r="CG71" s="28">
        <v>1382.3992234394116</v>
      </c>
      <c r="CH71" s="28">
        <v>1010.143269243438</v>
      </c>
      <c r="CI71" s="28">
        <v>1649.1140104312603</v>
      </c>
      <c r="CJ71" s="28">
        <v>101.34443206839379</v>
      </c>
      <c r="CK71" s="28">
        <v>256.78061662720899</v>
      </c>
      <c r="CL71" s="28">
        <v>18589.431334669047</v>
      </c>
      <c r="CM71" s="28">
        <v>21405.091820485046</v>
      </c>
      <c r="CN71" s="28">
        <v>1170.8552132881639</v>
      </c>
      <c r="CO71" s="28">
        <v>14633.764041440099</v>
      </c>
      <c r="CP71" s="28">
        <v>30148.965147069292</v>
      </c>
      <c r="CQ71" s="28">
        <v>-1229.473992575513</v>
      </c>
      <c r="CR71" s="28">
        <v>1807.5761702853895</v>
      </c>
      <c r="CS71" s="28">
        <v>0</v>
      </c>
      <c r="CT71" s="28">
        <v>1586.1801201266815</v>
      </c>
      <c r="CU71" s="28">
        <v>0</v>
      </c>
      <c r="CV71" s="28">
        <v>4661.7165730593179</v>
      </c>
      <c r="CW71" s="28">
        <v>0</v>
      </c>
      <c r="CX71" s="28">
        <v>438.5703036876061</v>
      </c>
      <c r="CY71" s="28">
        <v>1125.0837927135653</v>
      </c>
      <c r="CZ71" s="28">
        <v>283.86403518481904</v>
      </c>
      <c r="DA71" s="28">
        <v>3838.7168857952752</v>
      </c>
      <c r="DB71" s="28">
        <v>14533.188801428714</v>
      </c>
      <c r="DC71" s="28">
        <v>333.90196637845548</v>
      </c>
      <c r="DD71" s="28">
        <v>524.86652930574076</v>
      </c>
      <c r="DE71" s="28">
        <v>702.39050865958018</v>
      </c>
      <c r="DF71" s="28">
        <v>2.9600610110639556</v>
      </c>
      <c r="DG71" s="28">
        <v>321.57648430327657</v>
      </c>
      <c r="DH71" s="28">
        <v>64.187232024370601</v>
      </c>
      <c r="DI71" s="28">
        <v>55.804449286861704</v>
      </c>
      <c r="DJ71" s="28">
        <v>59.403284686019369</v>
      </c>
      <c r="DK71" s="28">
        <v>4377.4215466389205</v>
      </c>
      <c r="DL71" s="28">
        <v>299.13623651903754</v>
      </c>
      <c r="DM71" s="28">
        <v>202.13811093752651</v>
      </c>
      <c r="DN71" s="28">
        <v>393.15987916204875</v>
      </c>
      <c r="DO71" s="28">
        <v>1710.2006349054702</v>
      </c>
      <c r="DP71" s="28">
        <v>124.47915249644662</v>
      </c>
      <c r="DQ71" s="28">
        <v>408.41983681001972</v>
      </c>
      <c r="DR71" s="28">
        <v>457.93157220399297</v>
      </c>
      <c r="DS71" s="28">
        <v>1087.6412427968626</v>
      </c>
      <c r="DT71" s="28">
        <v>345.94733784185445</v>
      </c>
      <c r="DU71" s="28">
        <v>111.53507692802846</v>
      </c>
      <c r="DV71" s="28">
        <v>518.75212162662058</v>
      </c>
      <c r="DW71" s="28">
        <v>1.2406777605987156</v>
      </c>
      <c r="DX71" s="28">
        <v>9.6784963356263045</v>
      </c>
      <c r="DY71" s="28">
        <v>158.41228030873637</v>
      </c>
      <c r="DZ71" s="28">
        <v>161.81820111587831</v>
      </c>
      <c r="EA71" s="28">
        <v>593.92444073116803</v>
      </c>
      <c r="EB71" s="28">
        <v>396.70447672540081</v>
      </c>
      <c r="EC71" s="28">
        <v>943.42114265284215</v>
      </c>
      <c r="ED71" s="28">
        <v>330.44949241049761</v>
      </c>
      <c r="EE71" s="28">
        <v>3.8485072058935397</v>
      </c>
      <c r="EF71" s="28">
        <v>1954.114827954955</v>
      </c>
      <c r="EG71" s="28">
        <v>4642.4028781388524</v>
      </c>
      <c r="EH71" s="28">
        <v>138.48161714021194</v>
      </c>
      <c r="EI71" s="28">
        <v>18.569582419260485</v>
      </c>
      <c r="EJ71" s="28">
        <v>17.766647996915697</v>
      </c>
      <c r="EK71" s="28">
        <v>160.83232584734967</v>
      </c>
      <c r="EL71" s="28">
        <v>222.53565827839756</v>
      </c>
      <c r="EM71" s="28">
        <v>399.35615910551621</v>
      </c>
      <c r="EN71" s="28">
        <v>80.659538941733487</v>
      </c>
      <c r="EO71" s="28">
        <v>794.57926437197045</v>
      </c>
      <c r="EP71" s="28">
        <v>11.374183211817892</v>
      </c>
      <c r="EQ71" s="28">
        <v>38.232947884835077</v>
      </c>
      <c r="ER71" s="28">
        <v>0</v>
      </c>
      <c r="ES71" s="28">
        <f t="shared" si="2"/>
        <v>458898.17537079199</v>
      </c>
      <c r="ET71" s="28">
        <v>107875.08268849803</v>
      </c>
      <c r="EU71" s="28">
        <v>0</v>
      </c>
      <c r="EV71" s="28">
        <v>0</v>
      </c>
      <c r="EW71" s="28">
        <v>24825.355849334373</v>
      </c>
      <c r="EX71" s="28">
        <v>-921.5093787319031</v>
      </c>
      <c r="EY71" s="28">
        <v>0</v>
      </c>
      <c r="EZ71" s="28">
        <v>167147.8992352795</v>
      </c>
      <c r="FA71" s="28">
        <f t="shared" si="3"/>
        <v>757825.00376517198</v>
      </c>
      <c r="FB71" s="33">
        <f>+FA71-Cuadro_Oferta_2012!EX71</f>
        <v>0</v>
      </c>
      <c r="AMC71"/>
      <c r="AMD71"/>
      <c r="AME71"/>
      <c r="AMF71"/>
      <c r="AMG71"/>
      <c r="AMH71"/>
      <c r="AMI71"/>
      <c r="AMJ71"/>
    </row>
    <row r="72" spans="1:1024" s="5" customFormat="1" x14ac:dyDescent="0.25">
      <c r="A72" s="9">
        <v>68</v>
      </c>
      <c r="B72" s="22"/>
      <c r="C72" s="24" t="s">
        <v>423</v>
      </c>
      <c r="D72" s="25" t="s">
        <v>424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12.954922646257561</v>
      </c>
      <c r="Q72" s="28">
        <v>14.87893813107936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39.367367391102512</v>
      </c>
      <c r="Z72" s="28">
        <v>136.91123622123044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18.769158700696472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89.563977325539994</v>
      </c>
      <c r="AN72" s="28">
        <v>759.82066015849171</v>
      </c>
      <c r="AO72" s="28">
        <v>157.08788629665719</v>
      </c>
      <c r="AP72" s="28">
        <v>0</v>
      </c>
      <c r="AQ72" s="28">
        <v>0</v>
      </c>
      <c r="AR72" s="28">
        <v>58.966437140677797</v>
      </c>
      <c r="AS72" s="28">
        <v>182.01059789814371</v>
      </c>
      <c r="AT72" s="28">
        <v>0</v>
      </c>
      <c r="AU72" s="28">
        <v>29.783539047401103</v>
      </c>
      <c r="AV72" s="28">
        <v>39.91532932313951</v>
      </c>
      <c r="AW72" s="28">
        <v>19.3575347364526</v>
      </c>
      <c r="AX72" s="28">
        <v>0</v>
      </c>
      <c r="AY72" s="28">
        <v>480.84911815745807</v>
      </c>
      <c r="AZ72" s="28">
        <v>40.727195317993576</v>
      </c>
      <c r="BA72" s="28">
        <v>1020.892159874439</v>
      </c>
      <c r="BB72" s="28">
        <v>2695.8997478374226</v>
      </c>
      <c r="BC72" s="28">
        <v>0</v>
      </c>
      <c r="BD72" s="28">
        <v>0</v>
      </c>
      <c r="BE72" s="28">
        <v>74.948427832821963</v>
      </c>
      <c r="BF72" s="28">
        <v>14.08714122426006</v>
      </c>
      <c r="BG72" s="28">
        <v>0</v>
      </c>
      <c r="BH72" s="28">
        <v>76.14246575684254</v>
      </c>
      <c r="BI72" s="28">
        <v>317.71186992476765</v>
      </c>
      <c r="BJ72" s="28">
        <v>97.707370441796186</v>
      </c>
      <c r="BK72" s="28">
        <v>0</v>
      </c>
      <c r="BL72" s="28">
        <v>213.84448046898393</v>
      </c>
      <c r="BM72" s="28">
        <v>0</v>
      </c>
      <c r="BN72" s="28">
        <v>79.334801343727534</v>
      </c>
      <c r="BO72" s="28">
        <v>763.51177672006361</v>
      </c>
      <c r="BP72" s="28">
        <v>0</v>
      </c>
      <c r="BQ72" s="28">
        <v>649.2126934663462</v>
      </c>
      <c r="BR72" s="28">
        <v>0</v>
      </c>
      <c r="BS72" s="28">
        <v>307.05149169702895</v>
      </c>
      <c r="BT72" s="28">
        <v>2997.4659694452694</v>
      </c>
      <c r="BU72" s="28">
        <v>36.714258522810994</v>
      </c>
      <c r="BV72" s="28">
        <v>151.52209227382764</v>
      </c>
      <c r="BW72" s="28">
        <v>3073.1743280273954</v>
      </c>
      <c r="BX72" s="28">
        <v>89.513494617958486</v>
      </c>
      <c r="BY72" s="28">
        <v>0</v>
      </c>
      <c r="BZ72" s="28">
        <v>20.62699857815058</v>
      </c>
      <c r="CA72" s="28">
        <v>439.59450975679903</v>
      </c>
      <c r="CB72" s="28">
        <v>462.93090917426787</v>
      </c>
      <c r="CC72" s="28">
        <v>17.74681800568888</v>
      </c>
      <c r="CD72" s="28">
        <v>213.87693654780222</v>
      </c>
      <c r="CE72" s="28">
        <v>362.67646488611001</v>
      </c>
      <c r="CF72" s="28">
        <v>208.88671973568586</v>
      </c>
      <c r="CG72" s="28">
        <v>223.80556189101722</v>
      </c>
      <c r="CH72" s="28">
        <v>49.416690538172944</v>
      </c>
      <c r="CI72" s="28">
        <v>14.316890461214108</v>
      </c>
      <c r="CJ72" s="28">
        <v>0</v>
      </c>
      <c r="CK72" s="28">
        <v>26.061010662071567</v>
      </c>
      <c r="CL72" s="28">
        <v>516.18004719224359</v>
      </c>
      <c r="CM72" s="28">
        <v>6443.0452028381305</v>
      </c>
      <c r="CN72" s="28">
        <v>154.3676261110175</v>
      </c>
      <c r="CO72" s="28">
        <v>1070.114247508682</v>
      </c>
      <c r="CP72" s="28">
        <v>25762.129204027638</v>
      </c>
      <c r="CQ72" s="28">
        <v>657.114774710863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17.661369776918995</v>
      </c>
      <c r="CY72" s="28">
        <v>115.89322789433388</v>
      </c>
      <c r="CZ72" s="28">
        <v>0</v>
      </c>
      <c r="DA72" s="28">
        <v>521.17668444251728</v>
      </c>
      <c r="DB72" s="28">
        <v>725.24992150519085</v>
      </c>
      <c r="DC72" s="28">
        <v>0</v>
      </c>
      <c r="DD72" s="28">
        <v>31.290106789908506</v>
      </c>
      <c r="DE72" s="28">
        <v>0</v>
      </c>
      <c r="DF72" s="28">
        <v>0.66797547527294521</v>
      </c>
      <c r="DG72" s="28">
        <v>0</v>
      </c>
      <c r="DH72" s="28">
        <v>8.6947334121774809</v>
      </c>
      <c r="DI72" s="28">
        <v>0</v>
      </c>
      <c r="DJ72" s="28">
        <v>9.2116801756426856</v>
      </c>
      <c r="DK72" s="28">
        <v>1669.1869107568039</v>
      </c>
      <c r="DL72" s="28">
        <v>0</v>
      </c>
      <c r="DM72" s="28">
        <v>0</v>
      </c>
      <c r="DN72" s="28">
        <v>0</v>
      </c>
      <c r="DO72" s="28">
        <v>385.91281698720542</v>
      </c>
      <c r="DP72" s="28">
        <v>67.679425807808357</v>
      </c>
      <c r="DQ72" s="28">
        <v>272.85853106988088</v>
      </c>
      <c r="DR72" s="28">
        <v>66.503581609571768</v>
      </c>
      <c r="DS72" s="28">
        <v>0</v>
      </c>
      <c r="DT72" s="28">
        <v>20.239860984557357</v>
      </c>
      <c r="DU72" s="28">
        <v>5.345764400329756</v>
      </c>
      <c r="DV72" s="28">
        <v>26.956633365898639</v>
      </c>
      <c r="DW72" s="28">
        <v>0</v>
      </c>
      <c r="DX72" s="28">
        <v>0</v>
      </c>
      <c r="DY72" s="28">
        <v>58.052893882312908</v>
      </c>
      <c r="DZ72" s="28">
        <v>23.106914370581467</v>
      </c>
      <c r="EA72" s="28">
        <v>17.575786156796607</v>
      </c>
      <c r="EB72" s="28">
        <v>0</v>
      </c>
      <c r="EC72" s="28">
        <v>49.839920402533167</v>
      </c>
      <c r="ED72" s="28">
        <v>38.920657868266744</v>
      </c>
      <c r="EE72" s="28">
        <v>0</v>
      </c>
      <c r="EF72" s="28">
        <v>310.54258758313796</v>
      </c>
      <c r="EG72" s="28">
        <v>2344.9801800469454</v>
      </c>
      <c r="EH72" s="28">
        <v>0</v>
      </c>
      <c r="EI72" s="28">
        <v>2.5141793178151435</v>
      </c>
      <c r="EJ72" s="28">
        <v>0</v>
      </c>
      <c r="EK72" s="28">
        <v>0</v>
      </c>
      <c r="EL72" s="28">
        <v>45.776797155616833</v>
      </c>
      <c r="EM72" s="28">
        <v>0</v>
      </c>
      <c r="EN72" s="28">
        <v>59.456333293615636</v>
      </c>
      <c r="EO72" s="28">
        <v>77.942764051623556</v>
      </c>
      <c r="EP72" s="28">
        <v>0</v>
      </c>
      <c r="EQ72" s="28">
        <v>5.4764386813429287</v>
      </c>
      <c r="ER72" s="28">
        <v>0</v>
      </c>
      <c r="ES72" s="28">
        <f t="shared" si="2"/>
        <v>58361.30375785823</v>
      </c>
      <c r="ET72" s="28">
        <v>6039.0783552444282</v>
      </c>
      <c r="EU72" s="28">
        <v>0</v>
      </c>
      <c r="EV72" s="28">
        <v>0</v>
      </c>
      <c r="EW72" s="28">
        <v>8010.7479789299814</v>
      </c>
      <c r="EX72" s="28">
        <v>-51.178292109999802</v>
      </c>
      <c r="EY72" s="28">
        <v>0</v>
      </c>
      <c r="EZ72" s="28">
        <v>43807.082398890001</v>
      </c>
      <c r="FA72" s="28">
        <f t="shared" si="3"/>
        <v>116167.03419881265</v>
      </c>
      <c r="FB72" s="33">
        <f>+FA72-Cuadro_Oferta_2012!EX72</f>
        <v>0</v>
      </c>
      <c r="AMC72"/>
      <c r="AMD72"/>
      <c r="AME72"/>
      <c r="AMF72"/>
      <c r="AMG72"/>
      <c r="AMH72"/>
      <c r="AMI72"/>
      <c r="AMJ72"/>
    </row>
    <row r="73" spans="1:1024" s="5" customFormat="1" ht="38.25" x14ac:dyDescent="0.25">
      <c r="A73" s="9">
        <v>69</v>
      </c>
      <c r="B73" s="22"/>
      <c r="C73" s="24" t="s">
        <v>425</v>
      </c>
      <c r="D73" s="25" t="s">
        <v>426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24.252233795900402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379.39185268618962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264.21151622165888</v>
      </c>
      <c r="AO73" s="28">
        <v>0</v>
      </c>
      <c r="AP73" s="28">
        <v>0</v>
      </c>
      <c r="AQ73" s="28">
        <v>0</v>
      </c>
      <c r="AR73" s="28">
        <v>0</v>
      </c>
      <c r="AS73" s="28">
        <v>366.74982626666264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211.93348412723</v>
      </c>
      <c r="AZ73" s="28">
        <v>86.421096271548947</v>
      </c>
      <c r="BA73" s="28">
        <v>0</v>
      </c>
      <c r="BB73" s="28">
        <v>0</v>
      </c>
      <c r="BC73" s="28">
        <v>0</v>
      </c>
      <c r="BD73" s="28">
        <v>0</v>
      </c>
      <c r="BE73" s="28">
        <v>151.85121669197156</v>
      </c>
      <c r="BF73" s="28">
        <v>18.470989793800616</v>
      </c>
      <c r="BG73" s="28">
        <v>0</v>
      </c>
      <c r="BH73" s="28">
        <v>94.937267322851298</v>
      </c>
      <c r="BI73" s="28">
        <v>514.34048067888386</v>
      </c>
      <c r="BJ73" s="28">
        <v>190.30674858841465</v>
      </c>
      <c r="BK73" s="28">
        <v>0</v>
      </c>
      <c r="BL73" s="28">
        <v>0</v>
      </c>
      <c r="BM73" s="28">
        <v>0</v>
      </c>
      <c r="BN73" s="28">
        <v>155.06631576303008</v>
      </c>
      <c r="BO73" s="28">
        <v>206.71390745834515</v>
      </c>
      <c r="BP73" s="28">
        <v>0</v>
      </c>
      <c r="BQ73" s="28">
        <v>0</v>
      </c>
      <c r="BR73" s="28">
        <v>0</v>
      </c>
      <c r="BS73" s="28">
        <v>333.85015327641014</v>
      </c>
      <c r="BT73" s="28">
        <v>274.28713617777282</v>
      </c>
      <c r="BU73" s="28">
        <v>2575.4210445444614</v>
      </c>
      <c r="BV73" s="28">
        <v>691.53067889780345</v>
      </c>
      <c r="BW73" s="28">
        <v>242.76501153003375</v>
      </c>
      <c r="BX73" s="28">
        <v>187.89376889300706</v>
      </c>
      <c r="BY73" s="28">
        <v>0</v>
      </c>
      <c r="BZ73" s="28">
        <v>85.286389845956904</v>
      </c>
      <c r="CA73" s="28">
        <v>1667.5065221797049</v>
      </c>
      <c r="CB73" s="28">
        <v>0</v>
      </c>
      <c r="CC73" s="28">
        <v>6.7303419769276376</v>
      </c>
      <c r="CD73" s="28">
        <v>150.97743022189397</v>
      </c>
      <c r="CE73" s="28">
        <v>819.81061687019701</v>
      </c>
      <c r="CF73" s="28">
        <v>182.0967990919159</v>
      </c>
      <c r="CG73" s="28">
        <v>0</v>
      </c>
      <c r="CH73" s="28">
        <v>140.97652236874708</v>
      </c>
      <c r="CI73" s="28">
        <v>35.632102318894688</v>
      </c>
      <c r="CJ73" s="28">
        <v>0</v>
      </c>
      <c r="CK73" s="28">
        <v>258.55113450630478</v>
      </c>
      <c r="CL73" s="28">
        <v>21970.379912845681</v>
      </c>
      <c r="CM73" s="28">
        <v>15212.779704758646</v>
      </c>
      <c r="CN73" s="28">
        <v>342.8628033433364</v>
      </c>
      <c r="CO73" s="28">
        <v>1627.136893864719</v>
      </c>
      <c r="CP73" s="28">
        <v>21569.738251527415</v>
      </c>
      <c r="CQ73" s="28">
        <v>1142.587994111655</v>
      </c>
      <c r="CR73" s="28">
        <v>0</v>
      </c>
      <c r="CS73" s="28">
        <v>8.648435937052259</v>
      </c>
      <c r="CT73" s="28">
        <v>0</v>
      </c>
      <c r="CU73" s="28">
        <v>0</v>
      </c>
      <c r="CV73" s="28">
        <v>0</v>
      </c>
      <c r="CW73" s="28">
        <v>382.98630000519131</v>
      </c>
      <c r="CX73" s="28">
        <v>0</v>
      </c>
      <c r="CY73" s="28">
        <v>321.3430473931179</v>
      </c>
      <c r="CZ73" s="28">
        <v>91.604951988648651</v>
      </c>
      <c r="DA73" s="28">
        <v>476.55689620778628</v>
      </c>
      <c r="DB73" s="28">
        <v>860.28697007174014</v>
      </c>
      <c r="DC73" s="28">
        <v>0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8">
        <v>0</v>
      </c>
      <c r="DK73" s="28">
        <v>1615.4453023842136</v>
      </c>
      <c r="DL73" s="28">
        <v>0</v>
      </c>
      <c r="DM73" s="28">
        <v>0</v>
      </c>
      <c r="DN73" s="28">
        <v>0</v>
      </c>
      <c r="DO73" s="28">
        <v>108.02549660286905</v>
      </c>
      <c r="DP73" s="28">
        <v>24.663325129704891</v>
      </c>
      <c r="DQ73" s="28">
        <v>0</v>
      </c>
      <c r="DR73" s="28">
        <v>0</v>
      </c>
      <c r="DS73" s="28">
        <v>0</v>
      </c>
      <c r="DT73" s="28">
        <v>35.81083038087317</v>
      </c>
      <c r="DU73" s="28">
        <v>12.895686197949445</v>
      </c>
      <c r="DV73" s="28">
        <v>56.362003890621395</v>
      </c>
      <c r="DW73" s="28">
        <v>0</v>
      </c>
      <c r="DX73" s="28">
        <v>0</v>
      </c>
      <c r="DY73" s="28">
        <v>0</v>
      </c>
      <c r="DZ73" s="28">
        <v>0</v>
      </c>
      <c r="EA73" s="28">
        <v>66.072401717583958</v>
      </c>
      <c r="EB73" s="28">
        <v>0</v>
      </c>
      <c r="EC73" s="28">
        <v>230.70800993482646</v>
      </c>
      <c r="ED73" s="28">
        <v>163.91654117772703</v>
      </c>
      <c r="EE73" s="28">
        <v>1.7210131492415539</v>
      </c>
      <c r="EF73" s="28">
        <v>9762.4248088683962</v>
      </c>
      <c r="EG73" s="28">
        <v>1239.3282361882025</v>
      </c>
      <c r="EH73" s="28">
        <v>0</v>
      </c>
      <c r="EI73" s="28">
        <v>11.312519262301791</v>
      </c>
      <c r="EJ73" s="28">
        <v>0</v>
      </c>
      <c r="EK73" s="28">
        <v>0</v>
      </c>
      <c r="EL73" s="28">
        <v>0</v>
      </c>
      <c r="EM73" s="28">
        <v>0</v>
      </c>
      <c r="EN73" s="28">
        <v>0</v>
      </c>
      <c r="EO73" s="28">
        <v>0</v>
      </c>
      <c r="EP73" s="28">
        <v>84.50891569449449</v>
      </c>
      <c r="EQ73" s="28">
        <v>22.243734611945747</v>
      </c>
      <c r="ER73" s="28">
        <v>0</v>
      </c>
      <c r="ES73" s="28">
        <f t="shared" si="2"/>
        <v>87760.313575612425</v>
      </c>
      <c r="ET73" s="28">
        <v>15808.809217701071</v>
      </c>
      <c r="EU73" s="28">
        <v>0</v>
      </c>
      <c r="EV73" s="28">
        <v>0</v>
      </c>
      <c r="EW73" s="28">
        <v>0</v>
      </c>
      <c r="EX73" s="28">
        <v>-112.26547958</v>
      </c>
      <c r="EY73" s="28">
        <v>0</v>
      </c>
      <c r="EZ73" s="28">
        <v>8712.3860984400017</v>
      </c>
      <c r="FA73" s="28">
        <f t="shared" si="3"/>
        <v>112169.2434121735</v>
      </c>
      <c r="FB73" s="33">
        <f>+FA73-Cuadro_Oferta_2012!EX73</f>
        <v>0</v>
      </c>
      <c r="AMC73"/>
      <c r="AMD73"/>
      <c r="AME73"/>
      <c r="AMF73"/>
      <c r="AMG73"/>
      <c r="AMH73"/>
      <c r="AMI73"/>
      <c r="AMJ73"/>
    </row>
    <row r="74" spans="1:1024" s="5" customFormat="1" ht="51" x14ac:dyDescent="0.25">
      <c r="A74" s="9">
        <v>70</v>
      </c>
      <c r="B74" s="22"/>
      <c r="C74" s="24" t="s">
        <v>427</v>
      </c>
      <c r="D74" s="25" t="s">
        <v>428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83.402563901946223</v>
      </c>
      <c r="L74" s="28">
        <v>0</v>
      </c>
      <c r="M74" s="28">
        <v>0</v>
      </c>
      <c r="N74" s="28">
        <v>0</v>
      </c>
      <c r="O74" s="28">
        <v>0</v>
      </c>
      <c r="P74" s="28">
        <v>213.14623481289848</v>
      </c>
      <c r="Q74" s="28">
        <v>137.62538352311856</v>
      </c>
      <c r="R74" s="28">
        <v>1862.8384190213762</v>
      </c>
      <c r="S74" s="28">
        <v>82.789688052012778</v>
      </c>
      <c r="T74" s="28">
        <v>3085.1507766111972</v>
      </c>
      <c r="U74" s="28">
        <v>0</v>
      </c>
      <c r="V74" s="28">
        <v>0</v>
      </c>
      <c r="W74" s="28">
        <v>0</v>
      </c>
      <c r="X74" s="28">
        <v>94.069639205805814</v>
      </c>
      <c r="Y74" s="28">
        <v>508.63182867529753</v>
      </c>
      <c r="Z74" s="28">
        <v>2419.6795667727656</v>
      </c>
      <c r="AA74" s="28">
        <v>0</v>
      </c>
      <c r="AB74" s="28">
        <v>1525.7582465497605</v>
      </c>
      <c r="AC74" s="28">
        <v>0</v>
      </c>
      <c r="AD74" s="28">
        <v>1156.0592686451901</v>
      </c>
      <c r="AE74" s="28">
        <v>0</v>
      </c>
      <c r="AF74" s="28">
        <v>180.56189737982444</v>
      </c>
      <c r="AG74" s="28">
        <v>290.40904463811285</v>
      </c>
      <c r="AH74" s="28">
        <v>1290.6306813152798</v>
      </c>
      <c r="AI74" s="28">
        <v>0</v>
      </c>
      <c r="AJ74" s="28">
        <v>0</v>
      </c>
      <c r="AK74" s="28">
        <v>0</v>
      </c>
      <c r="AL74" s="28">
        <v>0</v>
      </c>
      <c r="AM74" s="28">
        <v>767.12703580906657</v>
      </c>
      <c r="AN74" s="28">
        <v>1214.8929434981221</v>
      </c>
      <c r="AO74" s="28">
        <v>1281.4891153685849</v>
      </c>
      <c r="AP74" s="28">
        <v>0</v>
      </c>
      <c r="AQ74" s="28">
        <v>179.64961218773649</v>
      </c>
      <c r="AR74" s="28">
        <v>545.34596092154027</v>
      </c>
      <c r="AS74" s="28">
        <v>1709.7573893979356</v>
      </c>
      <c r="AT74" s="28">
        <v>243.35367724496518</v>
      </c>
      <c r="AU74" s="28">
        <v>0</v>
      </c>
      <c r="AV74" s="28">
        <v>0</v>
      </c>
      <c r="AW74" s="28">
        <v>187.97807716063434</v>
      </c>
      <c r="AX74" s="28">
        <v>0</v>
      </c>
      <c r="AY74" s="28">
        <v>0</v>
      </c>
      <c r="AZ74" s="28">
        <v>393.09681683589963</v>
      </c>
      <c r="BA74" s="28">
        <v>0</v>
      </c>
      <c r="BB74" s="28">
        <v>1782.0493517909047</v>
      </c>
      <c r="BC74" s="28">
        <v>0</v>
      </c>
      <c r="BD74" s="28">
        <v>0</v>
      </c>
      <c r="BE74" s="28">
        <v>0</v>
      </c>
      <c r="BF74" s="28">
        <v>83.333554207665529</v>
      </c>
      <c r="BG74" s="28">
        <v>71.076454995605928</v>
      </c>
      <c r="BH74" s="28">
        <v>532.70059912492343</v>
      </c>
      <c r="BI74" s="28">
        <v>2362.8335536593086</v>
      </c>
      <c r="BJ74" s="28">
        <v>907.54205327327759</v>
      </c>
      <c r="BK74" s="28">
        <v>0</v>
      </c>
      <c r="BL74" s="28">
        <v>1918.2538757333957</v>
      </c>
      <c r="BM74" s="28">
        <v>0</v>
      </c>
      <c r="BN74" s="28">
        <v>738.83779590666586</v>
      </c>
      <c r="BO74" s="28">
        <v>967.29225441604467</v>
      </c>
      <c r="BP74" s="28">
        <v>102.15435096778191</v>
      </c>
      <c r="BQ74" s="28">
        <v>469.58425828405086</v>
      </c>
      <c r="BR74" s="28">
        <v>1038.2538769934085</v>
      </c>
      <c r="BS74" s="28">
        <v>1475.7510633410507</v>
      </c>
      <c r="BT74" s="28">
        <v>531.19334116639016</v>
      </c>
      <c r="BU74" s="28">
        <v>3406.7979540438323</v>
      </c>
      <c r="BV74" s="28">
        <v>30969.553341262312</v>
      </c>
      <c r="BW74" s="28">
        <v>1384.4702607591832</v>
      </c>
      <c r="BX74" s="28">
        <v>866.06645447371943</v>
      </c>
      <c r="BY74" s="28">
        <v>633.14597003980441</v>
      </c>
      <c r="BZ74" s="28">
        <v>306.70580584558815</v>
      </c>
      <c r="CA74" s="28">
        <v>2625.2655368851993</v>
      </c>
      <c r="CB74" s="28">
        <v>182.96489759640332</v>
      </c>
      <c r="CC74" s="28">
        <v>24.924146208910742</v>
      </c>
      <c r="CD74" s="28">
        <v>1253.4685517016169</v>
      </c>
      <c r="CE74" s="28">
        <v>2750.7775908296826</v>
      </c>
      <c r="CF74" s="28">
        <v>477.89906113616286</v>
      </c>
      <c r="CG74" s="28">
        <v>773.83869499539219</v>
      </c>
      <c r="CH74" s="28">
        <v>929.09936973818344</v>
      </c>
      <c r="CI74" s="28">
        <v>586.17061765227436</v>
      </c>
      <c r="CJ74" s="28">
        <v>89.660900937819036</v>
      </c>
      <c r="CK74" s="28">
        <v>0</v>
      </c>
      <c r="CL74" s="28">
        <v>103247.54161973056</v>
      </c>
      <c r="CM74" s="28">
        <v>132047.59352932949</v>
      </c>
      <c r="CN74" s="28">
        <v>37246.123837974235</v>
      </c>
      <c r="CO74" s="28">
        <v>51301.427456094199</v>
      </c>
      <c r="CP74" s="28">
        <v>52704.731569397096</v>
      </c>
      <c r="CQ74" s="28">
        <v>15940.66610668449</v>
      </c>
      <c r="CR74" s="28">
        <v>4872.0354241140913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7030.4352664058015</v>
      </c>
      <c r="CZ74" s="28">
        <v>0</v>
      </c>
      <c r="DA74" s="28">
        <v>1339.6646828511907</v>
      </c>
      <c r="DB74" s="28">
        <v>3893.215242384525</v>
      </c>
      <c r="DC74" s="28">
        <v>0</v>
      </c>
      <c r="DD74" s="28">
        <v>304.53305981431163</v>
      </c>
      <c r="DE74" s="28">
        <v>0</v>
      </c>
      <c r="DF74" s="28">
        <v>0</v>
      </c>
      <c r="DG74" s="28">
        <v>0</v>
      </c>
      <c r="DH74" s="28">
        <v>74.304844647457799</v>
      </c>
      <c r="DI74" s="28">
        <v>0</v>
      </c>
      <c r="DJ74" s="28">
        <v>0</v>
      </c>
      <c r="DK74" s="28">
        <v>22358.323091298895</v>
      </c>
      <c r="DL74" s="28">
        <v>0</v>
      </c>
      <c r="DM74" s="28">
        <v>0</v>
      </c>
      <c r="DN74" s="28">
        <v>0</v>
      </c>
      <c r="DO74" s="28">
        <v>3530.4934515212603</v>
      </c>
      <c r="DP74" s="28">
        <v>102.84978885239404</v>
      </c>
      <c r="DQ74" s="28">
        <v>937.9591123680591</v>
      </c>
      <c r="DR74" s="28">
        <v>0</v>
      </c>
      <c r="DS74" s="28">
        <v>0</v>
      </c>
      <c r="DT74" s="28">
        <v>0</v>
      </c>
      <c r="DU74" s="28">
        <v>92.103824147782504</v>
      </c>
      <c r="DV74" s="28">
        <v>0</v>
      </c>
      <c r="DW74" s="28">
        <v>0</v>
      </c>
      <c r="DX74" s="28">
        <v>0</v>
      </c>
      <c r="DY74" s="28">
        <v>285.24214663186666</v>
      </c>
      <c r="DZ74" s="28">
        <v>206.32354524314437</v>
      </c>
      <c r="EA74" s="28">
        <v>165.34545970867953</v>
      </c>
      <c r="EB74" s="28">
        <v>304.5814376981557</v>
      </c>
      <c r="EC74" s="28">
        <v>1144.4610676135826</v>
      </c>
      <c r="ED74" s="28">
        <v>417.96047049339251</v>
      </c>
      <c r="EE74" s="28">
        <v>0</v>
      </c>
      <c r="EF74" s="28">
        <v>1472.133702475217</v>
      </c>
      <c r="EG74" s="28">
        <v>2628.8127065201684</v>
      </c>
      <c r="EH74" s="28">
        <v>95.883552214175836</v>
      </c>
      <c r="EI74" s="28">
        <v>35.782147687964617</v>
      </c>
      <c r="EJ74" s="28">
        <v>33.242590617525764</v>
      </c>
      <c r="EK74" s="28">
        <v>0</v>
      </c>
      <c r="EL74" s="28">
        <v>239.59200909090526</v>
      </c>
      <c r="EM74" s="28">
        <v>336.10932852308724</v>
      </c>
      <c r="EN74" s="28">
        <v>0</v>
      </c>
      <c r="EO74" s="28">
        <v>1191.9328561570348</v>
      </c>
      <c r="EP74" s="28">
        <v>77.413360689740799</v>
      </c>
      <c r="EQ74" s="28">
        <v>37.083501651521537</v>
      </c>
      <c r="ER74" s="28">
        <v>0</v>
      </c>
      <c r="ES74" s="28">
        <f t="shared" si="2"/>
        <v>525391.01119612751</v>
      </c>
      <c r="ET74" s="28">
        <v>7415.2118983995042</v>
      </c>
      <c r="EU74" s="28">
        <v>0</v>
      </c>
      <c r="EV74" s="28">
        <v>0</v>
      </c>
      <c r="EW74" s="28">
        <v>0</v>
      </c>
      <c r="EX74" s="28">
        <v>6382.7502664649473</v>
      </c>
      <c r="EY74" s="28">
        <v>0</v>
      </c>
      <c r="EZ74" s="28">
        <v>26493.213935690001</v>
      </c>
      <c r="FA74" s="28">
        <f t="shared" si="3"/>
        <v>565682.18729668192</v>
      </c>
      <c r="FB74" s="33">
        <f>+FA74-Cuadro_Oferta_2012!EX74</f>
        <v>0</v>
      </c>
      <c r="AMC74"/>
      <c r="AMD74"/>
      <c r="AME74"/>
      <c r="AMF74"/>
      <c r="AMG74"/>
      <c r="AMH74"/>
      <c r="AMI74"/>
      <c r="AMJ74"/>
    </row>
    <row r="75" spans="1:1024" s="5" customFormat="1" ht="63.75" x14ac:dyDescent="0.25">
      <c r="A75" s="9">
        <v>71</v>
      </c>
      <c r="B75" s="22"/>
      <c r="C75" s="24" t="s">
        <v>429</v>
      </c>
      <c r="D75" s="25" t="s">
        <v>430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130.84979230047784</v>
      </c>
      <c r="Q75" s="28">
        <v>298.57248094634559</v>
      </c>
      <c r="R75" s="28">
        <v>1237.9329290034839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86.702394998948023</v>
      </c>
      <c r="Y75" s="28">
        <v>186.30260886556121</v>
      </c>
      <c r="Z75" s="28">
        <v>1148.011750736724</v>
      </c>
      <c r="AA75" s="28">
        <v>0</v>
      </c>
      <c r="AB75" s="28">
        <v>0</v>
      </c>
      <c r="AC75" s="28">
        <v>0</v>
      </c>
      <c r="AD75" s="28">
        <v>773.08389646109902</v>
      </c>
      <c r="AE75" s="28">
        <v>0</v>
      </c>
      <c r="AF75" s="28">
        <v>105.39937733179976</v>
      </c>
      <c r="AG75" s="28">
        <v>112.88020230961114</v>
      </c>
      <c r="AH75" s="28">
        <v>823.44996091811981</v>
      </c>
      <c r="AI75" s="28">
        <v>0</v>
      </c>
      <c r="AJ75" s="28">
        <v>0</v>
      </c>
      <c r="AK75" s="28">
        <v>0</v>
      </c>
      <c r="AL75" s="28">
        <v>455.76628380708473</v>
      </c>
      <c r="AM75" s="28">
        <v>0</v>
      </c>
      <c r="AN75" s="28">
        <v>922.63823176845983</v>
      </c>
      <c r="AO75" s="28">
        <v>915.14056649339864</v>
      </c>
      <c r="AP75" s="28">
        <v>1248.0285397526898</v>
      </c>
      <c r="AQ75" s="28">
        <v>97.98411862533635</v>
      </c>
      <c r="AR75" s="28">
        <v>0</v>
      </c>
      <c r="AS75" s="28">
        <v>1161.339195247298</v>
      </c>
      <c r="AT75" s="28">
        <v>162.01057040400821</v>
      </c>
      <c r="AU75" s="28">
        <v>0</v>
      </c>
      <c r="AV75" s="28">
        <v>0</v>
      </c>
      <c r="AW75" s="28">
        <v>0</v>
      </c>
      <c r="AX75" s="28">
        <v>0</v>
      </c>
      <c r="AY75" s="28">
        <v>665.91656065714744</v>
      </c>
      <c r="AZ75" s="28">
        <v>279.50781064837872</v>
      </c>
      <c r="BA75" s="28">
        <v>0</v>
      </c>
      <c r="BB75" s="28">
        <v>0</v>
      </c>
      <c r="BC75" s="28">
        <v>235.20909010242025</v>
      </c>
      <c r="BD75" s="28">
        <v>247.5824091747196</v>
      </c>
      <c r="BE75" s="28">
        <v>0</v>
      </c>
      <c r="BF75" s="28">
        <v>55.152864114985249</v>
      </c>
      <c r="BG75" s="28">
        <v>0</v>
      </c>
      <c r="BH75" s="28">
        <v>245.75345120945585</v>
      </c>
      <c r="BI75" s="28">
        <v>1623.9999759592445</v>
      </c>
      <c r="BJ75" s="28">
        <v>1464.5479433287758</v>
      </c>
      <c r="BK75" s="28">
        <v>0</v>
      </c>
      <c r="BL75" s="28">
        <v>1416.6556325564545</v>
      </c>
      <c r="BM75" s="28">
        <v>0</v>
      </c>
      <c r="BN75" s="28">
        <v>496.20520687652782</v>
      </c>
      <c r="BO75" s="28">
        <v>644.03566979949494</v>
      </c>
      <c r="BP75" s="28">
        <v>122.26525189315549</v>
      </c>
      <c r="BQ75" s="28">
        <v>1258.1544342517918</v>
      </c>
      <c r="BR75" s="28">
        <v>7345.5931556103233</v>
      </c>
      <c r="BS75" s="28">
        <v>2888.0363093746255</v>
      </c>
      <c r="BT75" s="28">
        <v>376.88014942414299</v>
      </c>
      <c r="BU75" s="28">
        <v>0</v>
      </c>
      <c r="BV75" s="28">
        <v>5124.301475535106</v>
      </c>
      <c r="BW75" s="28">
        <v>125264.42387080521</v>
      </c>
      <c r="BX75" s="28">
        <v>39306.467809320042</v>
      </c>
      <c r="BY75" s="28">
        <v>518.26004902215686</v>
      </c>
      <c r="BZ75" s="28">
        <v>584.12059712479322</v>
      </c>
      <c r="CA75" s="28">
        <v>48813.638339853744</v>
      </c>
      <c r="CB75" s="28">
        <v>2544.1837055168689</v>
      </c>
      <c r="CC75" s="28">
        <v>48.205779600834454</v>
      </c>
      <c r="CD75" s="28">
        <v>10950.070151087659</v>
      </c>
      <c r="CE75" s="28">
        <v>30557.060970700626</v>
      </c>
      <c r="CF75" s="28">
        <v>1235.0089547637342</v>
      </c>
      <c r="CG75" s="28">
        <v>3954.0918266605445</v>
      </c>
      <c r="CH75" s="28">
        <v>2539.8910303817315</v>
      </c>
      <c r="CI75" s="28">
        <v>78.73974572136234</v>
      </c>
      <c r="CJ75" s="28">
        <v>0</v>
      </c>
      <c r="CK75" s="28">
        <v>0</v>
      </c>
      <c r="CL75" s="28">
        <v>77271.358619542007</v>
      </c>
      <c r="CM75" s="28">
        <v>100660.80557865713</v>
      </c>
      <c r="CN75" s="28">
        <v>7712.1355996885832</v>
      </c>
      <c r="CO75" s="28">
        <v>69352.793471917917</v>
      </c>
      <c r="CP75" s="28">
        <v>98832.102988375045</v>
      </c>
      <c r="CQ75" s="28">
        <v>2861.5958010384575</v>
      </c>
      <c r="CR75" s="28">
        <v>2205.250460322974</v>
      </c>
      <c r="CS75" s="28">
        <v>359.59827401079184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825.8945526862708</v>
      </c>
      <c r="CZ75" s="28">
        <v>0</v>
      </c>
      <c r="DA75" s="28">
        <v>812.23010196249925</v>
      </c>
      <c r="DB75" s="28">
        <v>2488.7935942662948</v>
      </c>
      <c r="DC75" s="28">
        <v>0</v>
      </c>
      <c r="DD75" s="28">
        <v>531.46309753991329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15476.217437336438</v>
      </c>
      <c r="DL75" s="28">
        <v>0</v>
      </c>
      <c r="DM75" s="28">
        <v>0</v>
      </c>
      <c r="DN75" s="28">
        <v>0</v>
      </c>
      <c r="DO75" s="28">
        <v>3097.9114308149615</v>
      </c>
      <c r="DP75" s="28">
        <v>70.738009651981358</v>
      </c>
      <c r="DQ75" s="28">
        <v>776.69310066134608</v>
      </c>
      <c r="DR75" s="28">
        <v>0</v>
      </c>
      <c r="DS75" s="28">
        <v>0</v>
      </c>
      <c r="DT75" s="28">
        <v>0</v>
      </c>
      <c r="DU75" s="28">
        <v>32.90347803962527</v>
      </c>
      <c r="DV75" s="28">
        <v>171.79983586110112</v>
      </c>
      <c r="DW75" s="28">
        <v>0</v>
      </c>
      <c r="DX75" s="28">
        <v>0</v>
      </c>
      <c r="DY75" s="28">
        <v>214.52045909518409</v>
      </c>
      <c r="DZ75" s="28">
        <v>138.51681818637323</v>
      </c>
      <c r="EA75" s="28">
        <v>109.77074344682579</v>
      </c>
      <c r="EB75" s="28">
        <v>0</v>
      </c>
      <c r="EC75" s="28">
        <v>682.74138759672496</v>
      </c>
      <c r="ED75" s="28">
        <v>210.29003341985972</v>
      </c>
      <c r="EE75" s="28">
        <v>3.6530806096358046</v>
      </c>
      <c r="EF75" s="28">
        <v>1776.6172083725471</v>
      </c>
      <c r="EG75" s="28">
        <v>1879.1201227350489</v>
      </c>
      <c r="EH75" s="28">
        <v>63.706705146883053</v>
      </c>
      <c r="EI75" s="28">
        <v>34.889359640255648</v>
      </c>
      <c r="EJ75" s="28">
        <v>0</v>
      </c>
      <c r="EK75" s="28">
        <v>0</v>
      </c>
      <c r="EL75" s="28">
        <v>160.83133636890619</v>
      </c>
      <c r="EM75" s="28">
        <v>0</v>
      </c>
      <c r="EN75" s="28">
        <v>0</v>
      </c>
      <c r="EO75" s="28">
        <v>0</v>
      </c>
      <c r="EP75" s="28">
        <v>71.171376658224901</v>
      </c>
      <c r="EQ75" s="28">
        <v>0</v>
      </c>
      <c r="ER75" s="28">
        <v>0</v>
      </c>
      <c r="ES75" s="28">
        <f t="shared" si="2"/>
        <v>689636.1671846963</v>
      </c>
      <c r="ET75" s="28">
        <v>10821.419524582894</v>
      </c>
      <c r="EU75" s="28">
        <v>0</v>
      </c>
      <c r="EV75" s="28">
        <v>0</v>
      </c>
      <c r="EW75" s="28">
        <v>14968.434168968215</v>
      </c>
      <c r="EX75" s="28">
        <v>35898.314918976692</v>
      </c>
      <c r="EY75" s="28">
        <v>0</v>
      </c>
      <c r="EZ75" s="28">
        <v>132553.82139877</v>
      </c>
      <c r="FA75" s="28">
        <f t="shared" si="3"/>
        <v>883878.15719599416</v>
      </c>
      <c r="FB75" s="33">
        <f>+FA75-Cuadro_Oferta_2012!EX75</f>
        <v>0</v>
      </c>
      <c r="AMC75"/>
      <c r="AMD75"/>
      <c r="AME75"/>
      <c r="AMF75"/>
      <c r="AMG75"/>
      <c r="AMH75"/>
      <c r="AMI75"/>
      <c r="AMJ75"/>
    </row>
    <row r="76" spans="1:1024" s="5" customFormat="1" x14ac:dyDescent="0.25">
      <c r="A76" s="9">
        <v>72</v>
      </c>
      <c r="B76" s="22"/>
      <c r="C76" s="24" t="s">
        <v>431</v>
      </c>
      <c r="D76" s="25" t="s">
        <v>432</v>
      </c>
      <c r="E76" s="28">
        <v>0</v>
      </c>
      <c r="F76" s="28">
        <v>0</v>
      </c>
      <c r="G76" s="28">
        <v>0</v>
      </c>
      <c r="H76" s="28">
        <v>502.86721916900746</v>
      </c>
      <c r="I76" s="28">
        <v>213.00852242417781</v>
      </c>
      <c r="J76" s="28">
        <v>206.81952403365602</v>
      </c>
      <c r="K76" s="28">
        <v>373.65100127190095</v>
      </c>
      <c r="L76" s="28">
        <v>361.58019077356255</v>
      </c>
      <c r="M76" s="28">
        <v>475.74939376981752</v>
      </c>
      <c r="N76" s="28">
        <v>473.37269048320996</v>
      </c>
      <c r="O76" s="28">
        <v>1648.0767255066389</v>
      </c>
      <c r="P76" s="28">
        <v>177.2652924727015</v>
      </c>
      <c r="Q76" s="28">
        <v>185.92867064604329</v>
      </c>
      <c r="R76" s="28">
        <v>2290.1713150807777</v>
      </c>
      <c r="S76" s="28">
        <v>59.176388925030146</v>
      </c>
      <c r="T76" s="28">
        <v>2516.7251007441218</v>
      </c>
      <c r="U76" s="28">
        <v>431.16205069294517</v>
      </c>
      <c r="V76" s="28">
        <v>2947.0347709841267</v>
      </c>
      <c r="W76" s="28">
        <v>263.91571096543299</v>
      </c>
      <c r="X76" s="28">
        <v>73.021792463442225</v>
      </c>
      <c r="Y76" s="28">
        <v>312.43107545443007</v>
      </c>
      <c r="Z76" s="28">
        <v>2721.1706500503115</v>
      </c>
      <c r="AA76" s="28">
        <v>0</v>
      </c>
      <c r="AB76" s="28">
        <v>795.43686531996559</v>
      </c>
      <c r="AC76" s="28">
        <v>95.901678850643378</v>
      </c>
      <c r="AD76" s="28">
        <v>1589.0591858043128</v>
      </c>
      <c r="AE76" s="28">
        <v>37.003947165858946</v>
      </c>
      <c r="AF76" s="28">
        <v>300.28448918882827</v>
      </c>
      <c r="AG76" s="28">
        <v>128.09730974438682</v>
      </c>
      <c r="AH76" s="28">
        <v>3224.8536868226042</v>
      </c>
      <c r="AI76" s="28">
        <v>0</v>
      </c>
      <c r="AJ76" s="28">
        <v>312.39664629129663</v>
      </c>
      <c r="AK76" s="28">
        <v>956.00398905288057</v>
      </c>
      <c r="AL76" s="28">
        <v>667.63457938489103</v>
      </c>
      <c r="AM76" s="28">
        <v>8592.8161730990214</v>
      </c>
      <c r="AN76" s="28">
        <v>5739.4431218147029</v>
      </c>
      <c r="AO76" s="28">
        <v>949.78854959729142</v>
      </c>
      <c r="AP76" s="28">
        <v>959.95086812608179</v>
      </c>
      <c r="AQ76" s="28">
        <v>152.93809315434203</v>
      </c>
      <c r="AR76" s="28">
        <v>426.30381506051231</v>
      </c>
      <c r="AS76" s="28">
        <v>2220.2827033145954</v>
      </c>
      <c r="AT76" s="28">
        <v>541.54360305161458</v>
      </c>
      <c r="AU76" s="28">
        <v>136.01148564118031</v>
      </c>
      <c r="AV76" s="28">
        <v>237.25404614097155</v>
      </c>
      <c r="AW76" s="28">
        <v>141.28205287430774</v>
      </c>
      <c r="AX76" s="28">
        <v>106.20522908026142</v>
      </c>
      <c r="AY76" s="28">
        <v>1091.2883136429732</v>
      </c>
      <c r="AZ76" s="28">
        <v>441.51687731509878</v>
      </c>
      <c r="BA76" s="28">
        <v>129.2281585721835</v>
      </c>
      <c r="BB76" s="28">
        <v>11526.833559119976</v>
      </c>
      <c r="BC76" s="28">
        <v>34.834166322722169</v>
      </c>
      <c r="BD76" s="28">
        <v>764.38906307152104</v>
      </c>
      <c r="BE76" s="28">
        <v>1420.3746122720147</v>
      </c>
      <c r="BF76" s="28">
        <v>405.48498497722295</v>
      </c>
      <c r="BG76" s="28">
        <v>51.369545581698326</v>
      </c>
      <c r="BH76" s="28">
        <v>1012.3094338278243</v>
      </c>
      <c r="BI76" s="28">
        <v>3985.1006046575276</v>
      </c>
      <c r="BJ76" s="28">
        <v>877.13808049804436</v>
      </c>
      <c r="BK76" s="28">
        <v>0</v>
      </c>
      <c r="BL76" s="28">
        <v>1274.0003805039883</v>
      </c>
      <c r="BM76" s="28">
        <v>46.571197997046255</v>
      </c>
      <c r="BN76" s="28">
        <v>4247.3970515657811</v>
      </c>
      <c r="BO76" s="28">
        <v>1475.7779378818809</v>
      </c>
      <c r="BP76" s="28">
        <v>103.43265679440438</v>
      </c>
      <c r="BQ76" s="28">
        <v>376.02569882593451</v>
      </c>
      <c r="BR76" s="28">
        <v>2900.485626212047</v>
      </c>
      <c r="BS76" s="28">
        <v>3804.4951059500531</v>
      </c>
      <c r="BT76" s="28">
        <v>974.76204972100857</v>
      </c>
      <c r="BU76" s="28">
        <v>216.52973757941555</v>
      </c>
      <c r="BV76" s="28">
        <v>3769.8620113711995</v>
      </c>
      <c r="BW76" s="28">
        <v>3795.1958007936519</v>
      </c>
      <c r="BX76" s="28">
        <v>14112.873531635463</v>
      </c>
      <c r="BY76" s="28">
        <v>3192.8210026250927</v>
      </c>
      <c r="BZ76" s="28">
        <v>742.64802084936048</v>
      </c>
      <c r="CA76" s="28">
        <v>9165.5576676463807</v>
      </c>
      <c r="CB76" s="28">
        <v>1709.751023350638</v>
      </c>
      <c r="CC76" s="28">
        <v>122.73065200126868</v>
      </c>
      <c r="CD76" s="28">
        <v>3697.0012511670029</v>
      </c>
      <c r="CE76" s="28">
        <v>23498.353962142719</v>
      </c>
      <c r="CF76" s="28">
        <v>3270.2462831797329</v>
      </c>
      <c r="CG76" s="28">
        <v>4922.9445596282194</v>
      </c>
      <c r="CH76" s="28">
        <v>1765.5635178657583</v>
      </c>
      <c r="CI76" s="28">
        <v>453.74254587597551</v>
      </c>
      <c r="CJ76" s="28">
        <v>65.761770670513613</v>
      </c>
      <c r="CK76" s="28">
        <v>320.30429569206041</v>
      </c>
      <c r="CL76" s="28">
        <v>15509.100638380518</v>
      </c>
      <c r="CM76" s="28">
        <v>16425.02634007599</v>
      </c>
      <c r="CN76" s="28">
        <v>1133.1115916706301</v>
      </c>
      <c r="CO76" s="28">
        <v>24671.120806106199</v>
      </c>
      <c r="CP76" s="28">
        <v>97691.16737884059</v>
      </c>
      <c r="CQ76" s="28">
        <v>10760.585876549649</v>
      </c>
      <c r="CR76" s="28">
        <v>16746.285796161581</v>
      </c>
      <c r="CS76" s="28">
        <v>0</v>
      </c>
      <c r="CT76" s="28">
        <v>2027.0214918681077</v>
      </c>
      <c r="CU76" s="28">
        <v>1992.3254669531475</v>
      </c>
      <c r="CV76" s="28">
        <v>6393.8642723480389</v>
      </c>
      <c r="CW76" s="28">
        <v>3335.0948111801731</v>
      </c>
      <c r="CX76" s="28">
        <v>270.70942785640841</v>
      </c>
      <c r="CY76" s="28">
        <v>990.07076546887424</v>
      </c>
      <c r="CZ76" s="28">
        <v>243.83787410356624</v>
      </c>
      <c r="DA76" s="28">
        <v>1929.2858307468073</v>
      </c>
      <c r="DB76" s="28">
        <v>4517.2226593911528</v>
      </c>
      <c r="DC76" s="28">
        <v>77.405726670640703</v>
      </c>
      <c r="DD76" s="28">
        <v>514.54160809565997</v>
      </c>
      <c r="DE76" s="28">
        <v>243.44559069938242</v>
      </c>
      <c r="DF76" s="28">
        <v>4.0382067192449993</v>
      </c>
      <c r="DG76" s="28">
        <v>218.92889367547005</v>
      </c>
      <c r="DH76" s="28">
        <v>53.898117521921336</v>
      </c>
      <c r="DI76" s="28">
        <v>0</v>
      </c>
      <c r="DJ76" s="28">
        <v>57.611542830068586</v>
      </c>
      <c r="DK76" s="28">
        <v>6596.2468692018374</v>
      </c>
      <c r="DL76" s="28">
        <v>289.97997617364138</v>
      </c>
      <c r="DM76" s="28">
        <v>159.42881975219703</v>
      </c>
      <c r="DN76" s="28">
        <v>137.33961088921114</v>
      </c>
      <c r="DO76" s="28">
        <v>3027.0987417858905</v>
      </c>
      <c r="DP76" s="28">
        <v>178.1570554001008</v>
      </c>
      <c r="DQ76" s="28">
        <v>683.59347588903779</v>
      </c>
      <c r="DR76" s="28">
        <v>790.52716380108473</v>
      </c>
      <c r="DS76" s="28">
        <v>0</v>
      </c>
      <c r="DT76" s="28">
        <v>746.05590442879281</v>
      </c>
      <c r="DU76" s="28">
        <v>207.81239775444649</v>
      </c>
      <c r="DV76" s="28">
        <v>3246.1850870672001</v>
      </c>
      <c r="DW76" s="28">
        <v>0</v>
      </c>
      <c r="DX76" s="28">
        <v>6.3504395373291773</v>
      </c>
      <c r="DY76" s="28">
        <v>177.29463115456838</v>
      </c>
      <c r="DZ76" s="28">
        <v>1052.922472628079</v>
      </c>
      <c r="EA76" s="28">
        <v>552.09069299116845</v>
      </c>
      <c r="EB76" s="28">
        <v>312.2191555819536</v>
      </c>
      <c r="EC76" s="28">
        <v>822.17126081624349</v>
      </c>
      <c r="ED76" s="28">
        <v>3532.7952449082568</v>
      </c>
      <c r="EE76" s="28">
        <v>3.5869510471879997</v>
      </c>
      <c r="EF76" s="28">
        <v>4086.704576415807</v>
      </c>
      <c r="EG76" s="28">
        <v>7720.4190350995714</v>
      </c>
      <c r="EH76" s="28">
        <v>165.70296752290074</v>
      </c>
      <c r="EI76" s="28">
        <v>21.250827240161115</v>
      </c>
      <c r="EJ76" s="28">
        <v>27.219475058469687</v>
      </c>
      <c r="EK76" s="28">
        <v>326.0567400735714</v>
      </c>
      <c r="EL76" s="28">
        <v>2158.2401905368356</v>
      </c>
      <c r="EM76" s="28">
        <v>1181.4457763133137</v>
      </c>
      <c r="EN76" s="28">
        <v>75.636279692268644</v>
      </c>
      <c r="EO76" s="28">
        <v>2832.1400099513676</v>
      </c>
      <c r="EP76" s="28">
        <v>21.607953939959803</v>
      </c>
      <c r="EQ76" s="28">
        <v>291.37903264008685</v>
      </c>
      <c r="ER76" s="28">
        <v>0</v>
      </c>
      <c r="ES76" s="28">
        <f t="shared" si="2"/>
        <v>403543.68247308367</v>
      </c>
      <c r="ET76" s="28">
        <v>34440.084454165612</v>
      </c>
      <c r="EU76" s="28">
        <v>0</v>
      </c>
      <c r="EV76" s="28">
        <v>0</v>
      </c>
      <c r="EW76" s="28">
        <v>45689.106208500772</v>
      </c>
      <c r="EX76" s="28">
        <v>35877.983850714831</v>
      </c>
      <c r="EY76" s="28">
        <v>0</v>
      </c>
      <c r="EZ76" s="28">
        <v>58568.059532359905</v>
      </c>
      <c r="FA76" s="28">
        <f t="shared" si="3"/>
        <v>578118.91651882476</v>
      </c>
      <c r="FB76" s="33">
        <f>+FA76-Cuadro_Oferta_2012!EX76</f>
        <v>0</v>
      </c>
      <c r="AMC76"/>
      <c r="AMD76"/>
      <c r="AME76"/>
      <c r="AMF76"/>
      <c r="AMG76"/>
      <c r="AMH76"/>
      <c r="AMI76"/>
      <c r="AMJ76"/>
    </row>
    <row r="77" spans="1:1024" s="5" customFormat="1" ht="38.25" x14ac:dyDescent="0.25">
      <c r="A77" s="9">
        <v>73</v>
      </c>
      <c r="B77" s="22"/>
      <c r="C77" s="24" t="s">
        <v>433</v>
      </c>
      <c r="D77" s="25" t="s">
        <v>434</v>
      </c>
      <c r="E77" s="28">
        <v>0</v>
      </c>
      <c r="F77" s="28">
        <v>0</v>
      </c>
      <c r="G77" s="28">
        <v>0</v>
      </c>
      <c r="H77" s="28">
        <v>435.26788107830009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138.2351535862754</v>
      </c>
      <c r="Q77" s="28">
        <v>0</v>
      </c>
      <c r="R77" s="28">
        <v>199.13429677699961</v>
      </c>
      <c r="S77" s="28">
        <v>0</v>
      </c>
      <c r="T77" s="28">
        <v>765.81940560265832</v>
      </c>
      <c r="U77" s="28">
        <v>78.433633023772074</v>
      </c>
      <c r="V77" s="28">
        <v>0</v>
      </c>
      <c r="W77" s="28">
        <v>126.47679417584555</v>
      </c>
      <c r="X77" s="28">
        <v>0</v>
      </c>
      <c r="Y77" s="28">
        <v>0</v>
      </c>
      <c r="Z77" s="28">
        <v>488.0169006467687</v>
      </c>
      <c r="AA77" s="28">
        <v>0</v>
      </c>
      <c r="AB77" s="28">
        <v>0</v>
      </c>
      <c r="AC77" s="28">
        <v>0</v>
      </c>
      <c r="AD77" s="28">
        <v>320.96395595037677</v>
      </c>
      <c r="AE77" s="28">
        <v>0</v>
      </c>
      <c r="AF77" s="28">
        <v>0</v>
      </c>
      <c r="AG77" s="28">
        <v>0</v>
      </c>
      <c r="AH77" s="28">
        <v>121.02033006131308</v>
      </c>
      <c r="AI77" s="28">
        <v>0</v>
      </c>
      <c r="AJ77" s="28">
        <v>0</v>
      </c>
      <c r="AK77" s="28">
        <v>0</v>
      </c>
      <c r="AL77" s="28">
        <v>459.22027319816266</v>
      </c>
      <c r="AM77" s="28">
        <v>177.22473064213483</v>
      </c>
      <c r="AN77" s="28">
        <v>562.11310481624446</v>
      </c>
      <c r="AO77" s="28">
        <v>897.39709282274464</v>
      </c>
      <c r="AP77" s="28">
        <v>0</v>
      </c>
      <c r="AQ77" s="28">
        <v>324.23365345270258</v>
      </c>
      <c r="AR77" s="28">
        <v>0</v>
      </c>
      <c r="AS77" s="28">
        <v>908.25813748572625</v>
      </c>
      <c r="AT77" s="28">
        <v>49.557709077023084</v>
      </c>
      <c r="AU77" s="28">
        <v>96.401979716824044</v>
      </c>
      <c r="AV77" s="28">
        <v>646.78391015973989</v>
      </c>
      <c r="AW77" s="28">
        <v>0</v>
      </c>
      <c r="AX77" s="28">
        <v>74.120338148503578</v>
      </c>
      <c r="AY77" s="28">
        <v>515.25304795408113</v>
      </c>
      <c r="AZ77" s="28">
        <v>62.539017740964333</v>
      </c>
      <c r="BA77" s="28">
        <v>238.1972379968058</v>
      </c>
      <c r="BB77" s="28">
        <v>0</v>
      </c>
      <c r="BC77" s="28">
        <v>0</v>
      </c>
      <c r="BD77" s="28">
        <v>92.55959632813456</v>
      </c>
      <c r="BE77" s="28">
        <v>161.11972400551139</v>
      </c>
      <c r="BF77" s="28">
        <v>0</v>
      </c>
      <c r="BG77" s="28">
        <v>0</v>
      </c>
      <c r="BH77" s="28">
        <v>50.631435844020963</v>
      </c>
      <c r="BI77" s="28">
        <v>1241.2587805729936</v>
      </c>
      <c r="BJ77" s="28">
        <v>186.03496980144178</v>
      </c>
      <c r="BK77" s="28">
        <v>0</v>
      </c>
      <c r="BL77" s="28">
        <v>381.7219850792884</v>
      </c>
      <c r="BM77" s="28">
        <v>7.2970290219250868</v>
      </c>
      <c r="BN77" s="28">
        <v>169.81666927831714</v>
      </c>
      <c r="BO77" s="28">
        <v>864.56161191920023</v>
      </c>
      <c r="BP77" s="28">
        <v>0</v>
      </c>
      <c r="BQ77" s="28">
        <v>380.59299716925455</v>
      </c>
      <c r="BR77" s="28">
        <v>0</v>
      </c>
      <c r="BS77" s="28">
        <v>705.45096626424174</v>
      </c>
      <c r="BT77" s="28">
        <v>0</v>
      </c>
      <c r="BU77" s="28">
        <v>0</v>
      </c>
      <c r="BV77" s="28">
        <v>329.66254468584941</v>
      </c>
      <c r="BW77" s="28">
        <v>3510.4702764921244</v>
      </c>
      <c r="BX77" s="28">
        <v>716.39764830519857</v>
      </c>
      <c r="BY77" s="28">
        <v>62596.774982397576</v>
      </c>
      <c r="BZ77" s="28">
        <v>6095.308932208568</v>
      </c>
      <c r="CA77" s="28">
        <v>68424.911884583911</v>
      </c>
      <c r="CB77" s="28">
        <v>169.81528102998683</v>
      </c>
      <c r="CC77" s="28">
        <v>11.567049170636677</v>
      </c>
      <c r="CD77" s="28">
        <v>139.08375308793828</v>
      </c>
      <c r="CE77" s="28">
        <v>112380.0401998008</v>
      </c>
      <c r="CF77" s="28">
        <v>74.368797040223072</v>
      </c>
      <c r="CG77" s="28">
        <v>21481.553472654374</v>
      </c>
      <c r="CH77" s="28">
        <v>2797.0330549845471</v>
      </c>
      <c r="CI77" s="28">
        <v>1037.3911897650805</v>
      </c>
      <c r="CJ77" s="28">
        <v>0</v>
      </c>
      <c r="CK77" s="28">
        <v>63.994999126694715</v>
      </c>
      <c r="CL77" s="28">
        <v>592.92249396629472</v>
      </c>
      <c r="CM77" s="28">
        <v>2010.2161232402977</v>
      </c>
      <c r="CN77" s="28">
        <v>0</v>
      </c>
      <c r="CO77" s="28">
        <v>7022.6278649729447</v>
      </c>
      <c r="CP77" s="28">
        <v>280.56989437205266</v>
      </c>
      <c r="CQ77" s="28">
        <v>7690.8451028367426</v>
      </c>
      <c r="CR77" s="28">
        <v>266.09041495007455</v>
      </c>
      <c r="CS77" s="28">
        <v>0</v>
      </c>
      <c r="CT77" s="28">
        <v>899.02616121883466</v>
      </c>
      <c r="CU77" s="28">
        <v>0</v>
      </c>
      <c r="CV77" s="28">
        <v>791.01996500491259</v>
      </c>
      <c r="CW77" s="28">
        <v>362.32198118955387</v>
      </c>
      <c r="CX77" s="28">
        <v>1330.8632292146558</v>
      </c>
      <c r="CY77" s="28">
        <v>395.05289315217192</v>
      </c>
      <c r="CZ77" s="28">
        <v>533.25436720923926</v>
      </c>
      <c r="DA77" s="28">
        <v>1140.3675541618531</v>
      </c>
      <c r="DB77" s="28">
        <v>1177.2530002520518</v>
      </c>
      <c r="DC77" s="28">
        <v>337.23589544328115</v>
      </c>
      <c r="DD77" s="28">
        <v>38058.59468352986</v>
      </c>
      <c r="DE77" s="28">
        <v>22049.184671031486</v>
      </c>
      <c r="DF77" s="28">
        <v>412.54657102417696</v>
      </c>
      <c r="DG77" s="28">
        <v>19784.49142196359</v>
      </c>
      <c r="DH77" s="28">
        <v>238.12448106129554</v>
      </c>
      <c r="DI77" s="28">
        <v>18.27977964148203</v>
      </c>
      <c r="DJ77" s="28">
        <v>516.30835420735139</v>
      </c>
      <c r="DK77" s="28">
        <v>1465.0514293125821</v>
      </c>
      <c r="DL77" s="28">
        <v>254.48472788703864</v>
      </c>
      <c r="DM77" s="28">
        <v>479.67436763118724</v>
      </c>
      <c r="DN77" s="28">
        <v>23742.913364197811</v>
      </c>
      <c r="DO77" s="28">
        <v>6855.0524153700117</v>
      </c>
      <c r="DP77" s="28">
        <v>15888.108246593107</v>
      </c>
      <c r="DQ77" s="28">
        <v>498.41123788536305</v>
      </c>
      <c r="DR77" s="28">
        <v>821.7831710420968</v>
      </c>
      <c r="DS77" s="28">
        <v>0</v>
      </c>
      <c r="DT77" s="28">
        <v>310.38686340797705</v>
      </c>
      <c r="DU77" s="28">
        <v>102.54261930154235</v>
      </c>
      <c r="DV77" s="28">
        <v>456.31161886687505</v>
      </c>
      <c r="DW77" s="28">
        <v>1.4099651178543602</v>
      </c>
      <c r="DX77" s="28">
        <v>0</v>
      </c>
      <c r="DY77" s="28">
        <v>1168.3308641340268</v>
      </c>
      <c r="DZ77" s="28">
        <v>7843.5802775490884</v>
      </c>
      <c r="EA77" s="28">
        <v>87.155400424444508</v>
      </c>
      <c r="EB77" s="28">
        <v>3692.0850279604601</v>
      </c>
      <c r="EC77" s="28">
        <v>0</v>
      </c>
      <c r="ED77" s="28">
        <v>0</v>
      </c>
      <c r="EE77" s="28">
        <v>0</v>
      </c>
      <c r="EF77" s="28">
        <v>11772.242560157756</v>
      </c>
      <c r="EG77" s="28">
        <v>1478.7636298628981</v>
      </c>
      <c r="EH77" s="28">
        <v>0</v>
      </c>
      <c r="EI77" s="28">
        <v>0</v>
      </c>
      <c r="EJ77" s="28">
        <v>293.88527888780294</v>
      </c>
      <c r="EK77" s="28">
        <v>554.89409716217733</v>
      </c>
      <c r="EL77" s="28">
        <v>1394.7279581207654</v>
      </c>
      <c r="EM77" s="28">
        <v>754.11127872034183</v>
      </c>
      <c r="EN77" s="28">
        <v>0</v>
      </c>
      <c r="EO77" s="28">
        <v>0</v>
      </c>
      <c r="EP77" s="28">
        <v>22.93771303619193</v>
      </c>
      <c r="EQ77" s="28">
        <v>0</v>
      </c>
      <c r="ER77" s="28">
        <v>0</v>
      </c>
      <c r="ES77" s="28">
        <f t="shared" si="2"/>
        <v>477600.12943100545</v>
      </c>
      <c r="ET77" s="28">
        <v>68363.822353377138</v>
      </c>
      <c r="EU77" s="28">
        <v>0</v>
      </c>
      <c r="EV77" s="28">
        <v>0</v>
      </c>
      <c r="EW77" s="28">
        <v>191250.64811463677</v>
      </c>
      <c r="EX77" s="28">
        <v>-280774.94325043377</v>
      </c>
      <c r="EY77" s="28">
        <v>0</v>
      </c>
      <c r="EZ77" s="28">
        <v>27134.922061854653</v>
      </c>
      <c r="FA77" s="28">
        <f t="shared" si="3"/>
        <v>483574.5787104402</v>
      </c>
      <c r="FB77" s="33">
        <f>+FA77-Cuadro_Oferta_2012!EX77</f>
        <v>0</v>
      </c>
      <c r="AMC77"/>
      <c r="AMD77"/>
      <c r="AME77"/>
      <c r="AMF77"/>
      <c r="AMG77"/>
      <c r="AMH77"/>
      <c r="AMI77"/>
      <c r="AMJ77"/>
    </row>
    <row r="78" spans="1:1024" s="5" customFormat="1" ht="102" x14ac:dyDescent="0.25">
      <c r="A78" s="9">
        <v>74</v>
      </c>
      <c r="B78" s="22"/>
      <c r="C78" s="24" t="s">
        <v>435</v>
      </c>
      <c r="D78" s="25" t="s">
        <v>436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65.371966311602748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31.415853107660769</v>
      </c>
      <c r="Q78" s="28">
        <v>38.074494738346857</v>
      </c>
      <c r="R78" s="28">
        <v>332.22967425519374</v>
      </c>
      <c r="S78" s="28">
        <v>0</v>
      </c>
      <c r="T78" s="28">
        <v>862.04989458399666</v>
      </c>
      <c r="U78" s="28">
        <v>0</v>
      </c>
      <c r="V78" s="28">
        <v>0</v>
      </c>
      <c r="W78" s="28">
        <v>81.276167742066235</v>
      </c>
      <c r="X78" s="28">
        <v>0</v>
      </c>
      <c r="Y78" s="28">
        <v>0</v>
      </c>
      <c r="Z78" s="28">
        <v>301.87361381961966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39.833877115468447</v>
      </c>
      <c r="AG78" s="28">
        <v>40.453768891908489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194.21192960589147</v>
      </c>
      <c r="AN78" s="28">
        <v>321.99291569831234</v>
      </c>
      <c r="AO78" s="28">
        <v>339.92834625636965</v>
      </c>
      <c r="AP78" s="28">
        <v>0</v>
      </c>
      <c r="AQ78" s="28">
        <v>28.319555168118303</v>
      </c>
      <c r="AR78" s="28">
        <v>125.17081951380771</v>
      </c>
      <c r="AS78" s="28">
        <v>427.49029864240589</v>
      </c>
      <c r="AT78" s="28">
        <v>43.069629558695119</v>
      </c>
      <c r="AU78" s="28">
        <v>48.079363189352094</v>
      </c>
      <c r="AV78" s="28">
        <v>0</v>
      </c>
      <c r="AW78" s="28">
        <v>16.939976215462124</v>
      </c>
      <c r="AX78" s="28">
        <v>0</v>
      </c>
      <c r="AY78" s="28">
        <v>276.03884862232189</v>
      </c>
      <c r="AZ78" s="28">
        <v>89.322111018552576</v>
      </c>
      <c r="BA78" s="28">
        <v>36.470288623344921</v>
      </c>
      <c r="BB78" s="28">
        <v>0</v>
      </c>
      <c r="BC78" s="28">
        <v>0</v>
      </c>
      <c r="BD78" s="28">
        <v>0</v>
      </c>
      <c r="BE78" s="28">
        <v>172.72068857444916</v>
      </c>
      <c r="BF78" s="28">
        <v>37.665691442742983</v>
      </c>
      <c r="BG78" s="28">
        <v>0</v>
      </c>
      <c r="BH78" s="28">
        <v>84.511195564605003</v>
      </c>
      <c r="BI78" s="28">
        <v>715.20359013768837</v>
      </c>
      <c r="BJ78" s="28">
        <v>0</v>
      </c>
      <c r="BK78" s="28">
        <v>0</v>
      </c>
      <c r="BL78" s="28">
        <v>439.3581871910157</v>
      </c>
      <c r="BM78" s="28">
        <v>0</v>
      </c>
      <c r="BN78" s="28">
        <v>226.35895121902115</v>
      </c>
      <c r="BO78" s="28">
        <v>240.81226046490727</v>
      </c>
      <c r="BP78" s="28">
        <v>28.747881586814266</v>
      </c>
      <c r="BQ78" s="28">
        <v>122.09538281383504</v>
      </c>
      <c r="BR78" s="28">
        <v>0</v>
      </c>
      <c r="BS78" s="28">
        <v>553.24422078078624</v>
      </c>
      <c r="BT78" s="28">
        <v>0</v>
      </c>
      <c r="BU78" s="28">
        <v>0</v>
      </c>
      <c r="BV78" s="28">
        <v>264.0094295764452</v>
      </c>
      <c r="BW78" s="28">
        <v>284.41122852166842</v>
      </c>
      <c r="BX78" s="28">
        <v>413.18061172972318</v>
      </c>
      <c r="BY78" s="28">
        <v>1665.1861890740092</v>
      </c>
      <c r="BZ78" s="28">
        <v>4865.2502717827701</v>
      </c>
      <c r="CA78" s="28">
        <v>418.46363894720196</v>
      </c>
      <c r="CB78" s="28">
        <v>114.593454877927</v>
      </c>
      <c r="CC78" s="28">
        <v>85.505997214370396</v>
      </c>
      <c r="CD78" s="28">
        <v>170.23703952764541</v>
      </c>
      <c r="CE78" s="28">
        <v>2544.0215487872274</v>
      </c>
      <c r="CF78" s="28">
        <v>106.86761546450386</v>
      </c>
      <c r="CG78" s="28">
        <v>767.12036293550568</v>
      </c>
      <c r="CH78" s="28">
        <v>193.44683879010296</v>
      </c>
      <c r="CI78" s="28">
        <v>556.10483447906722</v>
      </c>
      <c r="CJ78" s="28">
        <v>39.083650077160669</v>
      </c>
      <c r="CK78" s="28">
        <v>70.432853343128556</v>
      </c>
      <c r="CL78" s="28">
        <v>1861.5471467958178</v>
      </c>
      <c r="CM78" s="28">
        <v>10868.550924299221</v>
      </c>
      <c r="CN78" s="28">
        <v>0</v>
      </c>
      <c r="CO78" s="28">
        <v>57653.109591969122</v>
      </c>
      <c r="CP78" s="28">
        <v>5442.9583315353966</v>
      </c>
      <c r="CQ78" s="28">
        <v>665.29322413509692</v>
      </c>
      <c r="CR78" s="28">
        <v>0</v>
      </c>
      <c r="CS78" s="28">
        <v>0</v>
      </c>
      <c r="CT78" s="28">
        <v>595.31128044021716</v>
      </c>
      <c r="CU78" s="28">
        <v>0</v>
      </c>
      <c r="CV78" s="28">
        <v>915.48210288357632</v>
      </c>
      <c r="CW78" s="28">
        <v>0</v>
      </c>
      <c r="CX78" s="28">
        <v>221.3478036488406</v>
      </c>
      <c r="CY78" s="28">
        <v>160.12199944217565</v>
      </c>
      <c r="CZ78" s="28">
        <v>0</v>
      </c>
      <c r="DA78" s="28">
        <v>522.78177641071557</v>
      </c>
      <c r="DB78" s="28">
        <v>939.27011175609516</v>
      </c>
      <c r="DC78" s="28">
        <v>27.942824796081435</v>
      </c>
      <c r="DD78" s="28">
        <v>1190.1478727473361</v>
      </c>
      <c r="DE78" s="28">
        <v>1362.5011014581571</v>
      </c>
      <c r="DF78" s="28">
        <v>1.4539413881953578</v>
      </c>
      <c r="DG78" s="28">
        <v>44.892101134858201</v>
      </c>
      <c r="DH78" s="28">
        <v>25.600705947769679</v>
      </c>
      <c r="DI78" s="28">
        <v>53.473475978951804</v>
      </c>
      <c r="DJ78" s="28">
        <v>22.329654004175932</v>
      </c>
      <c r="DK78" s="28">
        <v>0</v>
      </c>
      <c r="DL78" s="28">
        <v>0</v>
      </c>
      <c r="DM78" s="28">
        <v>0</v>
      </c>
      <c r="DN78" s="28">
        <v>27.634297411477348</v>
      </c>
      <c r="DO78" s="28">
        <v>509.82767001987145</v>
      </c>
      <c r="DP78" s="28">
        <v>60.835809773041404</v>
      </c>
      <c r="DQ78" s="28">
        <v>705.18468077130308</v>
      </c>
      <c r="DR78" s="28">
        <v>88.635322617396426</v>
      </c>
      <c r="DS78" s="28">
        <v>0</v>
      </c>
      <c r="DT78" s="28">
        <v>44.454369875787087</v>
      </c>
      <c r="DU78" s="28">
        <v>6.4914299006956968</v>
      </c>
      <c r="DV78" s="28">
        <v>64.076681094676843</v>
      </c>
      <c r="DW78" s="28">
        <v>7.264482416596689E-2</v>
      </c>
      <c r="DX78" s="28">
        <v>0</v>
      </c>
      <c r="DY78" s="28">
        <v>0</v>
      </c>
      <c r="DZ78" s="28">
        <v>190.86100788983399</v>
      </c>
      <c r="EA78" s="28">
        <v>43.041567739865087</v>
      </c>
      <c r="EB78" s="28">
        <v>97.330174877445828</v>
      </c>
      <c r="EC78" s="28">
        <v>79.146234328883907</v>
      </c>
      <c r="ED78" s="28">
        <v>0</v>
      </c>
      <c r="EE78" s="28">
        <v>0</v>
      </c>
      <c r="EF78" s="28">
        <v>491.26062851779244</v>
      </c>
      <c r="EG78" s="28">
        <v>776.72147029862697</v>
      </c>
      <c r="EH78" s="28">
        <v>0</v>
      </c>
      <c r="EI78" s="28">
        <v>0</v>
      </c>
      <c r="EJ78" s="28">
        <v>0</v>
      </c>
      <c r="EK78" s="28">
        <v>0</v>
      </c>
      <c r="EL78" s="28">
        <v>0</v>
      </c>
      <c r="EM78" s="28">
        <v>0</v>
      </c>
      <c r="EN78" s="28">
        <v>0</v>
      </c>
      <c r="EO78" s="28">
        <v>0</v>
      </c>
      <c r="EP78" s="28">
        <v>0</v>
      </c>
      <c r="EQ78" s="28">
        <v>0</v>
      </c>
      <c r="ER78" s="28">
        <v>0</v>
      </c>
      <c r="ES78" s="28">
        <f t="shared" si="2"/>
        <v>104677.93696829547</v>
      </c>
      <c r="ET78" s="28">
        <v>378856.39181189693</v>
      </c>
      <c r="EU78" s="28">
        <v>0</v>
      </c>
      <c r="EV78" s="28">
        <v>609.03971191111486</v>
      </c>
      <c r="EW78" s="28">
        <v>175061.77049877949</v>
      </c>
      <c r="EX78" s="28">
        <v>-31405.095581768495</v>
      </c>
      <c r="EY78" s="28">
        <v>0</v>
      </c>
      <c r="EZ78" s="28">
        <v>59323.357809469991</v>
      </c>
      <c r="FA78" s="28">
        <f t="shared" si="3"/>
        <v>687123.40121858451</v>
      </c>
      <c r="FB78" s="33">
        <f>+FA78-Cuadro_Oferta_2012!EX78</f>
        <v>0</v>
      </c>
      <c r="AMC78"/>
      <c r="AMD78"/>
      <c r="AME78"/>
      <c r="AMF78"/>
      <c r="AMG78"/>
      <c r="AMH78"/>
      <c r="AMI78"/>
      <c r="AMJ78"/>
    </row>
    <row r="79" spans="1:1024" s="5" customFormat="1" ht="29.25" customHeight="1" x14ac:dyDescent="0.25">
      <c r="A79" s="9">
        <v>75</v>
      </c>
      <c r="B79" s="22"/>
      <c r="C79" s="24" t="s">
        <v>437</v>
      </c>
      <c r="D79" s="25" t="s">
        <v>438</v>
      </c>
      <c r="E79" s="28">
        <v>0</v>
      </c>
      <c r="F79" s="28">
        <v>0</v>
      </c>
      <c r="G79" s="28">
        <v>0</v>
      </c>
      <c r="H79" s="28">
        <v>761.010109856854</v>
      </c>
      <c r="I79" s="28">
        <v>567.60726483209862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2294.2329863251957</v>
      </c>
      <c r="P79" s="28">
        <v>255.27170875649074</v>
      </c>
      <c r="Q79" s="28">
        <v>271.45225033392938</v>
      </c>
      <c r="R79" s="28">
        <v>1927.8418902663873</v>
      </c>
      <c r="S79" s="28">
        <v>0</v>
      </c>
      <c r="T79" s="28">
        <v>5273.9983650286076</v>
      </c>
      <c r="U79" s="28">
        <v>460.52842744901244</v>
      </c>
      <c r="V79" s="28">
        <v>1683.0782787360502</v>
      </c>
      <c r="W79" s="28">
        <v>564.89226489061889</v>
      </c>
      <c r="X79" s="28">
        <v>137.32429970677987</v>
      </c>
      <c r="Y79" s="28">
        <v>582.52678272364813</v>
      </c>
      <c r="Z79" s="28">
        <v>2494.6437243117093</v>
      </c>
      <c r="AA79" s="28">
        <v>0</v>
      </c>
      <c r="AB79" s="28">
        <v>1825.9693762288366</v>
      </c>
      <c r="AC79" s="28">
        <v>0</v>
      </c>
      <c r="AD79" s="28">
        <v>1599.3315513116347</v>
      </c>
      <c r="AE79" s="28">
        <v>0</v>
      </c>
      <c r="AF79" s="28">
        <v>498.87901830779674</v>
      </c>
      <c r="AG79" s="28">
        <v>355.38401670337379</v>
      </c>
      <c r="AH79" s="28">
        <v>1637.9720308154263</v>
      </c>
      <c r="AI79" s="28">
        <v>1.6289411045338367</v>
      </c>
      <c r="AJ79" s="28">
        <v>0</v>
      </c>
      <c r="AK79" s="28">
        <v>6097.9964053223484</v>
      </c>
      <c r="AL79" s="28">
        <v>7873.1805606404541</v>
      </c>
      <c r="AM79" s="28">
        <v>1206.2098827602108</v>
      </c>
      <c r="AN79" s="28">
        <v>3500.5031107355107</v>
      </c>
      <c r="AO79" s="28">
        <v>4608.476603762374</v>
      </c>
      <c r="AP79" s="28">
        <v>5303.6042665003733</v>
      </c>
      <c r="AQ79" s="28">
        <v>617.78641507885754</v>
      </c>
      <c r="AR79" s="28">
        <v>1446.6989805686007</v>
      </c>
      <c r="AS79" s="28">
        <v>5739.2695695053844</v>
      </c>
      <c r="AT79" s="28">
        <v>4353.613511809398</v>
      </c>
      <c r="AU79" s="28">
        <v>491.79063077587909</v>
      </c>
      <c r="AV79" s="28">
        <v>530.23113951604341</v>
      </c>
      <c r="AW79" s="28">
        <v>366.43989682968055</v>
      </c>
      <c r="AX79" s="28">
        <v>234.72437747012978</v>
      </c>
      <c r="AY79" s="28">
        <v>2780.8593192371673</v>
      </c>
      <c r="AZ79" s="28">
        <v>1690.1501000573089</v>
      </c>
      <c r="BA79" s="28">
        <v>214.79556988116991</v>
      </c>
      <c r="BB79" s="28">
        <v>3078.7994343629616</v>
      </c>
      <c r="BC79" s="28">
        <v>157.72423554394862</v>
      </c>
      <c r="BD79" s="28">
        <v>1443.0898976059345</v>
      </c>
      <c r="BE79" s="28">
        <v>1975.6440084282424</v>
      </c>
      <c r="BF79" s="28">
        <v>151.55288873977725</v>
      </c>
      <c r="BG79" s="28">
        <v>269.43054729984902</v>
      </c>
      <c r="BH79" s="28">
        <v>521.26182091050714</v>
      </c>
      <c r="BI79" s="28">
        <v>7249.9596267405141</v>
      </c>
      <c r="BJ79" s="28">
        <v>3652.1167225620911</v>
      </c>
      <c r="BK79" s="28">
        <v>0</v>
      </c>
      <c r="BL79" s="28">
        <v>3547.6110426025971</v>
      </c>
      <c r="BM79" s="28">
        <v>212.48936052551238</v>
      </c>
      <c r="BN79" s="28">
        <v>1681.5333082569653</v>
      </c>
      <c r="BO79" s="28">
        <v>2412.6633815153255</v>
      </c>
      <c r="BP79" s="28">
        <v>172.07831857775392</v>
      </c>
      <c r="BQ79" s="28">
        <v>1364.4945865702343</v>
      </c>
      <c r="BR79" s="28">
        <v>2787.9879285192837</v>
      </c>
      <c r="BS79" s="28">
        <v>7797.7819276498121</v>
      </c>
      <c r="BT79" s="28">
        <v>658.33271626849319</v>
      </c>
      <c r="BU79" s="28">
        <v>378.71811511282232</v>
      </c>
      <c r="BV79" s="28">
        <v>7783.7395159492708</v>
      </c>
      <c r="BW79" s="28">
        <v>3941.1561018185748</v>
      </c>
      <c r="BX79" s="28">
        <v>2888.295444836353</v>
      </c>
      <c r="BY79" s="28">
        <v>8253.6705046439292</v>
      </c>
      <c r="BZ79" s="28">
        <v>4048.9998458919708</v>
      </c>
      <c r="CA79" s="28">
        <v>24941.507250463175</v>
      </c>
      <c r="CB79" s="28">
        <v>786.91356931337157</v>
      </c>
      <c r="CC79" s="28">
        <v>458.23041155810409</v>
      </c>
      <c r="CD79" s="28">
        <v>1934.4110606354229</v>
      </c>
      <c r="CE79" s="28">
        <v>25284.892964076527</v>
      </c>
      <c r="CF79" s="28">
        <v>898.24324163238293</v>
      </c>
      <c r="CG79" s="28">
        <v>20307.932733255453</v>
      </c>
      <c r="CH79" s="28">
        <v>11373.469888979747</v>
      </c>
      <c r="CI79" s="28">
        <v>1062.2274215769087</v>
      </c>
      <c r="CJ79" s="28">
        <v>141.81927270404682</v>
      </c>
      <c r="CK79" s="28">
        <v>444.36845922109694</v>
      </c>
      <c r="CL79" s="28">
        <v>-8336.1343863872426</v>
      </c>
      <c r="CM79" s="28">
        <v>-7125.6013075107912</v>
      </c>
      <c r="CN79" s="28">
        <v>9301.689325513842</v>
      </c>
      <c r="CO79" s="28">
        <v>1773.6843413216629</v>
      </c>
      <c r="CP79" s="28">
        <v>65.277555879831198</v>
      </c>
      <c r="CQ79" s="28">
        <v>6013.326374226619</v>
      </c>
      <c r="CR79" s="28">
        <v>5912.9771311000977</v>
      </c>
      <c r="CS79" s="28">
        <v>36.875297164708535</v>
      </c>
      <c r="CT79" s="28">
        <v>3489.6969748885895</v>
      </c>
      <c r="CU79" s="28">
        <v>3599.7904662691426</v>
      </c>
      <c r="CV79" s="28">
        <v>5684.6826340183206</v>
      </c>
      <c r="CW79" s="28">
        <v>3992.2499711480541</v>
      </c>
      <c r="CX79" s="28">
        <v>1311.0954289479755</v>
      </c>
      <c r="CY79" s="28">
        <v>1535.0842794343048</v>
      </c>
      <c r="CZ79" s="28">
        <v>252.61736931549507</v>
      </c>
      <c r="DA79" s="28">
        <v>2785.4993070569662</v>
      </c>
      <c r="DB79" s="28">
        <v>6462.767149064648</v>
      </c>
      <c r="DC79" s="28">
        <v>193.1930042374288</v>
      </c>
      <c r="DD79" s="28">
        <v>33763.375653200645</v>
      </c>
      <c r="DE79" s="28">
        <v>1189.5487718058735</v>
      </c>
      <c r="DF79" s="28">
        <v>7.3217643361404736</v>
      </c>
      <c r="DG79" s="28">
        <v>544.39811243694055</v>
      </c>
      <c r="DH79" s="28">
        <v>256.56854918331874</v>
      </c>
      <c r="DI79" s="28">
        <v>737.14091444325175</v>
      </c>
      <c r="DJ79" s="28">
        <v>132.59031278183323</v>
      </c>
      <c r="DK79" s="28">
        <v>3754.0408876608317</v>
      </c>
      <c r="DL79" s="28">
        <v>0</v>
      </c>
      <c r="DM79" s="28">
        <v>0</v>
      </c>
      <c r="DN79" s="28">
        <v>202.25021230545244</v>
      </c>
      <c r="DO79" s="28">
        <v>4381.6062583468001</v>
      </c>
      <c r="DP79" s="28">
        <v>1165.8875812792942</v>
      </c>
      <c r="DQ79" s="28">
        <v>700.40636432379267</v>
      </c>
      <c r="DR79" s="28">
        <v>491.03026770627002</v>
      </c>
      <c r="DS79" s="28">
        <v>395.89938224069653</v>
      </c>
      <c r="DT79" s="28">
        <v>624.527394971033</v>
      </c>
      <c r="DU79" s="28">
        <v>148.03776126160693</v>
      </c>
      <c r="DV79" s="28">
        <v>867.63557788697892</v>
      </c>
      <c r="DW79" s="28">
        <v>0.38980400278184674</v>
      </c>
      <c r="DX79" s="28">
        <v>22.343487532543598</v>
      </c>
      <c r="DY79" s="28">
        <v>0</v>
      </c>
      <c r="DZ79" s="28">
        <v>513.90304177266626</v>
      </c>
      <c r="EA79" s="28">
        <v>277.04126084269126</v>
      </c>
      <c r="EB79" s="28">
        <v>460.16034176417588</v>
      </c>
      <c r="EC79" s="28">
        <v>2367.5388856215814</v>
      </c>
      <c r="ED79" s="28">
        <v>2565.7743079284123</v>
      </c>
      <c r="EE79" s="28">
        <v>10.515276255107857</v>
      </c>
      <c r="EF79" s="28">
        <v>4401.6787958529521</v>
      </c>
      <c r="EG79" s="28">
        <v>8566.0569638554043</v>
      </c>
      <c r="EH79" s="28">
        <v>0</v>
      </c>
      <c r="EI79" s="28">
        <v>60.86943194822004</v>
      </c>
      <c r="EJ79" s="28">
        <v>48.527594745945393</v>
      </c>
      <c r="EK79" s="28">
        <v>160.82993453899903</v>
      </c>
      <c r="EL79" s="28">
        <v>369.03888227741248</v>
      </c>
      <c r="EM79" s="28">
        <v>4041.0200695530402</v>
      </c>
      <c r="EN79" s="28">
        <v>0</v>
      </c>
      <c r="EO79" s="28">
        <v>0</v>
      </c>
      <c r="EP79" s="28">
        <v>31.914634543155991</v>
      </c>
      <c r="EQ79" s="28">
        <v>88.345680191883361</v>
      </c>
      <c r="ER79" s="28">
        <v>0</v>
      </c>
      <c r="ES79" s="28">
        <f t="shared" si="2"/>
        <v>334610.03625757643</v>
      </c>
      <c r="ET79" s="28">
        <v>163102.11283422858</v>
      </c>
      <c r="EU79" s="28">
        <v>0</v>
      </c>
      <c r="EV79" s="28">
        <v>0</v>
      </c>
      <c r="EW79" s="28">
        <v>561837.05768920714</v>
      </c>
      <c r="EX79" s="28">
        <v>213528.89614069759</v>
      </c>
      <c r="EY79" s="28">
        <v>0</v>
      </c>
      <c r="EZ79" s="28">
        <v>626314.48713449016</v>
      </c>
      <c r="FA79" s="28">
        <f t="shared" si="3"/>
        <v>1899392.5900561998</v>
      </c>
      <c r="FB79" s="33">
        <f>+FA79-Cuadro_Oferta_2012!EX79</f>
        <v>0</v>
      </c>
      <c r="AMC79"/>
      <c r="AMD79"/>
      <c r="AME79"/>
      <c r="AMF79"/>
      <c r="AMG79"/>
      <c r="AMH79"/>
      <c r="AMI79"/>
      <c r="AMJ79"/>
    </row>
    <row r="80" spans="1:1024" s="5" customFormat="1" ht="38.25" x14ac:dyDescent="0.25">
      <c r="A80" s="9">
        <v>76</v>
      </c>
      <c r="B80" s="22"/>
      <c r="C80" s="24" t="s">
        <v>439</v>
      </c>
      <c r="D80" s="25" t="s">
        <v>440</v>
      </c>
      <c r="E80" s="28">
        <v>0</v>
      </c>
      <c r="F80" s="28">
        <v>0</v>
      </c>
      <c r="G80" s="28">
        <v>0</v>
      </c>
      <c r="H80" s="28">
        <v>197.11017975484896</v>
      </c>
      <c r="I80" s="28">
        <v>84.606501233727442</v>
      </c>
      <c r="J80" s="28">
        <v>0</v>
      </c>
      <c r="K80" s="28">
        <v>45.332858910289147</v>
      </c>
      <c r="L80" s="28">
        <v>0</v>
      </c>
      <c r="M80" s="28">
        <v>220.47849328803733</v>
      </c>
      <c r="N80" s="28">
        <v>186.88549932865749</v>
      </c>
      <c r="O80" s="28">
        <v>1490.3613089578187</v>
      </c>
      <c r="P80" s="28">
        <v>49.243876258409145</v>
      </c>
      <c r="Q80" s="28">
        <v>164.3853933624861</v>
      </c>
      <c r="R80" s="28">
        <v>483.15708613876802</v>
      </c>
      <c r="S80" s="28">
        <v>37.830516838489466</v>
      </c>
      <c r="T80" s="28">
        <v>786.1065541354551</v>
      </c>
      <c r="U80" s="28">
        <v>0</v>
      </c>
      <c r="V80" s="28">
        <v>827.72035868554963</v>
      </c>
      <c r="W80" s="28">
        <v>259.42134506635728</v>
      </c>
      <c r="X80" s="28">
        <v>41.971444610252213</v>
      </c>
      <c r="Y80" s="28">
        <v>141.13650795798384</v>
      </c>
      <c r="Z80" s="28">
        <v>447.69034180345807</v>
      </c>
      <c r="AA80" s="28">
        <v>327.16652687658222</v>
      </c>
      <c r="AB80" s="28">
        <v>404.53091648771465</v>
      </c>
      <c r="AC80" s="28">
        <v>53.43857354051066</v>
      </c>
      <c r="AD80" s="28">
        <v>2250.1207683203511</v>
      </c>
      <c r="AE80" s="28">
        <v>15.471911754296867</v>
      </c>
      <c r="AF80" s="28">
        <v>52.272881911881242</v>
      </c>
      <c r="AG80" s="28">
        <v>68.650369862010308</v>
      </c>
      <c r="AH80" s="28">
        <v>3512.6319869020672</v>
      </c>
      <c r="AI80" s="28">
        <v>0</v>
      </c>
      <c r="AJ80" s="28">
        <v>0</v>
      </c>
      <c r="AK80" s="28">
        <v>0</v>
      </c>
      <c r="AL80" s="28">
        <v>193.27790265174215</v>
      </c>
      <c r="AM80" s="28">
        <v>204.7987607666067</v>
      </c>
      <c r="AN80" s="28">
        <v>353.28208381130776</v>
      </c>
      <c r="AO80" s="28">
        <v>437.09730909134845</v>
      </c>
      <c r="AP80" s="28">
        <v>1840.5741029839699</v>
      </c>
      <c r="AQ80" s="28">
        <v>106.10813993130523</v>
      </c>
      <c r="AR80" s="28">
        <v>159.13739378864562</v>
      </c>
      <c r="AS80" s="28">
        <v>763.74497411289985</v>
      </c>
      <c r="AT80" s="28">
        <v>378.47703452594976</v>
      </c>
      <c r="AU80" s="28">
        <v>56.695989176392288</v>
      </c>
      <c r="AV80" s="28">
        <v>190.51206162037772</v>
      </c>
      <c r="AW80" s="28">
        <v>33.950959984646246</v>
      </c>
      <c r="AX80" s="28">
        <v>51.758187845082261</v>
      </c>
      <c r="AY80" s="28">
        <v>527.21495858286107</v>
      </c>
      <c r="AZ80" s="28">
        <v>123.76673442672796</v>
      </c>
      <c r="BA80" s="28">
        <v>41.054417400886578</v>
      </c>
      <c r="BB80" s="28">
        <v>554.25795043544963</v>
      </c>
      <c r="BC80" s="28">
        <v>15.965032797424541</v>
      </c>
      <c r="BD80" s="28">
        <v>163.3491207895012</v>
      </c>
      <c r="BE80" s="28">
        <v>408.79597253826296</v>
      </c>
      <c r="BF80" s="28">
        <v>24.540766315676617</v>
      </c>
      <c r="BG80" s="28">
        <v>0</v>
      </c>
      <c r="BH80" s="28">
        <v>124.82044114674227</v>
      </c>
      <c r="BI80" s="28">
        <v>637.88537533752663</v>
      </c>
      <c r="BJ80" s="28">
        <v>0</v>
      </c>
      <c r="BK80" s="28">
        <v>0</v>
      </c>
      <c r="BL80" s="28">
        <v>521.78026345176374</v>
      </c>
      <c r="BM80" s="28">
        <v>16.137637215161092</v>
      </c>
      <c r="BN80" s="28">
        <v>218.21508733487306</v>
      </c>
      <c r="BO80" s="28">
        <v>300.29633741377199</v>
      </c>
      <c r="BP80" s="28">
        <v>0</v>
      </c>
      <c r="BQ80" s="28">
        <v>121.1234916019682</v>
      </c>
      <c r="BR80" s="28">
        <v>289.38034914222379</v>
      </c>
      <c r="BS80" s="28">
        <v>607.91902150973215</v>
      </c>
      <c r="BT80" s="28">
        <v>0</v>
      </c>
      <c r="BU80" s="28">
        <v>0</v>
      </c>
      <c r="BV80" s="28">
        <v>801.44074664676305</v>
      </c>
      <c r="BW80" s="28">
        <v>350.00319260373794</v>
      </c>
      <c r="BX80" s="28">
        <v>283.894605795762</v>
      </c>
      <c r="BY80" s="28">
        <v>388.15570582142999</v>
      </c>
      <c r="BZ80" s="28">
        <v>50.248915195872925</v>
      </c>
      <c r="CA80" s="28">
        <v>362.72391513481864</v>
      </c>
      <c r="CB80" s="28">
        <v>731.02470080835656</v>
      </c>
      <c r="CC80" s="28">
        <v>17.545945355682171</v>
      </c>
      <c r="CD80" s="28">
        <v>342.8552534802343</v>
      </c>
      <c r="CE80" s="28">
        <v>726.77001345262408</v>
      </c>
      <c r="CF80" s="28">
        <v>152.78555827644234</v>
      </c>
      <c r="CG80" s="28">
        <v>249.41260436465652</v>
      </c>
      <c r="CH80" s="28">
        <v>187.34162708572876</v>
      </c>
      <c r="CI80" s="28">
        <v>31.159671334942487</v>
      </c>
      <c r="CJ80" s="28">
        <v>260.53896953648098</v>
      </c>
      <c r="CK80" s="28">
        <v>875.95053318903422</v>
      </c>
      <c r="CL80" s="28">
        <v>1122.1764129358617</v>
      </c>
      <c r="CM80" s="28">
        <v>0</v>
      </c>
      <c r="CN80" s="28">
        <v>0</v>
      </c>
      <c r="CO80" s="28">
        <v>1725.4694817697186</v>
      </c>
      <c r="CP80" s="28">
        <v>11.277390061413826</v>
      </c>
      <c r="CQ80" s="28">
        <v>5078.6948665254658</v>
      </c>
      <c r="CR80" s="28">
        <v>5339.2091982764805</v>
      </c>
      <c r="CS80" s="28">
        <v>0</v>
      </c>
      <c r="CT80" s="28">
        <v>7530.2126197472016</v>
      </c>
      <c r="CU80" s="28">
        <v>5347.7418156582125</v>
      </c>
      <c r="CV80" s="28">
        <v>13729.732736996273</v>
      </c>
      <c r="CW80" s="28">
        <v>0</v>
      </c>
      <c r="CX80" s="28">
        <v>66.381984166927111</v>
      </c>
      <c r="CY80" s="28">
        <v>369.44709679081927</v>
      </c>
      <c r="CZ80" s="28">
        <v>102.06409970593272</v>
      </c>
      <c r="DA80" s="28">
        <v>369.70032337047729</v>
      </c>
      <c r="DB80" s="28">
        <v>1392.7079161910819</v>
      </c>
      <c r="DC80" s="28">
        <v>26.412893641337238</v>
      </c>
      <c r="DD80" s="28">
        <v>123.18817532257937</v>
      </c>
      <c r="DE80" s="28">
        <v>93.065069685009277</v>
      </c>
      <c r="DF80" s="28">
        <v>0</v>
      </c>
      <c r="DG80" s="28">
        <v>52.2288166607146</v>
      </c>
      <c r="DH80" s="28">
        <v>40.115143632933396</v>
      </c>
      <c r="DI80" s="28">
        <v>0</v>
      </c>
      <c r="DJ80" s="28">
        <v>27.208647689938012</v>
      </c>
      <c r="DK80" s="28">
        <v>825.61069342485621</v>
      </c>
      <c r="DL80" s="28">
        <v>487.89490769111563</v>
      </c>
      <c r="DM80" s="28">
        <v>1209.3845567579922</v>
      </c>
      <c r="DN80" s="28">
        <v>37.589659433029006</v>
      </c>
      <c r="DO80" s="28">
        <v>144.04502382068057</v>
      </c>
      <c r="DP80" s="28">
        <v>37.921414398827267</v>
      </c>
      <c r="DQ80" s="28">
        <v>231.96316573491055</v>
      </c>
      <c r="DR80" s="28">
        <v>262.38833811718928</v>
      </c>
      <c r="DS80" s="28">
        <v>260.24999526165868</v>
      </c>
      <c r="DT80" s="28">
        <v>722.04286354622923</v>
      </c>
      <c r="DU80" s="28">
        <v>194.09618467974227</v>
      </c>
      <c r="DV80" s="28">
        <v>897.34904014439178</v>
      </c>
      <c r="DW80" s="28">
        <v>0</v>
      </c>
      <c r="DX80" s="28">
        <v>11.344261911976847</v>
      </c>
      <c r="DY80" s="28">
        <v>149.84166825979722</v>
      </c>
      <c r="DZ80" s="28">
        <v>230.2913471533459</v>
      </c>
      <c r="EA80" s="28">
        <v>97.035707849271859</v>
      </c>
      <c r="EB80" s="28">
        <v>758.04041373038274</v>
      </c>
      <c r="EC80" s="28">
        <v>0</v>
      </c>
      <c r="ED80" s="28">
        <v>0</v>
      </c>
      <c r="EE80" s="28">
        <v>1.7941221475138514</v>
      </c>
      <c r="EF80" s="28">
        <v>566.38464693992614</v>
      </c>
      <c r="EG80" s="28">
        <v>1951.1842287220807</v>
      </c>
      <c r="EH80" s="28">
        <v>111.94894441357837</v>
      </c>
      <c r="EI80" s="28">
        <v>0</v>
      </c>
      <c r="EJ80" s="28">
        <v>8.2900516327080407</v>
      </c>
      <c r="EK80" s="28">
        <v>34.391343897842468</v>
      </c>
      <c r="EL80" s="28">
        <v>0</v>
      </c>
      <c r="EM80" s="28">
        <v>280.49957161398936</v>
      </c>
      <c r="EN80" s="28">
        <v>0</v>
      </c>
      <c r="EO80" s="28">
        <v>288.76422655717045</v>
      </c>
      <c r="EP80" s="28">
        <v>15.431259201499731</v>
      </c>
      <c r="EQ80" s="28">
        <v>22.028585559850235</v>
      </c>
      <c r="ER80" s="28">
        <v>0</v>
      </c>
      <c r="ES80" s="28">
        <f t="shared" si="2"/>
        <v>79810.332929229364</v>
      </c>
      <c r="ET80" s="28">
        <v>502279.8917793493</v>
      </c>
      <c r="EU80" s="28">
        <v>0</v>
      </c>
      <c r="EV80" s="28">
        <v>0</v>
      </c>
      <c r="EW80" s="28">
        <v>396544.05635973974</v>
      </c>
      <c r="EX80" s="28">
        <v>-3880.1653171199987</v>
      </c>
      <c r="EY80" s="28">
        <v>0</v>
      </c>
      <c r="EZ80" s="28">
        <v>9474.7091807931465</v>
      </c>
      <c r="FA80" s="28">
        <f t="shared" si="3"/>
        <v>984228.82493199152</v>
      </c>
      <c r="FB80" s="33">
        <f>+FA80-Cuadro_Oferta_2012!EX80</f>
        <v>0</v>
      </c>
      <c r="AMC80"/>
      <c r="AMD80"/>
      <c r="AME80"/>
      <c r="AMF80"/>
      <c r="AMG80"/>
      <c r="AMH80"/>
      <c r="AMI80"/>
      <c r="AMJ80"/>
    </row>
    <row r="81" spans="1:1024" s="5" customFormat="1" x14ac:dyDescent="0.25">
      <c r="A81" s="9">
        <v>77</v>
      </c>
      <c r="B81" s="22"/>
      <c r="C81" s="24" t="s">
        <v>441</v>
      </c>
      <c r="D81" s="25" t="s">
        <v>442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0.72538053082010168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384.39615825325978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0.6515829898519282</v>
      </c>
      <c r="AO81" s="28">
        <v>0</v>
      </c>
      <c r="AP81" s="28">
        <v>9.6191081914537691</v>
      </c>
      <c r="AQ81" s="28">
        <v>14.025373073491917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3.4932542183561357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1.1720648156213966</v>
      </c>
      <c r="BG81" s="28">
        <v>0</v>
      </c>
      <c r="BH81" s="28">
        <v>0</v>
      </c>
      <c r="BI81" s="28">
        <v>4.814212639149642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16.013926291486136</v>
      </c>
      <c r="BX81" s="28">
        <v>0</v>
      </c>
      <c r="BY81" s="28">
        <v>0</v>
      </c>
      <c r="BZ81" s="28">
        <v>1.1243184754274296</v>
      </c>
      <c r="CA81" s="28">
        <v>0</v>
      </c>
      <c r="CB81" s="28">
        <v>0</v>
      </c>
      <c r="CC81" s="28">
        <v>55.50509824955077</v>
      </c>
      <c r="CD81" s="28">
        <v>0</v>
      </c>
      <c r="CE81" s="28">
        <v>59.499182896499015</v>
      </c>
      <c r="CF81" s="28">
        <v>67.942265106111009</v>
      </c>
      <c r="CG81" s="28">
        <v>0</v>
      </c>
      <c r="CH81" s="28">
        <v>0.40665493792884511</v>
      </c>
      <c r="CI81" s="28">
        <v>0</v>
      </c>
      <c r="CJ81" s="28">
        <v>0</v>
      </c>
      <c r="CK81" s="28">
        <v>0</v>
      </c>
      <c r="CL81" s="28">
        <v>1.9411890853137821</v>
      </c>
      <c r="CM81" s="28">
        <v>0</v>
      </c>
      <c r="CN81" s="28">
        <v>0</v>
      </c>
      <c r="CO81" s="28">
        <v>0</v>
      </c>
      <c r="CP81" s="28">
        <v>2.7918997982448333</v>
      </c>
      <c r="CQ81" s="28">
        <v>50.728153317596636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28">
        <v>0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0</v>
      </c>
      <c r="DI81" s="28">
        <v>0</v>
      </c>
      <c r="DJ81" s="28">
        <v>0</v>
      </c>
      <c r="DK81" s="28">
        <v>0</v>
      </c>
      <c r="DL81" s="28">
        <v>0</v>
      </c>
      <c r="DM81" s="28">
        <v>0</v>
      </c>
      <c r="DN81" s="28">
        <v>0</v>
      </c>
      <c r="DO81" s="28">
        <v>0</v>
      </c>
      <c r="DP81" s="28">
        <v>0</v>
      </c>
      <c r="DQ81" s="28">
        <v>0</v>
      </c>
      <c r="DR81" s="28">
        <v>0</v>
      </c>
      <c r="DS81" s="28">
        <v>0</v>
      </c>
      <c r="DT81" s="28">
        <v>0.11593902019198191</v>
      </c>
      <c r="DU81" s="28">
        <v>2.2411716934782042E-2</v>
      </c>
      <c r="DV81" s="28">
        <v>0.16768182115132513</v>
      </c>
      <c r="DW81" s="28">
        <v>0</v>
      </c>
      <c r="DX81" s="28">
        <v>0</v>
      </c>
      <c r="DY81" s="28">
        <v>0</v>
      </c>
      <c r="DZ81" s="28">
        <v>0</v>
      </c>
      <c r="EA81" s="28">
        <v>0</v>
      </c>
      <c r="EB81" s="28">
        <v>0</v>
      </c>
      <c r="EC81" s="28">
        <v>0</v>
      </c>
      <c r="ED81" s="28">
        <v>0</v>
      </c>
      <c r="EE81" s="28">
        <v>0</v>
      </c>
      <c r="EF81" s="28">
        <v>0</v>
      </c>
      <c r="EG81" s="28">
        <v>0</v>
      </c>
      <c r="EH81" s="28">
        <v>0</v>
      </c>
      <c r="EI81" s="28">
        <v>0</v>
      </c>
      <c r="EJ81" s="28">
        <v>0</v>
      </c>
      <c r="EK81" s="28">
        <v>0</v>
      </c>
      <c r="EL81" s="28">
        <v>0</v>
      </c>
      <c r="EM81" s="28">
        <v>0</v>
      </c>
      <c r="EN81" s="28">
        <v>0</v>
      </c>
      <c r="EO81" s="28">
        <v>0</v>
      </c>
      <c r="EP81" s="28">
        <v>0</v>
      </c>
      <c r="EQ81" s="28">
        <v>0</v>
      </c>
      <c r="ER81" s="28">
        <v>0</v>
      </c>
      <c r="ES81" s="28">
        <f t="shared" si="2"/>
        <v>675.1558554284411</v>
      </c>
      <c r="ET81" s="28">
        <v>25421.652238503604</v>
      </c>
      <c r="EU81" s="28">
        <v>0</v>
      </c>
      <c r="EV81" s="28">
        <v>0</v>
      </c>
      <c r="EW81" s="28">
        <v>32456.405816508683</v>
      </c>
      <c r="EX81" s="28">
        <v>0</v>
      </c>
      <c r="EY81" s="28">
        <v>0</v>
      </c>
      <c r="EZ81" s="28">
        <v>1755.44083725</v>
      </c>
      <c r="FA81" s="28">
        <f t="shared" si="3"/>
        <v>60308.654747690722</v>
      </c>
      <c r="FB81" s="33">
        <f>+FA81-Cuadro_Oferta_2012!EX81</f>
        <v>0</v>
      </c>
      <c r="AMC81"/>
      <c r="AMD81"/>
      <c r="AME81"/>
      <c r="AMF81"/>
      <c r="AMG81"/>
      <c r="AMH81"/>
      <c r="AMI81"/>
      <c r="AMJ81"/>
    </row>
    <row r="82" spans="1:1024" s="5" customFormat="1" ht="38.25" x14ac:dyDescent="0.25">
      <c r="A82" s="9">
        <v>78</v>
      </c>
      <c r="B82" s="22"/>
      <c r="C82" s="24" t="s">
        <v>443</v>
      </c>
      <c r="D82" s="25" t="s">
        <v>444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3.7201664825013983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18.844470093141243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213.71116585021494</v>
      </c>
      <c r="AI82" s="28">
        <v>0</v>
      </c>
      <c r="AJ82" s="28">
        <v>0</v>
      </c>
      <c r="AK82" s="28">
        <v>0</v>
      </c>
      <c r="AL82" s="28">
        <v>0</v>
      </c>
      <c r="AM82" s="28">
        <v>21.994480113687661</v>
      </c>
      <c r="AN82" s="28">
        <v>216.38223342932187</v>
      </c>
      <c r="AO82" s="28">
        <v>40.336938537615531</v>
      </c>
      <c r="AP82" s="28">
        <v>33.672936514912472</v>
      </c>
      <c r="AQ82" s="28">
        <v>0</v>
      </c>
      <c r="AR82" s="28">
        <v>18.09024966354632</v>
      </c>
      <c r="AS82" s="28">
        <v>46.914626212296177</v>
      </c>
      <c r="AT82" s="28">
        <v>0</v>
      </c>
      <c r="AU82" s="28">
        <v>0</v>
      </c>
      <c r="AV82" s="28">
        <v>0</v>
      </c>
      <c r="AW82" s="28">
        <v>0</v>
      </c>
      <c r="AX82" s="28">
        <v>8.3008595105512857</v>
      </c>
      <c r="AY82" s="28">
        <v>39.14819021966786</v>
      </c>
      <c r="AZ82" s="28">
        <v>17.430025374982947</v>
      </c>
      <c r="BA82" s="28">
        <v>6.6876779118206917</v>
      </c>
      <c r="BB82" s="28">
        <v>0</v>
      </c>
      <c r="BC82" s="28">
        <v>0</v>
      </c>
      <c r="BD82" s="28">
        <v>0</v>
      </c>
      <c r="BE82" s="28">
        <v>0</v>
      </c>
      <c r="BF82" s="28">
        <v>2.8627095808930374</v>
      </c>
      <c r="BG82" s="28">
        <v>2.0387359452710339</v>
      </c>
      <c r="BH82" s="28">
        <v>0</v>
      </c>
      <c r="BI82" s="28">
        <v>285.40969244091156</v>
      </c>
      <c r="BJ82" s="28">
        <v>25.544702446437608</v>
      </c>
      <c r="BK82" s="28">
        <v>0</v>
      </c>
      <c r="BL82" s="28">
        <v>54.053840392075315</v>
      </c>
      <c r="BM82" s="28">
        <v>0</v>
      </c>
      <c r="BN82" s="28">
        <v>19.912399892415699</v>
      </c>
      <c r="BO82" s="28">
        <v>0</v>
      </c>
      <c r="BP82" s="28">
        <v>0</v>
      </c>
      <c r="BQ82" s="28">
        <v>0</v>
      </c>
      <c r="BR82" s="28">
        <v>0</v>
      </c>
      <c r="BS82" s="28">
        <v>48.814831122772048</v>
      </c>
      <c r="BT82" s="28">
        <v>0</v>
      </c>
      <c r="BU82" s="28">
        <v>0</v>
      </c>
      <c r="BV82" s="28">
        <v>39.280591470703754</v>
      </c>
      <c r="BW82" s="28">
        <v>104.08351490276226</v>
      </c>
      <c r="BX82" s="28">
        <v>26.305204146646481</v>
      </c>
      <c r="BY82" s="28">
        <v>162.2157848077494</v>
      </c>
      <c r="BZ82" s="28">
        <v>9.3636108041892392</v>
      </c>
      <c r="CA82" s="28">
        <v>1239.8492884197456</v>
      </c>
      <c r="CB82" s="28">
        <v>59.618822707623153</v>
      </c>
      <c r="CC82" s="28">
        <v>69.317876489035797</v>
      </c>
      <c r="CD82" s="28">
        <v>1533.9570402787867</v>
      </c>
      <c r="CE82" s="28">
        <v>1363.5946585772328</v>
      </c>
      <c r="CF82" s="28">
        <v>0</v>
      </c>
      <c r="CG82" s="28">
        <v>74.61079747266966</v>
      </c>
      <c r="CH82" s="28">
        <v>90.932608714614076</v>
      </c>
      <c r="CI82" s="28">
        <v>3.2383983315500831</v>
      </c>
      <c r="CJ82" s="28">
        <v>0</v>
      </c>
      <c r="CK82" s="28">
        <v>15.991288475827965</v>
      </c>
      <c r="CL82" s="28">
        <v>1723.409832195588</v>
      </c>
      <c r="CM82" s="28">
        <v>325.02476418856702</v>
      </c>
      <c r="CN82" s="28">
        <v>0</v>
      </c>
      <c r="CO82" s="28">
        <v>0</v>
      </c>
      <c r="CP82" s="28">
        <v>8567.1796065409435</v>
      </c>
      <c r="CQ82" s="28">
        <v>6944.0993405639638</v>
      </c>
      <c r="CR82" s="28">
        <v>0</v>
      </c>
      <c r="CS82" s="28">
        <v>0</v>
      </c>
      <c r="CT82" s="28">
        <v>62.275715741351547</v>
      </c>
      <c r="CU82" s="28">
        <v>0</v>
      </c>
      <c r="CV82" s="28">
        <v>0</v>
      </c>
      <c r="CW82" s="28">
        <v>0</v>
      </c>
      <c r="CX82" s="28">
        <v>0</v>
      </c>
      <c r="CY82" s="28">
        <v>32.796116943492748</v>
      </c>
      <c r="CZ82" s="28">
        <v>0</v>
      </c>
      <c r="DA82" s="28">
        <v>123.6862775986461</v>
      </c>
      <c r="DB82" s="28">
        <v>99.94782464587783</v>
      </c>
      <c r="DC82" s="28">
        <v>3.052715037201247</v>
      </c>
      <c r="DD82" s="28">
        <v>20.258405629245516</v>
      </c>
      <c r="DE82" s="28">
        <v>13.027570445520732</v>
      </c>
      <c r="DF82" s="28">
        <v>0</v>
      </c>
      <c r="DG82" s="28">
        <v>30.871754684738196</v>
      </c>
      <c r="DH82" s="28">
        <v>2.7104175016302081</v>
      </c>
      <c r="DI82" s="28">
        <v>0</v>
      </c>
      <c r="DJ82" s="28">
        <v>0</v>
      </c>
      <c r="DK82" s="28">
        <v>71.930150985431695</v>
      </c>
      <c r="DL82" s="28">
        <v>0</v>
      </c>
      <c r="DM82" s="28">
        <v>0</v>
      </c>
      <c r="DN82" s="28">
        <v>137.59319966005978</v>
      </c>
      <c r="DO82" s="28">
        <v>0</v>
      </c>
      <c r="DP82" s="28">
        <v>35.465014050434007</v>
      </c>
      <c r="DQ82" s="28">
        <v>0</v>
      </c>
      <c r="DR82" s="28">
        <v>110.81810789199774</v>
      </c>
      <c r="DS82" s="28">
        <v>0</v>
      </c>
      <c r="DT82" s="28">
        <v>0</v>
      </c>
      <c r="DU82" s="28">
        <v>47.997017177469885</v>
      </c>
      <c r="DV82" s="28">
        <v>0</v>
      </c>
      <c r="DW82" s="28">
        <v>0</v>
      </c>
      <c r="DX82" s="28">
        <v>0</v>
      </c>
      <c r="DY82" s="28">
        <v>24.270108312010684</v>
      </c>
      <c r="DZ82" s="28">
        <v>0</v>
      </c>
      <c r="EA82" s="28">
        <v>21.223189274998834</v>
      </c>
      <c r="EB82" s="28">
        <v>34.126002472502229</v>
      </c>
      <c r="EC82" s="28">
        <v>0</v>
      </c>
      <c r="ED82" s="28">
        <v>0</v>
      </c>
      <c r="EE82" s="28">
        <v>0</v>
      </c>
      <c r="EF82" s="28">
        <v>120.62572697822735</v>
      </c>
      <c r="EG82" s="28">
        <v>58.784379595330947</v>
      </c>
      <c r="EH82" s="28">
        <v>0</v>
      </c>
      <c r="EI82" s="28">
        <v>0</v>
      </c>
      <c r="EJ82" s="28">
        <v>0</v>
      </c>
      <c r="EK82" s="28">
        <v>0</v>
      </c>
      <c r="EL82" s="28">
        <v>110.69154800656273</v>
      </c>
      <c r="EM82" s="28">
        <v>0</v>
      </c>
      <c r="EN82" s="28">
        <v>0</v>
      </c>
      <c r="EO82" s="28">
        <v>0</v>
      </c>
      <c r="EP82" s="28">
        <v>1.3793330787744555</v>
      </c>
      <c r="EQ82" s="28">
        <v>0</v>
      </c>
      <c r="ER82" s="28">
        <v>0</v>
      </c>
      <c r="ES82" s="28">
        <f t="shared" si="2"/>
        <v>24639.474536534733</v>
      </c>
      <c r="ET82" s="28">
        <v>82493.990063504985</v>
      </c>
      <c r="EU82" s="28">
        <v>0</v>
      </c>
      <c r="EV82" s="28">
        <v>0</v>
      </c>
      <c r="EW82" s="28">
        <v>137119.64859043958</v>
      </c>
      <c r="EX82" s="28">
        <v>319.16602691541965</v>
      </c>
      <c r="EY82" s="28">
        <v>0</v>
      </c>
      <c r="EZ82" s="28">
        <v>12004.224141208406</v>
      </c>
      <c r="FA82" s="28">
        <f t="shared" si="3"/>
        <v>256576.50335860311</v>
      </c>
      <c r="FB82" s="33">
        <f>+FA82-Cuadro_Oferta_2012!EX82</f>
        <v>0</v>
      </c>
      <c r="AMC82"/>
      <c r="AMD82"/>
      <c r="AME82"/>
      <c r="AMF82"/>
      <c r="AMG82"/>
      <c r="AMH82"/>
      <c r="AMI82"/>
      <c r="AMJ82"/>
    </row>
    <row r="83" spans="1:1024" s="5" customFormat="1" ht="25.5" x14ac:dyDescent="0.25">
      <c r="A83" s="9">
        <v>79</v>
      </c>
      <c r="B83" s="22"/>
      <c r="C83" s="24" t="s">
        <v>445</v>
      </c>
      <c r="D83" s="25" t="s">
        <v>446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106.65772527781016</v>
      </c>
      <c r="N83" s="28">
        <v>0</v>
      </c>
      <c r="O83" s="28">
        <v>0</v>
      </c>
      <c r="P83" s="28">
        <v>22.672037252507831</v>
      </c>
      <c r="Q83" s="28">
        <v>34.76029585983315</v>
      </c>
      <c r="R83" s="28">
        <v>288.32265912713171</v>
      </c>
      <c r="S83" s="28">
        <v>0</v>
      </c>
      <c r="T83" s="28">
        <v>594.25751496045552</v>
      </c>
      <c r="U83" s="28">
        <v>0</v>
      </c>
      <c r="V83" s="28">
        <v>334.49679006450731</v>
      </c>
      <c r="W83" s="28">
        <v>96.141078699269045</v>
      </c>
      <c r="X83" s="28">
        <v>0</v>
      </c>
      <c r="Y83" s="28">
        <v>60.889969006016166</v>
      </c>
      <c r="Z83" s="28">
        <v>497.69505953559303</v>
      </c>
      <c r="AA83" s="28">
        <v>0</v>
      </c>
      <c r="AB83" s="28">
        <v>0</v>
      </c>
      <c r="AC83" s="28">
        <v>52.017502246491198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285.31483116451369</v>
      </c>
      <c r="AP83" s="28">
        <v>0</v>
      </c>
      <c r="AQ83" s="28">
        <v>0</v>
      </c>
      <c r="AR83" s="28">
        <v>106.65967598717994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215.35454704802504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14.789318010070954</v>
      </c>
      <c r="BH83" s="28">
        <v>0</v>
      </c>
      <c r="BI83" s="28">
        <v>547.51359153165674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105.50244670829059</v>
      </c>
      <c r="BR83" s="28">
        <v>0</v>
      </c>
      <c r="BS83" s="28">
        <v>333.61209007552208</v>
      </c>
      <c r="BT83" s="28">
        <v>0</v>
      </c>
      <c r="BU83" s="28">
        <v>0</v>
      </c>
      <c r="BV83" s="28">
        <v>227.42241700058779</v>
      </c>
      <c r="BW83" s="28">
        <v>240.79299225689698</v>
      </c>
      <c r="BX83" s="28">
        <v>171.98627840043935</v>
      </c>
      <c r="BY83" s="28">
        <v>139.11184545029647</v>
      </c>
      <c r="BZ83" s="28">
        <v>39.403150474030461</v>
      </c>
      <c r="CA83" s="28">
        <v>455.28664511414524</v>
      </c>
      <c r="CB83" s="28">
        <v>24.75796568959208</v>
      </c>
      <c r="CC83" s="28">
        <v>5.3625662941144236</v>
      </c>
      <c r="CD83" s="28">
        <v>0</v>
      </c>
      <c r="CE83" s="28">
        <v>18238.274894809692</v>
      </c>
      <c r="CF83" s="28">
        <v>89.95167519472416</v>
      </c>
      <c r="CG83" s="28">
        <v>350.05494643401528</v>
      </c>
      <c r="CH83" s="28">
        <v>100.70164024668081</v>
      </c>
      <c r="CI83" s="28">
        <v>25.304717389217132</v>
      </c>
      <c r="CJ83" s="28">
        <v>17.140990446836739</v>
      </c>
      <c r="CK83" s="28">
        <v>0</v>
      </c>
      <c r="CL83" s="28">
        <v>885.80990586215819</v>
      </c>
      <c r="CM83" s="28">
        <v>1095.7452729593977</v>
      </c>
      <c r="CN83" s="28">
        <v>322.22357767777299</v>
      </c>
      <c r="CO83" s="28">
        <v>1009.6725920003582</v>
      </c>
      <c r="CP83" s="28">
        <v>75.197071219503414</v>
      </c>
      <c r="CQ83" s="28">
        <v>519.42890068240615</v>
      </c>
      <c r="CR83" s="28">
        <v>0</v>
      </c>
      <c r="CS83" s="28">
        <v>0</v>
      </c>
      <c r="CT83" s="28">
        <v>0</v>
      </c>
      <c r="CU83" s="28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19.872180410513611</v>
      </c>
      <c r="DA83" s="28">
        <v>249.64317900220468</v>
      </c>
      <c r="DB83" s="28">
        <v>820.52591129176028</v>
      </c>
      <c r="DC83" s="28">
        <v>0</v>
      </c>
      <c r="DD83" s="28">
        <v>73.359286934725247</v>
      </c>
      <c r="DE83" s="28">
        <v>0</v>
      </c>
      <c r="DF83" s="28">
        <v>0</v>
      </c>
      <c r="DG83" s="28">
        <v>41.570483386227828</v>
      </c>
      <c r="DH83" s="28">
        <v>0</v>
      </c>
      <c r="DI83" s="28">
        <v>20.873173750590123</v>
      </c>
      <c r="DJ83" s="28">
        <v>19.690341725086647</v>
      </c>
      <c r="DK83" s="28">
        <v>0</v>
      </c>
      <c r="DL83" s="28">
        <v>0</v>
      </c>
      <c r="DM83" s="28">
        <v>0</v>
      </c>
      <c r="DN83" s="28">
        <v>0</v>
      </c>
      <c r="DO83" s="28">
        <v>0</v>
      </c>
      <c r="DP83" s="28">
        <v>47.153985046399569</v>
      </c>
      <c r="DQ83" s="28">
        <v>0</v>
      </c>
      <c r="DR83" s="28">
        <v>0</v>
      </c>
      <c r="DS83" s="28">
        <v>1606.9823417254033</v>
      </c>
      <c r="DT83" s="28">
        <v>0</v>
      </c>
      <c r="DU83" s="28">
        <v>0</v>
      </c>
      <c r="DV83" s="28">
        <v>53.980474848323155</v>
      </c>
      <c r="DW83" s="28">
        <v>0</v>
      </c>
      <c r="DX83" s="28">
        <v>0</v>
      </c>
      <c r="DY83" s="28">
        <v>0</v>
      </c>
      <c r="DZ83" s="28">
        <v>0</v>
      </c>
      <c r="EA83" s="28">
        <v>0</v>
      </c>
      <c r="EB83" s="28">
        <v>0</v>
      </c>
      <c r="EC83" s="28">
        <v>213.0891131454589</v>
      </c>
      <c r="ED83" s="28">
        <v>369.88267014693747</v>
      </c>
      <c r="EE83" s="28">
        <v>0</v>
      </c>
      <c r="EF83" s="28">
        <v>576.85235467626853</v>
      </c>
      <c r="EG83" s="28">
        <v>35825.959852520522</v>
      </c>
      <c r="EH83" s="28">
        <v>0</v>
      </c>
      <c r="EI83" s="28">
        <v>3.3324207749522738</v>
      </c>
      <c r="EJ83" s="28">
        <v>0</v>
      </c>
      <c r="EK83" s="28">
        <v>0</v>
      </c>
      <c r="EL83" s="28">
        <v>0</v>
      </c>
      <c r="EM83" s="28">
        <v>0</v>
      </c>
      <c r="EN83" s="28">
        <v>0</v>
      </c>
      <c r="EO83" s="28">
        <v>0</v>
      </c>
      <c r="EP83" s="28">
        <v>0</v>
      </c>
      <c r="EQ83" s="28">
        <v>11.787678129779346</v>
      </c>
      <c r="ER83" s="28">
        <v>0</v>
      </c>
      <c r="ES83" s="28">
        <f t="shared" si="2"/>
        <v>67684.8426256729</v>
      </c>
      <c r="ET83" s="28">
        <v>6112.4116746793734</v>
      </c>
      <c r="EU83" s="28">
        <v>0</v>
      </c>
      <c r="EV83" s="28">
        <v>3868.7394804999999</v>
      </c>
      <c r="EW83" s="28">
        <v>30309.731936864133</v>
      </c>
      <c r="EX83" s="28">
        <v>20649.505486818209</v>
      </c>
      <c r="EY83" s="28">
        <v>0</v>
      </c>
      <c r="EZ83" s="28">
        <v>690830.56507271016</v>
      </c>
      <c r="FA83" s="28">
        <f t="shared" si="3"/>
        <v>819455.79627724481</v>
      </c>
      <c r="FB83" s="33">
        <f>+FA83-Cuadro_Oferta_2012!EX83</f>
        <v>0</v>
      </c>
      <c r="AMC83"/>
      <c r="AMD83"/>
      <c r="AME83"/>
      <c r="AMF83"/>
      <c r="AMG83"/>
      <c r="AMH83"/>
      <c r="AMI83"/>
      <c r="AMJ83"/>
    </row>
    <row r="84" spans="1:1024" s="5" customFormat="1" x14ac:dyDescent="0.25">
      <c r="A84" s="9">
        <v>80</v>
      </c>
      <c r="B84" s="22"/>
      <c r="C84" s="24" t="s">
        <v>447</v>
      </c>
      <c r="D84" s="25" t="s">
        <v>448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26.61434021051744</v>
      </c>
      <c r="Q84" s="28">
        <v>27.369656807546903</v>
      </c>
      <c r="R84" s="28">
        <v>454.92061681506493</v>
      </c>
      <c r="S84" s="28">
        <v>15.458980928327247</v>
      </c>
      <c r="T84" s="28">
        <v>566.25764227331376</v>
      </c>
      <c r="U84" s="28">
        <v>0</v>
      </c>
      <c r="V84" s="28">
        <v>0</v>
      </c>
      <c r="W84" s="28">
        <v>97.034398472863359</v>
      </c>
      <c r="X84" s="28">
        <v>0</v>
      </c>
      <c r="Y84" s="28">
        <v>118.41529908587756</v>
      </c>
      <c r="Z84" s="28">
        <v>412.81147730807265</v>
      </c>
      <c r="AA84" s="28">
        <v>0</v>
      </c>
      <c r="AB84" s="28">
        <v>0</v>
      </c>
      <c r="AC84" s="28">
        <v>0</v>
      </c>
      <c r="AD84" s="28">
        <v>968.30888296670037</v>
      </c>
      <c r="AE84" s="28">
        <v>10.513427905846127</v>
      </c>
      <c r="AF84" s="28">
        <v>666.6595652768234</v>
      </c>
      <c r="AG84" s="28">
        <v>35.060829296673774</v>
      </c>
      <c r="AH84" s="28">
        <v>305.765680802171</v>
      </c>
      <c r="AI84" s="28">
        <v>0.12988458423942101</v>
      </c>
      <c r="AJ84" s="28">
        <v>31.632358284594435</v>
      </c>
      <c r="AK84" s="28">
        <v>309.26597148103997</v>
      </c>
      <c r="AL84" s="28">
        <v>219.57264121597933</v>
      </c>
      <c r="AM84" s="28">
        <v>166.49917895095879</v>
      </c>
      <c r="AN84" s="28">
        <v>335.93691835301405</v>
      </c>
      <c r="AO84" s="28">
        <v>367.83080389078225</v>
      </c>
      <c r="AP84" s="28">
        <v>405.82467710710705</v>
      </c>
      <c r="AQ84" s="28">
        <v>126.95072186078752</v>
      </c>
      <c r="AR84" s="28">
        <v>180.29017843447261</v>
      </c>
      <c r="AS84" s="28">
        <v>654.69755050381559</v>
      </c>
      <c r="AT84" s="28">
        <v>103.4834925891962</v>
      </c>
      <c r="AU84" s="28">
        <v>137.33144196570302</v>
      </c>
      <c r="AV84" s="28">
        <v>73.558055360472679</v>
      </c>
      <c r="AW84" s="28">
        <v>309.09442227386802</v>
      </c>
      <c r="AX84" s="28">
        <v>81.859779989273861</v>
      </c>
      <c r="AY84" s="28">
        <v>344.70106595420793</v>
      </c>
      <c r="AZ84" s="28">
        <v>570.26605570809863</v>
      </c>
      <c r="BA84" s="28">
        <v>127.55333341578998</v>
      </c>
      <c r="BB84" s="28">
        <v>377.5890266237007</v>
      </c>
      <c r="BC84" s="28">
        <v>73.183428209880887</v>
      </c>
      <c r="BD84" s="28">
        <v>433.00461453381899</v>
      </c>
      <c r="BE84" s="28">
        <v>2344.9085762464629</v>
      </c>
      <c r="BF84" s="28">
        <v>906.44959830901337</v>
      </c>
      <c r="BG84" s="28">
        <v>14.786429667290694</v>
      </c>
      <c r="BH84" s="28">
        <v>122.7096153575676</v>
      </c>
      <c r="BI84" s="28">
        <v>612.57979141282522</v>
      </c>
      <c r="BJ84" s="28">
        <v>705.78133044896811</v>
      </c>
      <c r="BK84" s="28">
        <v>0</v>
      </c>
      <c r="BL84" s="28">
        <v>474.60420096945847</v>
      </c>
      <c r="BM84" s="28">
        <v>15.324350897551952</v>
      </c>
      <c r="BN84" s="28">
        <v>350.03151570701249</v>
      </c>
      <c r="BO84" s="28">
        <v>243.41626645082567</v>
      </c>
      <c r="BP84" s="28">
        <v>25.566561991710543</v>
      </c>
      <c r="BQ84" s="28">
        <v>489.4364425271234</v>
      </c>
      <c r="BR84" s="28">
        <v>366.59264513978718</v>
      </c>
      <c r="BS84" s="28">
        <v>759.10076494986924</v>
      </c>
      <c r="BT84" s="28">
        <v>143.75345576218001</v>
      </c>
      <c r="BU84" s="28">
        <v>114.53905611554076</v>
      </c>
      <c r="BV84" s="28">
        <v>386.68978811965565</v>
      </c>
      <c r="BW84" s="28">
        <v>450.36045365942772</v>
      </c>
      <c r="BX84" s="28">
        <v>244.20345747471853</v>
      </c>
      <c r="BY84" s="28">
        <v>155.74232750877556</v>
      </c>
      <c r="BZ84" s="28">
        <v>44.49137999095241</v>
      </c>
      <c r="CA84" s="28">
        <v>2322.2843778484762</v>
      </c>
      <c r="CB84" s="28">
        <v>53.90567125956342</v>
      </c>
      <c r="CC84" s="28">
        <v>16.040785071701517</v>
      </c>
      <c r="CD84" s="28">
        <v>1032.0210338844568</v>
      </c>
      <c r="CE84" s="28">
        <v>930.71434854315339</v>
      </c>
      <c r="CF84" s="28">
        <v>4151.2164139570896</v>
      </c>
      <c r="CG84" s="28">
        <v>448.7339939997907</v>
      </c>
      <c r="CH84" s="28">
        <v>3119.0553572365425</v>
      </c>
      <c r="CI84" s="28">
        <v>306.59626345881361</v>
      </c>
      <c r="CJ84" s="28">
        <v>113.2434464087886</v>
      </c>
      <c r="CK84" s="28">
        <v>200.93503997203558</v>
      </c>
      <c r="CL84" s="28">
        <v>1003.6422621072451</v>
      </c>
      <c r="CM84" s="28">
        <v>922.58229052148511</v>
      </c>
      <c r="CN84" s="28">
        <v>361.89514237913858</v>
      </c>
      <c r="CO84" s="28">
        <v>3844.9966422322495</v>
      </c>
      <c r="CP84" s="28">
        <v>15.362094897947827</v>
      </c>
      <c r="CQ84" s="28">
        <v>7492.0807643610588</v>
      </c>
      <c r="CR84" s="28">
        <v>5388.0360175150581</v>
      </c>
      <c r="CS84" s="28">
        <v>110.29114126614479</v>
      </c>
      <c r="CT84" s="28">
        <v>1298.6567848680913</v>
      </c>
      <c r="CU84" s="28">
        <v>0</v>
      </c>
      <c r="CV84" s="28">
        <v>903.98370775446142</v>
      </c>
      <c r="CW84" s="28">
        <v>568.05819350235743</v>
      </c>
      <c r="CX84" s="28">
        <v>41.417194172220618</v>
      </c>
      <c r="CY84" s="28">
        <v>689.19403747477395</v>
      </c>
      <c r="CZ84" s="28">
        <v>438.65176880115342</v>
      </c>
      <c r="DA84" s="28">
        <v>1116.0213712623415</v>
      </c>
      <c r="DB84" s="28">
        <v>8970.0903292561979</v>
      </c>
      <c r="DC84" s="28">
        <v>498.11761868195259</v>
      </c>
      <c r="DD84" s="28">
        <v>563.49435695078091</v>
      </c>
      <c r="DE84" s="28">
        <v>355.98232334970851</v>
      </c>
      <c r="DF84" s="28">
        <v>128.64335213386457</v>
      </c>
      <c r="DG84" s="28">
        <v>794.80905269873699</v>
      </c>
      <c r="DH84" s="28">
        <v>36.968889406765861</v>
      </c>
      <c r="DI84" s="28">
        <v>1582.5661544960651</v>
      </c>
      <c r="DJ84" s="28">
        <v>299.84840495514902</v>
      </c>
      <c r="DK84" s="28">
        <v>5861.51064145896</v>
      </c>
      <c r="DL84" s="28">
        <v>889.81179448810894</v>
      </c>
      <c r="DM84" s="28">
        <v>314.6526769839499</v>
      </c>
      <c r="DN84" s="28">
        <v>674.60956475570993</v>
      </c>
      <c r="DO84" s="28">
        <v>1448.8766337049926</v>
      </c>
      <c r="DP84" s="28">
        <v>125.6918683715336</v>
      </c>
      <c r="DQ84" s="28">
        <v>851.45289016774257</v>
      </c>
      <c r="DR84" s="28">
        <v>603.90710619009735</v>
      </c>
      <c r="DS84" s="28">
        <v>33.421631527006809</v>
      </c>
      <c r="DT84" s="28">
        <v>55.645362911935024</v>
      </c>
      <c r="DU84" s="28">
        <v>11.495315810295551</v>
      </c>
      <c r="DV84" s="28">
        <v>359.40071622482481</v>
      </c>
      <c r="DW84" s="28">
        <v>0.14672122691424211</v>
      </c>
      <c r="DX84" s="28">
        <v>24.525065144677729</v>
      </c>
      <c r="DY84" s="28">
        <v>1029.8098805279055</v>
      </c>
      <c r="DZ84" s="28">
        <v>853.03656231814523</v>
      </c>
      <c r="EA84" s="28">
        <v>442.55043214979855</v>
      </c>
      <c r="EB84" s="28">
        <v>1232.8094323001667</v>
      </c>
      <c r="EC84" s="28">
        <v>3354.6557404493919</v>
      </c>
      <c r="ED84" s="28">
        <v>2284.3673069621245</v>
      </c>
      <c r="EE84" s="28">
        <v>29.540317168515077</v>
      </c>
      <c r="EF84" s="28">
        <v>10469.250003257972</v>
      </c>
      <c r="EG84" s="28">
        <v>4353.7026633939395</v>
      </c>
      <c r="EH84" s="28">
        <v>482.16917279848809</v>
      </c>
      <c r="EI84" s="28">
        <v>69.604730969090483</v>
      </c>
      <c r="EJ84" s="28">
        <v>80.432543726074414</v>
      </c>
      <c r="EK84" s="28">
        <v>448.65338232947363</v>
      </c>
      <c r="EL84" s="28">
        <v>2111.5472688946561</v>
      </c>
      <c r="EM84" s="28">
        <v>562.70353593406185</v>
      </c>
      <c r="EN84" s="28">
        <v>20.577660746985288</v>
      </c>
      <c r="EO84" s="28">
        <v>1551.825976270537</v>
      </c>
      <c r="EP84" s="28">
        <v>38.3072254663835</v>
      </c>
      <c r="EQ84" s="28">
        <v>8.9511700387914797</v>
      </c>
      <c r="ER84" s="28">
        <v>0</v>
      </c>
      <c r="ES84" s="28">
        <f t="shared" si="2"/>
        <v>108906.29402950195</v>
      </c>
      <c r="ET84" s="28">
        <v>147491.30032119289</v>
      </c>
      <c r="EU84" s="28">
        <v>0</v>
      </c>
      <c r="EV84" s="28">
        <v>0</v>
      </c>
      <c r="EW84" s="28">
        <v>5243.7985769945644</v>
      </c>
      <c r="EX84" s="28">
        <v>-1331.7235531940996</v>
      </c>
      <c r="EY84" s="28">
        <v>0</v>
      </c>
      <c r="EZ84" s="28">
        <v>72494.932810257174</v>
      </c>
      <c r="FA84" s="28">
        <f t="shared" si="3"/>
        <v>332804.60218475247</v>
      </c>
      <c r="FB84" s="33">
        <f>+FA84-Cuadro_Oferta_2012!EX84</f>
        <v>0</v>
      </c>
      <c r="AMC84"/>
      <c r="AMD84"/>
      <c r="AME84"/>
      <c r="AMF84"/>
      <c r="AMG84"/>
      <c r="AMH84"/>
      <c r="AMI84"/>
      <c r="AMJ84"/>
    </row>
    <row r="85" spans="1:1024" s="5" customFormat="1" ht="25.5" x14ac:dyDescent="0.25">
      <c r="A85" s="9">
        <v>81</v>
      </c>
      <c r="B85" s="22"/>
      <c r="C85" s="24" t="s">
        <v>449</v>
      </c>
      <c r="D85" s="25" t="s">
        <v>450</v>
      </c>
      <c r="E85" s="28">
        <v>0</v>
      </c>
      <c r="F85" s="28">
        <v>0</v>
      </c>
      <c r="G85" s="28">
        <v>25.925470477312174</v>
      </c>
      <c r="H85" s="28">
        <v>0</v>
      </c>
      <c r="I85" s="28">
        <v>479.99665111714268</v>
      </c>
      <c r="J85" s="28">
        <v>0</v>
      </c>
      <c r="K85" s="28">
        <v>82.611675827211712</v>
      </c>
      <c r="L85" s="28">
        <v>0</v>
      </c>
      <c r="M85" s="28">
        <v>0</v>
      </c>
      <c r="N85" s="28">
        <v>46.256909347245511</v>
      </c>
      <c r="O85" s="28">
        <v>0</v>
      </c>
      <c r="P85" s="28">
        <v>42.00958680623755</v>
      </c>
      <c r="Q85" s="28">
        <v>53.62869997482376</v>
      </c>
      <c r="R85" s="28">
        <v>4641.8843526096725</v>
      </c>
      <c r="S85" s="28">
        <v>0</v>
      </c>
      <c r="T85" s="28">
        <v>8897.4869478473975</v>
      </c>
      <c r="U85" s="28">
        <v>650.23607360770802</v>
      </c>
      <c r="V85" s="28">
        <v>235.88538545727198</v>
      </c>
      <c r="W85" s="28">
        <v>774.53411835151144</v>
      </c>
      <c r="X85" s="28">
        <v>49.125588026714119</v>
      </c>
      <c r="Y85" s="28">
        <v>144.00326688569322</v>
      </c>
      <c r="Z85" s="28">
        <v>301.92155996407843</v>
      </c>
      <c r="AA85" s="28">
        <v>0</v>
      </c>
      <c r="AB85" s="28">
        <v>104.18920780486351</v>
      </c>
      <c r="AC85" s="28">
        <v>1.0730677442785708</v>
      </c>
      <c r="AD85" s="28">
        <v>10507.758493045107</v>
      </c>
      <c r="AE85" s="28">
        <v>0.70116306562610198</v>
      </c>
      <c r="AF85" s="28">
        <v>698.62008340665898</v>
      </c>
      <c r="AG85" s="28">
        <v>138.81879436386765</v>
      </c>
      <c r="AH85" s="28">
        <v>7784.2297574787781</v>
      </c>
      <c r="AI85" s="28">
        <v>5.0600125345980032E-2</v>
      </c>
      <c r="AJ85" s="28">
        <v>168.20529482390455</v>
      </c>
      <c r="AK85" s="28">
        <v>3565.3362794199043</v>
      </c>
      <c r="AL85" s="28">
        <v>1093.4960709791612</v>
      </c>
      <c r="AM85" s="28">
        <v>1056.2373499429707</v>
      </c>
      <c r="AN85" s="28">
        <v>3047.3228940592312</v>
      </c>
      <c r="AO85" s="28">
        <v>2299.8435566181938</v>
      </c>
      <c r="AP85" s="28">
        <v>2832.7240258703027</v>
      </c>
      <c r="AQ85" s="28">
        <v>540.10039072466441</v>
      </c>
      <c r="AR85" s="28">
        <v>2335.7234030770974</v>
      </c>
      <c r="AS85" s="28">
        <v>2180.8847235273747</v>
      </c>
      <c r="AT85" s="28">
        <v>692.08414188011488</v>
      </c>
      <c r="AU85" s="28">
        <v>476.82830396049661</v>
      </c>
      <c r="AV85" s="28">
        <v>404.43411401329234</v>
      </c>
      <c r="AW85" s="28">
        <v>1611.9415759597739</v>
      </c>
      <c r="AX85" s="28">
        <v>291.71144312618861</v>
      </c>
      <c r="AY85" s="28">
        <v>1508.1239309443167</v>
      </c>
      <c r="AZ85" s="28">
        <v>516.86628161426711</v>
      </c>
      <c r="BA85" s="28">
        <v>56.471555886010314</v>
      </c>
      <c r="BB85" s="28">
        <v>1102.6262720826044</v>
      </c>
      <c r="BC85" s="28">
        <v>321.8670287794605</v>
      </c>
      <c r="BD85" s="28">
        <v>635.76315946315469</v>
      </c>
      <c r="BE85" s="28">
        <v>853.16810073096258</v>
      </c>
      <c r="BF85" s="28">
        <v>81.345609626554861</v>
      </c>
      <c r="BG85" s="28">
        <v>29.192477659626544</v>
      </c>
      <c r="BH85" s="28">
        <v>711.66319064703418</v>
      </c>
      <c r="BI85" s="28">
        <v>4153.0140076074831</v>
      </c>
      <c r="BJ85" s="28">
        <v>3405.0972619132258</v>
      </c>
      <c r="BK85" s="28">
        <v>0</v>
      </c>
      <c r="BL85" s="28">
        <v>1322.6009585468316</v>
      </c>
      <c r="BM85" s="28">
        <v>23.20814586688887</v>
      </c>
      <c r="BN85" s="28">
        <v>1059.0118650771788</v>
      </c>
      <c r="BO85" s="28">
        <v>2091.050957773607</v>
      </c>
      <c r="BP85" s="28">
        <v>107.20586713929126</v>
      </c>
      <c r="BQ85" s="28">
        <v>587.01372033658606</v>
      </c>
      <c r="BR85" s="28">
        <v>1257.4066835065407</v>
      </c>
      <c r="BS85" s="28">
        <v>4405.6292110827189</v>
      </c>
      <c r="BT85" s="28">
        <v>1680.3906845550075</v>
      </c>
      <c r="BU85" s="28">
        <v>17.305176200284805</v>
      </c>
      <c r="BV85" s="28">
        <v>4017.1277315181969</v>
      </c>
      <c r="BW85" s="28">
        <v>2044.4687041223688</v>
      </c>
      <c r="BX85" s="28">
        <v>1356.9058762533696</v>
      </c>
      <c r="BY85" s="28">
        <v>89.208531872469905</v>
      </c>
      <c r="BZ85" s="28">
        <v>142.5389813228802</v>
      </c>
      <c r="CA85" s="28">
        <v>2702.537760857083</v>
      </c>
      <c r="CB85" s="28">
        <v>15.165150360143214</v>
      </c>
      <c r="CC85" s="28">
        <v>7.4510429910997233</v>
      </c>
      <c r="CD85" s="28">
        <v>708.02722038728803</v>
      </c>
      <c r="CE85" s="28">
        <v>3727.8656438594935</v>
      </c>
      <c r="CF85" s="28">
        <v>520.88743194700987</v>
      </c>
      <c r="CG85" s="28">
        <v>2466.1974026077428</v>
      </c>
      <c r="CH85" s="28">
        <v>7441.9345849858246</v>
      </c>
      <c r="CI85" s="28">
        <v>1431.1046034001345</v>
      </c>
      <c r="CJ85" s="28">
        <v>77.337780373104792</v>
      </c>
      <c r="CK85" s="28">
        <v>769.59173297348389</v>
      </c>
      <c r="CL85" s="28">
        <v>8.5717181627188364</v>
      </c>
      <c r="CM85" s="28">
        <v>0.80599817281120367</v>
      </c>
      <c r="CN85" s="28">
        <v>1326.0918456436589</v>
      </c>
      <c r="CO85" s="28">
        <v>4121.9983754492696</v>
      </c>
      <c r="CP85" s="28">
        <v>25823.47502505868</v>
      </c>
      <c r="CQ85" s="28">
        <v>12622.592238495508</v>
      </c>
      <c r="CR85" s="28">
        <v>2137.5835292445745</v>
      </c>
      <c r="CS85" s="28">
        <v>0</v>
      </c>
      <c r="CT85" s="28">
        <v>513.70620278133094</v>
      </c>
      <c r="CU85" s="28">
        <v>2.5676723647933746</v>
      </c>
      <c r="CV85" s="28">
        <v>2127.0200403333779</v>
      </c>
      <c r="CW85" s="28">
        <v>9649.1413615948532</v>
      </c>
      <c r="CX85" s="28">
        <v>438.05457643314844</v>
      </c>
      <c r="CY85" s="28">
        <v>2224.7544152930568</v>
      </c>
      <c r="CZ85" s="28">
        <v>130.43308640780614</v>
      </c>
      <c r="DA85" s="28">
        <v>1569.5415564787991</v>
      </c>
      <c r="DB85" s="28">
        <v>1505.4193517481722</v>
      </c>
      <c r="DC85" s="28">
        <v>1182.6727649641268</v>
      </c>
      <c r="DD85" s="28">
        <v>1681.6775044912783</v>
      </c>
      <c r="DE85" s="28">
        <v>342.75816338773984</v>
      </c>
      <c r="DF85" s="28">
        <v>2.688819950034437</v>
      </c>
      <c r="DG85" s="28">
        <v>6761.2488368669556</v>
      </c>
      <c r="DH85" s="28">
        <v>1116.7413253545863</v>
      </c>
      <c r="DI85" s="28">
        <v>150.7085563315413</v>
      </c>
      <c r="DJ85" s="28">
        <v>880.30711035723027</v>
      </c>
      <c r="DK85" s="28">
        <v>1869.86747869396</v>
      </c>
      <c r="DL85" s="28">
        <v>89.687693126646636</v>
      </c>
      <c r="DM85" s="28">
        <v>121.66959126932288</v>
      </c>
      <c r="DN85" s="28">
        <v>182.59379603726268</v>
      </c>
      <c r="DO85" s="28">
        <v>2545.6347074521595</v>
      </c>
      <c r="DP85" s="28">
        <v>156.8768947204145</v>
      </c>
      <c r="DQ85" s="28">
        <v>843.1720557230924</v>
      </c>
      <c r="DR85" s="28">
        <v>482.17079378144234</v>
      </c>
      <c r="DS85" s="28">
        <v>88.406244948112573</v>
      </c>
      <c r="DT85" s="28">
        <v>563.57701520147657</v>
      </c>
      <c r="DU85" s="28">
        <v>153.49637244851965</v>
      </c>
      <c r="DV85" s="28">
        <v>1300.3770160632801</v>
      </c>
      <c r="DW85" s="28">
        <v>0</v>
      </c>
      <c r="DX85" s="28">
        <v>6.6641898566089957</v>
      </c>
      <c r="DY85" s="28">
        <v>174.68876806464644</v>
      </c>
      <c r="DZ85" s="28">
        <v>978.21438259027718</v>
      </c>
      <c r="EA85" s="28">
        <v>180.48265131098745</v>
      </c>
      <c r="EB85" s="28">
        <v>373.93205196036268</v>
      </c>
      <c r="EC85" s="28">
        <v>1776.2603561563831</v>
      </c>
      <c r="ED85" s="28">
        <v>697.35454595742954</v>
      </c>
      <c r="EE85" s="28">
        <v>10.405660364966105</v>
      </c>
      <c r="EF85" s="28">
        <v>2994.8675994852033</v>
      </c>
      <c r="EG85" s="28">
        <v>8774.9273415116368</v>
      </c>
      <c r="EH85" s="28">
        <v>135.94087429329025</v>
      </c>
      <c r="EI85" s="28">
        <v>30.031801631806257</v>
      </c>
      <c r="EJ85" s="28">
        <v>243.18956499015826</v>
      </c>
      <c r="EK85" s="28">
        <v>364.08322880308896</v>
      </c>
      <c r="EL85" s="28">
        <v>131.71239193513173</v>
      </c>
      <c r="EM85" s="28">
        <v>338.38268134973339</v>
      </c>
      <c r="EN85" s="28">
        <v>96.438034132559523</v>
      </c>
      <c r="EO85" s="28">
        <v>667.3999761436105</v>
      </c>
      <c r="EP85" s="28">
        <v>7.9398662752146816</v>
      </c>
      <c r="EQ85" s="28">
        <v>30.985970988328194</v>
      </c>
      <c r="ER85" s="28">
        <v>0</v>
      </c>
      <c r="ES85" s="28">
        <f t="shared" si="2"/>
        <v>214434.18502082172</v>
      </c>
      <c r="ET85" s="28">
        <v>0</v>
      </c>
      <c r="EU85" s="28">
        <v>0</v>
      </c>
      <c r="EV85" s="28">
        <v>0</v>
      </c>
      <c r="EW85" s="28">
        <v>0</v>
      </c>
      <c r="EX85" s="28">
        <v>0</v>
      </c>
      <c r="EY85" s="28">
        <v>0</v>
      </c>
      <c r="EZ85" s="28">
        <v>12966.521205160254</v>
      </c>
      <c r="FA85" s="28">
        <f t="shared" si="3"/>
        <v>227400.70622598196</v>
      </c>
      <c r="FB85" s="33">
        <f>+FA85-Cuadro_Oferta_2012!EX85</f>
        <v>0</v>
      </c>
      <c r="AMC85"/>
      <c r="AMD85"/>
      <c r="AME85"/>
      <c r="AMF85"/>
      <c r="AMG85"/>
      <c r="AMH85"/>
      <c r="AMI85"/>
      <c r="AMJ85"/>
    </row>
    <row r="86" spans="1:1024" s="5" customFormat="1" ht="25.5" x14ac:dyDescent="0.25">
      <c r="A86" s="9">
        <v>82</v>
      </c>
      <c r="B86" s="22"/>
      <c r="C86" s="24" t="s">
        <v>451</v>
      </c>
      <c r="D86" s="25" t="s">
        <v>452</v>
      </c>
      <c r="E86" s="28">
        <v>39.23163549215873</v>
      </c>
      <c r="F86" s="28">
        <v>0</v>
      </c>
      <c r="G86" s="28">
        <v>99.347934184617117</v>
      </c>
      <c r="H86" s="28">
        <v>22.87422884969898</v>
      </c>
      <c r="I86" s="28">
        <v>296.43070790471927</v>
      </c>
      <c r="J86" s="28">
        <v>106.23392188407864</v>
      </c>
      <c r="K86" s="28">
        <v>52.27790258837716</v>
      </c>
      <c r="L86" s="28">
        <v>217.69072233856204</v>
      </c>
      <c r="M86" s="28">
        <v>4.1694823893165678</v>
      </c>
      <c r="N86" s="28">
        <v>87.687735096910046</v>
      </c>
      <c r="O86" s="28">
        <v>143.40201588453394</v>
      </c>
      <c r="P86" s="28">
        <v>396.30189183349347</v>
      </c>
      <c r="Q86" s="28">
        <v>407.68846958871603</v>
      </c>
      <c r="R86" s="28">
        <v>4892.5456595461656</v>
      </c>
      <c r="S86" s="28">
        <v>39.044865257795593</v>
      </c>
      <c r="T86" s="28">
        <v>3938.181297146813</v>
      </c>
      <c r="U86" s="28">
        <v>324.62450085444016</v>
      </c>
      <c r="V86" s="28">
        <v>139.76184392767996</v>
      </c>
      <c r="W86" s="28">
        <v>704.07544509159698</v>
      </c>
      <c r="X86" s="28">
        <v>35.573224792753273</v>
      </c>
      <c r="Y86" s="28">
        <v>1005.7990172508564</v>
      </c>
      <c r="Z86" s="28">
        <v>8268.9346906327992</v>
      </c>
      <c r="AA86" s="28">
        <v>40.487482052168431</v>
      </c>
      <c r="AB86" s="28">
        <v>1741.2160438836324</v>
      </c>
      <c r="AC86" s="28">
        <v>164.30479253386875</v>
      </c>
      <c r="AD86" s="28">
        <v>1066.7185442764037</v>
      </c>
      <c r="AE86" s="28">
        <v>4.6833051251192854</v>
      </c>
      <c r="AF86" s="28">
        <v>924.52124857317619</v>
      </c>
      <c r="AG86" s="28">
        <v>1813.9573736488148</v>
      </c>
      <c r="AH86" s="28">
        <v>5372.0332780985682</v>
      </c>
      <c r="AI86" s="28">
        <v>3.2068801284327435</v>
      </c>
      <c r="AJ86" s="28">
        <v>122.45645315282002</v>
      </c>
      <c r="AK86" s="28">
        <v>6058.104168224866</v>
      </c>
      <c r="AL86" s="28">
        <v>4244.6055783992078</v>
      </c>
      <c r="AM86" s="28">
        <v>2276.9300552955642</v>
      </c>
      <c r="AN86" s="28">
        <v>7425.181060444851</v>
      </c>
      <c r="AO86" s="28">
        <v>3433.3734682866861</v>
      </c>
      <c r="AP86" s="28">
        <v>5897.225495284225</v>
      </c>
      <c r="AQ86" s="28">
        <v>840.41081544458871</v>
      </c>
      <c r="AR86" s="28">
        <v>2483.4755679897935</v>
      </c>
      <c r="AS86" s="28">
        <v>7355.6201347243004</v>
      </c>
      <c r="AT86" s="28">
        <v>501.64485853776353</v>
      </c>
      <c r="AU86" s="28">
        <v>641.5586423988409</v>
      </c>
      <c r="AV86" s="28">
        <v>653.14892831247982</v>
      </c>
      <c r="AW86" s="28">
        <v>2633.3694141176611</v>
      </c>
      <c r="AX86" s="28">
        <v>279.02514632323539</v>
      </c>
      <c r="AY86" s="28">
        <v>1775.7874632998821</v>
      </c>
      <c r="AZ86" s="28">
        <v>1411.7301871421407</v>
      </c>
      <c r="BA86" s="28">
        <v>69.441617409264765</v>
      </c>
      <c r="BB86" s="28">
        <v>3781.0650601474144</v>
      </c>
      <c r="BC86" s="28">
        <v>250.65261530817304</v>
      </c>
      <c r="BD86" s="28">
        <v>3052.898455608743</v>
      </c>
      <c r="BE86" s="28">
        <v>4246.1338076037982</v>
      </c>
      <c r="BF86" s="28">
        <v>229.60351621418593</v>
      </c>
      <c r="BG86" s="28">
        <v>83.110348235323173</v>
      </c>
      <c r="BH86" s="28">
        <v>1451.6162498708259</v>
      </c>
      <c r="BI86" s="28">
        <v>7783.6365203185533</v>
      </c>
      <c r="BJ86" s="28">
        <v>4184.2529913763965</v>
      </c>
      <c r="BK86" s="28">
        <v>0</v>
      </c>
      <c r="BL86" s="28">
        <v>3382.3716347777981</v>
      </c>
      <c r="BM86" s="28">
        <v>1.0756106350729162</v>
      </c>
      <c r="BN86" s="28">
        <v>979.96634732564758</v>
      </c>
      <c r="BO86" s="28">
        <v>1803.6001788242986</v>
      </c>
      <c r="BP86" s="28">
        <v>111.81914361449961</v>
      </c>
      <c r="BQ86" s="28">
        <v>618.90352017797795</v>
      </c>
      <c r="BR86" s="28">
        <v>6740.4125981578127</v>
      </c>
      <c r="BS86" s="28">
        <v>13010.147727667918</v>
      </c>
      <c r="BT86" s="28">
        <v>4410.8311900582385</v>
      </c>
      <c r="BU86" s="28">
        <v>586.76247959690045</v>
      </c>
      <c r="BV86" s="28">
        <v>10022.304884691019</v>
      </c>
      <c r="BW86" s="28">
        <v>4735.7480056263239</v>
      </c>
      <c r="BX86" s="28">
        <v>3781.6642727248227</v>
      </c>
      <c r="BY86" s="28">
        <v>335.80048203355585</v>
      </c>
      <c r="BZ86" s="28">
        <v>951.51032776309717</v>
      </c>
      <c r="CA86" s="28">
        <v>6308.8377731237024</v>
      </c>
      <c r="CB86" s="28">
        <v>650.90820749104762</v>
      </c>
      <c r="CC86" s="28">
        <v>42.311859329912942</v>
      </c>
      <c r="CD86" s="28">
        <v>1978.2105738132177</v>
      </c>
      <c r="CE86" s="28">
        <v>6155.6428743544329</v>
      </c>
      <c r="CF86" s="28">
        <v>1739.0913091918421</v>
      </c>
      <c r="CG86" s="28">
        <v>949.10542677401645</v>
      </c>
      <c r="CH86" s="28">
        <v>59049.316684231409</v>
      </c>
      <c r="CI86" s="28">
        <v>9109.8323785414232</v>
      </c>
      <c r="CJ86" s="28">
        <v>317.62175973155195</v>
      </c>
      <c r="CK86" s="28">
        <v>1175.9176183406169</v>
      </c>
      <c r="CL86" s="28">
        <v>2128.9445778075888</v>
      </c>
      <c r="CM86" s="28">
        <v>2645.381753743045</v>
      </c>
      <c r="CN86" s="28">
        <v>86.324102771134989</v>
      </c>
      <c r="CO86" s="28">
        <v>2761.7439530284341</v>
      </c>
      <c r="CP86" s="28">
        <v>1050.1974481124255</v>
      </c>
      <c r="CQ86" s="28">
        <v>25308.003645532204</v>
      </c>
      <c r="CR86" s="28">
        <v>8616.8225733957806</v>
      </c>
      <c r="CS86" s="28">
        <v>0</v>
      </c>
      <c r="CT86" s="28">
        <v>1388.8305617028707</v>
      </c>
      <c r="CU86" s="28">
        <v>7.257539624496232</v>
      </c>
      <c r="CV86" s="28">
        <v>3303.3202215516776</v>
      </c>
      <c r="CW86" s="28">
        <v>121.45123599053066</v>
      </c>
      <c r="CX86" s="28">
        <v>1896.7525003555343</v>
      </c>
      <c r="CY86" s="28">
        <v>3097.9688480235968</v>
      </c>
      <c r="CZ86" s="28">
        <v>580.46000406704991</v>
      </c>
      <c r="DA86" s="28">
        <v>24595.839821752339</v>
      </c>
      <c r="DB86" s="28">
        <v>34556.427014518827</v>
      </c>
      <c r="DC86" s="28">
        <v>1633.1568841480898</v>
      </c>
      <c r="DD86" s="28">
        <v>10961.266193206326</v>
      </c>
      <c r="DE86" s="28">
        <v>3549.6311548256922</v>
      </c>
      <c r="DF86" s="28">
        <v>160.70321035113241</v>
      </c>
      <c r="DG86" s="28">
        <v>6973.6746718602635</v>
      </c>
      <c r="DH86" s="28">
        <v>838.02893398689162</v>
      </c>
      <c r="DI86" s="28">
        <v>674.82714056973055</v>
      </c>
      <c r="DJ86" s="28">
        <v>584.33583265747063</v>
      </c>
      <c r="DK86" s="28">
        <v>10628.647066662974</v>
      </c>
      <c r="DL86" s="28">
        <v>1139.5517100604716</v>
      </c>
      <c r="DM86" s="28">
        <v>1370.920935045669</v>
      </c>
      <c r="DN86" s="28">
        <v>2126.2435013916433</v>
      </c>
      <c r="DO86" s="28">
        <v>1844.4584951259387</v>
      </c>
      <c r="DP86" s="28">
        <v>877.88928168471034</v>
      </c>
      <c r="DQ86" s="28">
        <v>3556.0932684480631</v>
      </c>
      <c r="DR86" s="28">
        <v>1833.729356074715</v>
      </c>
      <c r="DS86" s="28">
        <v>152.81699371085554</v>
      </c>
      <c r="DT86" s="28">
        <v>615.50560936884165</v>
      </c>
      <c r="DU86" s="28">
        <v>325.66360157887215</v>
      </c>
      <c r="DV86" s="28">
        <v>1523.804752063252</v>
      </c>
      <c r="DW86" s="28">
        <v>2.2611752586814848</v>
      </c>
      <c r="DX86" s="28">
        <v>87.138785573757076</v>
      </c>
      <c r="DY86" s="28">
        <v>1158.6660596200159</v>
      </c>
      <c r="DZ86" s="28">
        <v>509.62574416567759</v>
      </c>
      <c r="EA86" s="28">
        <v>180.94742866442076</v>
      </c>
      <c r="EB86" s="28">
        <v>9218.9039638840877</v>
      </c>
      <c r="EC86" s="28">
        <v>6483.6484834904077</v>
      </c>
      <c r="ED86" s="28">
        <v>3673.5079858754066</v>
      </c>
      <c r="EE86" s="28">
        <v>154.45705923521686</v>
      </c>
      <c r="EF86" s="28">
        <v>14860.057468099098</v>
      </c>
      <c r="EG86" s="28">
        <v>19135.257330183711</v>
      </c>
      <c r="EH86" s="28">
        <v>320.83528381478993</v>
      </c>
      <c r="EI86" s="28">
        <v>427.02449959054434</v>
      </c>
      <c r="EJ86" s="28">
        <v>765.0975194654178</v>
      </c>
      <c r="EK86" s="28">
        <v>971.48273417857104</v>
      </c>
      <c r="EL86" s="28">
        <v>3378.1234581667982</v>
      </c>
      <c r="EM86" s="28">
        <v>3484.1509359431579</v>
      </c>
      <c r="EN86" s="28">
        <v>246.74777429165414</v>
      </c>
      <c r="EO86" s="28">
        <v>3921.1215753251822</v>
      </c>
      <c r="EP86" s="28">
        <v>106.51544562111181</v>
      </c>
      <c r="EQ86" s="28">
        <v>311.85927720991731</v>
      </c>
      <c r="ER86" s="28">
        <v>0</v>
      </c>
      <c r="ES86" s="28">
        <f t="shared" si="2"/>
        <v>477382.88401138276</v>
      </c>
      <c r="ET86" s="28">
        <v>276430.05861452932</v>
      </c>
      <c r="EU86" s="28">
        <v>0</v>
      </c>
      <c r="EV86" s="28">
        <v>0</v>
      </c>
      <c r="EW86" s="28">
        <v>0</v>
      </c>
      <c r="EX86" s="28">
        <v>0</v>
      </c>
      <c r="EY86" s="28">
        <v>0</v>
      </c>
      <c r="EZ86" s="28">
        <v>4571.4186079421152</v>
      </c>
      <c r="FA86" s="28">
        <f t="shared" si="3"/>
        <v>758384.3612338542</v>
      </c>
      <c r="FB86" s="33">
        <f>+FA86-Cuadro_Oferta_2012!EX86</f>
        <v>0</v>
      </c>
      <c r="AMC86"/>
      <c r="AMD86"/>
      <c r="AME86"/>
      <c r="AMF86"/>
      <c r="AMG86"/>
      <c r="AMH86"/>
      <c r="AMI86"/>
      <c r="AMJ86"/>
    </row>
    <row r="87" spans="1:1024" s="5" customFormat="1" x14ac:dyDescent="0.25">
      <c r="A87" s="9">
        <v>83</v>
      </c>
      <c r="B87" s="22"/>
      <c r="C87" s="24" t="s">
        <v>453</v>
      </c>
      <c r="D87" s="25" t="s">
        <v>454</v>
      </c>
      <c r="E87" s="28">
        <v>73.826287259731288</v>
      </c>
      <c r="F87" s="28">
        <v>7.0245376598210143</v>
      </c>
      <c r="G87" s="28">
        <v>53.483994155033173</v>
      </c>
      <c r="H87" s="28">
        <v>4.9621339669301676</v>
      </c>
      <c r="I87" s="28">
        <v>6.2165822365996304</v>
      </c>
      <c r="J87" s="28">
        <v>80.827483402379272</v>
      </c>
      <c r="K87" s="28">
        <v>76.709605263647376</v>
      </c>
      <c r="L87" s="28">
        <v>10.42533124840477</v>
      </c>
      <c r="M87" s="28">
        <v>6.221701542296918</v>
      </c>
      <c r="N87" s="28">
        <v>28.486133978987063</v>
      </c>
      <c r="O87" s="28">
        <v>0</v>
      </c>
      <c r="P87" s="28">
        <v>182.30321672574499</v>
      </c>
      <c r="Q87" s="28">
        <v>13.481562023558265</v>
      </c>
      <c r="R87" s="28">
        <v>310.14878865097091</v>
      </c>
      <c r="S87" s="28">
        <v>0</v>
      </c>
      <c r="T87" s="28">
        <v>1420.3192873568241</v>
      </c>
      <c r="U87" s="28">
        <v>11.415522128163799</v>
      </c>
      <c r="V87" s="28">
        <v>151.61941111047926</v>
      </c>
      <c r="W87" s="28">
        <v>56.567299638367217</v>
      </c>
      <c r="X87" s="28">
        <v>38.068007028281691</v>
      </c>
      <c r="Y87" s="28">
        <v>625.64804704281778</v>
      </c>
      <c r="Z87" s="28">
        <v>3949.0587646423796</v>
      </c>
      <c r="AA87" s="28">
        <v>661.24934411754907</v>
      </c>
      <c r="AB87" s="28">
        <v>3205.9544173714953</v>
      </c>
      <c r="AC87" s="28">
        <v>16.853066008844063</v>
      </c>
      <c r="AD87" s="28">
        <v>363.89198306655635</v>
      </c>
      <c r="AE87" s="28">
        <v>3.7207467663483675</v>
      </c>
      <c r="AF87" s="28">
        <v>84.431994355957272</v>
      </c>
      <c r="AG87" s="28">
        <v>207.79556126011184</v>
      </c>
      <c r="AH87" s="28">
        <v>46.740419898028357</v>
      </c>
      <c r="AI87" s="28">
        <v>0</v>
      </c>
      <c r="AJ87" s="28">
        <v>3.1219967610696617</v>
      </c>
      <c r="AK87" s="28">
        <v>195.34073957821559</v>
      </c>
      <c r="AL87" s="28">
        <v>186.83130600039948</v>
      </c>
      <c r="AM87" s="28">
        <v>146.15037691415498</v>
      </c>
      <c r="AN87" s="28">
        <v>431.95514673256815</v>
      </c>
      <c r="AO87" s="28">
        <v>143.59193095966444</v>
      </c>
      <c r="AP87" s="28">
        <v>193.1034650602349</v>
      </c>
      <c r="AQ87" s="28">
        <v>78.242514910677684</v>
      </c>
      <c r="AR87" s="28">
        <v>192.38496679702703</v>
      </c>
      <c r="AS87" s="28">
        <v>1069.7907165057193</v>
      </c>
      <c r="AT87" s="28">
        <v>225.79403568632003</v>
      </c>
      <c r="AU87" s="28">
        <v>79.484028757436903</v>
      </c>
      <c r="AV87" s="28">
        <v>60.625473325762187</v>
      </c>
      <c r="AW87" s="28">
        <v>136.30871550126622</v>
      </c>
      <c r="AX87" s="28">
        <v>31.845072724416479</v>
      </c>
      <c r="AY87" s="28">
        <v>418.08869810415996</v>
      </c>
      <c r="AZ87" s="28">
        <v>48.765530681434839</v>
      </c>
      <c r="BA87" s="28">
        <v>1.2789018266001693</v>
      </c>
      <c r="BB87" s="28">
        <v>311.10184024327538</v>
      </c>
      <c r="BC87" s="28">
        <v>12.072714717249008</v>
      </c>
      <c r="BD87" s="28">
        <v>131.81973232041778</v>
      </c>
      <c r="BE87" s="28">
        <v>248.06970115276451</v>
      </c>
      <c r="BF87" s="28">
        <v>19.612583896265807</v>
      </c>
      <c r="BG87" s="28">
        <v>5.0306943064211298</v>
      </c>
      <c r="BH87" s="28">
        <v>49.397995833933059</v>
      </c>
      <c r="BI87" s="28">
        <v>131.29247108420171</v>
      </c>
      <c r="BJ87" s="28">
        <v>311.65513881435027</v>
      </c>
      <c r="BK87" s="28">
        <v>0</v>
      </c>
      <c r="BL87" s="28">
        <v>91.878877764451005</v>
      </c>
      <c r="BM87" s="28">
        <v>3.3750586292916269</v>
      </c>
      <c r="BN87" s="28">
        <v>31.12792231231462</v>
      </c>
      <c r="BO87" s="28">
        <v>1335.5813601599502</v>
      </c>
      <c r="BP87" s="28">
        <v>216.50384910166613</v>
      </c>
      <c r="BQ87" s="28">
        <v>43.413559793323749</v>
      </c>
      <c r="BR87" s="28">
        <v>34.65024612544439</v>
      </c>
      <c r="BS87" s="28">
        <v>170.15078772379556</v>
      </c>
      <c r="BT87" s="28">
        <v>2.8720468741698322</v>
      </c>
      <c r="BU87" s="28">
        <v>13.864779452798759</v>
      </c>
      <c r="BV87" s="28">
        <v>146.87272407714968</v>
      </c>
      <c r="BW87" s="28">
        <v>114.20602967565137</v>
      </c>
      <c r="BX87" s="28">
        <v>151.12229538830243</v>
      </c>
      <c r="BY87" s="28">
        <v>20.888244027585184</v>
      </c>
      <c r="BZ87" s="28">
        <v>87.60511917619894</v>
      </c>
      <c r="CA87" s="28">
        <v>100.8807023308114</v>
      </c>
      <c r="CB87" s="28">
        <v>34.719669270487593</v>
      </c>
      <c r="CC87" s="28">
        <v>0.86749975442737604</v>
      </c>
      <c r="CD87" s="28">
        <v>149.25691109409809</v>
      </c>
      <c r="CE87" s="28">
        <v>776.27862079227805</v>
      </c>
      <c r="CF87" s="28">
        <v>367.21256446835861</v>
      </c>
      <c r="CG87" s="28">
        <v>94.9775811502669</v>
      </c>
      <c r="CH87" s="28">
        <v>760.02752170706754</v>
      </c>
      <c r="CI87" s="28">
        <v>283.50411405688578</v>
      </c>
      <c r="CJ87" s="28">
        <v>252.49302929616351</v>
      </c>
      <c r="CK87" s="28">
        <v>294.96321816468384</v>
      </c>
      <c r="CL87" s="28">
        <v>3519.5557296220554</v>
      </c>
      <c r="CM87" s="28">
        <v>3459.5830973689972</v>
      </c>
      <c r="CN87" s="28">
        <v>51.772544036686448</v>
      </c>
      <c r="CO87" s="28">
        <v>210.0719821833143</v>
      </c>
      <c r="CP87" s="28">
        <v>231.44374776843216</v>
      </c>
      <c r="CQ87" s="28">
        <v>5460.2278728183583</v>
      </c>
      <c r="CR87" s="28">
        <v>1731.6439407107712</v>
      </c>
      <c r="CS87" s="28">
        <v>0</v>
      </c>
      <c r="CT87" s="28">
        <v>539.4482153480418</v>
      </c>
      <c r="CU87" s="28">
        <v>312.1934405407298</v>
      </c>
      <c r="CV87" s="28">
        <v>528.72897788979503</v>
      </c>
      <c r="CW87" s="28">
        <v>27.877368064432204</v>
      </c>
      <c r="CX87" s="28">
        <v>29.835251742682939</v>
      </c>
      <c r="CY87" s="28">
        <v>585.71920572725594</v>
      </c>
      <c r="CZ87" s="28">
        <v>78.788114661794793</v>
      </c>
      <c r="DA87" s="28">
        <v>4947.3282279081568</v>
      </c>
      <c r="DB87" s="28">
        <v>7260.7991262181213</v>
      </c>
      <c r="DC87" s="28">
        <v>197.01974506522549</v>
      </c>
      <c r="DD87" s="28">
        <v>370.89318412412729</v>
      </c>
      <c r="DE87" s="28">
        <v>169.19509815061656</v>
      </c>
      <c r="DF87" s="28">
        <v>12.891587472422222</v>
      </c>
      <c r="DG87" s="28">
        <v>1552.8055551306259</v>
      </c>
      <c r="DH87" s="28">
        <v>70.882534614458493</v>
      </c>
      <c r="DI87" s="28">
        <v>295.58190261619359</v>
      </c>
      <c r="DJ87" s="28">
        <v>229.52557551427927</v>
      </c>
      <c r="DK87" s="28">
        <v>3598.1442164779805</v>
      </c>
      <c r="DL87" s="28">
        <v>276.68104295030008</v>
      </c>
      <c r="DM87" s="28">
        <v>261.7790316467715</v>
      </c>
      <c r="DN87" s="28">
        <v>140.29682662763113</v>
      </c>
      <c r="DO87" s="28">
        <v>208.84563218547422</v>
      </c>
      <c r="DP87" s="28">
        <v>181.49159420877993</v>
      </c>
      <c r="DQ87" s="28">
        <v>168.05849380889518</v>
      </c>
      <c r="DR87" s="28">
        <v>230.62097921665136</v>
      </c>
      <c r="DS87" s="28">
        <v>95.556178418807235</v>
      </c>
      <c r="DT87" s="28">
        <v>119.26878180550665</v>
      </c>
      <c r="DU87" s="28">
        <v>34.609437548520354</v>
      </c>
      <c r="DV87" s="28">
        <v>794.43808669548923</v>
      </c>
      <c r="DW87" s="28">
        <v>0.48079251441489501</v>
      </c>
      <c r="DX87" s="28">
        <v>27.605845628640044</v>
      </c>
      <c r="DY87" s="28">
        <v>303.62741441797618</v>
      </c>
      <c r="DZ87" s="28">
        <v>93.683804834772786</v>
      </c>
      <c r="EA87" s="28">
        <v>422.97623305839079</v>
      </c>
      <c r="EB87" s="28">
        <v>899.33840214021563</v>
      </c>
      <c r="EC87" s="28">
        <v>1928.5292393085472</v>
      </c>
      <c r="ED87" s="28">
        <v>2519.3525818723142</v>
      </c>
      <c r="EE87" s="28">
        <v>22.132616380582089</v>
      </c>
      <c r="EF87" s="28">
        <v>3296.5804515789678</v>
      </c>
      <c r="EG87" s="28">
        <v>6041.1470809177708</v>
      </c>
      <c r="EH87" s="28">
        <v>92.350167949761769</v>
      </c>
      <c r="EI87" s="28">
        <v>87.04972246072812</v>
      </c>
      <c r="EJ87" s="28">
        <v>89.198094014184946</v>
      </c>
      <c r="EK87" s="28">
        <v>218.43815288531982</v>
      </c>
      <c r="EL87" s="28">
        <v>924.32008511274421</v>
      </c>
      <c r="EM87" s="28">
        <v>97.937596633653783</v>
      </c>
      <c r="EN87" s="28">
        <v>144.57995362753218</v>
      </c>
      <c r="EO87" s="28">
        <v>1741.4564175308474</v>
      </c>
      <c r="EP87" s="28">
        <v>38.337576265888721</v>
      </c>
      <c r="EQ87" s="28">
        <v>126.06073598336815</v>
      </c>
      <c r="ER87" s="28">
        <v>0</v>
      </c>
      <c r="ES87" s="28">
        <f t="shared" si="2"/>
        <v>79238.287343474905</v>
      </c>
      <c r="ET87" s="28">
        <v>70985.916542529085</v>
      </c>
      <c r="EU87" s="28">
        <v>0</v>
      </c>
      <c r="EV87" s="28">
        <v>0</v>
      </c>
      <c r="EW87" s="28">
        <v>0</v>
      </c>
      <c r="EX87" s="28">
        <v>0</v>
      </c>
      <c r="EY87" s="28">
        <v>0</v>
      </c>
      <c r="EZ87" s="28">
        <v>0</v>
      </c>
      <c r="FA87" s="28">
        <f t="shared" si="3"/>
        <v>150224.20388600399</v>
      </c>
      <c r="FB87" s="33">
        <f>+FA87-Cuadro_Oferta_2012!EX87</f>
        <v>0</v>
      </c>
      <c r="AMC87"/>
      <c r="AMD87"/>
      <c r="AME87"/>
      <c r="AMF87"/>
      <c r="AMG87"/>
      <c r="AMH87"/>
      <c r="AMI87"/>
      <c r="AMJ87"/>
    </row>
    <row r="88" spans="1:1024" s="5" customFormat="1" ht="25.5" x14ac:dyDescent="0.25">
      <c r="A88" s="9">
        <v>84</v>
      </c>
      <c r="B88" s="22"/>
      <c r="C88" s="24" t="s">
        <v>455</v>
      </c>
      <c r="D88" s="25" t="s">
        <v>456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21.46462148352434</v>
      </c>
      <c r="S88" s="28">
        <v>0</v>
      </c>
      <c r="T88" s="28">
        <v>0</v>
      </c>
      <c r="U88" s="28">
        <v>0</v>
      </c>
      <c r="V88" s="28">
        <v>0</v>
      </c>
      <c r="W88" s="28">
        <v>1.625397629061702</v>
      </c>
      <c r="X88" s="28">
        <v>0</v>
      </c>
      <c r="Y88" s="28">
        <v>8.3605370077038135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9.1982901949680169</v>
      </c>
      <c r="AI88" s="28">
        <v>0</v>
      </c>
      <c r="AJ88" s="28">
        <v>0.57198488533987357</v>
      </c>
      <c r="AK88" s="28">
        <v>37.309606376534475</v>
      </c>
      <c r="AL88" s="28">
        <v>35.681269489202606</v>
      </c>
      <c r="AM88" s="28">
        <v>28.56539169349379</v>
      </c>
      <c r="AN88" s="28">
        <v>65.907432012846854</v>
      </c>
      <c r="AO88" s="28">
        <v>27.619566885233482</v>
      </c>
      <c r="AP88" s="28">
        <v>36.648085378336454</v>
      </c>
      <c r="AQ88" s="28">
        <v>15.42173701713487</v>
      </c>
      <c r="AR88" s="28">
        <v>84.825006171536046</v>
      </c>
      <c r="AS88" s="28">
        <v>200.77042860234349</v>
      </c>
      <c r="AT88" s="28">
        <v>40.271278232030518</v>
      </c>
      <c r="AU88" s="28">
        <v>15.425834630927474</v>
      </c>
      <c r="AV88" s="28">
        <v>11.614650839756363</v>
      </c>
      <c r="AW88" s="28">
        <v>27.29926797727348</v>
      </c>
      <c r="AX88" s="28">
        <v>6.1467017839603955</v>
      </c>
      <c r="AY88" s="28">
        <v>79.545833378400786</v>
      </c>
      <c r="AZ88" s="28">
        <v>9.3582307208024371</v>
      </c>
      <c r="BA88" s="28">
        <v>0.25115002490607291</v>
      </c>
      <c r="BB88" s="28">
        <v>60.115198535231386</v>
      </c>
      <c r="BC88" s="28">
        <v>2.3636195478159632</v>
      </c>
      <c r="BD88" s="28">
        <v>24.981433187441315</v>
      </c>
      <c r="BE88" s="28">
        <v>49.074276320491165</v>
      </c>
      <c r="BF88" s="28">
        <v>21.346743425633807</v>
      </c>
      <c r="BG88" s="28">
        <v>0.96884384499049758</v>
      </c>
      <c r="BH88" s="28">
        <v>9.4501349063609474</v>
      </c>
      <c r="BI88" s="28">
        <v>25.48408234265785</v>
      </c>
      <c r="BJ88" s="28">
        <v>54.136632863262186</v>
      </c>
      <c r="BK88" s="28">
        <v>0</v>
      </c>
      <c r="BL88" s="28">
        <v>18.088356302704558</v>
      </c>
      <c r="BM88" s="28">
        <v>0.6514879974312775</v>
      </c>
      <c r="BN88" s="28">
        <v>5.9575360843018066</v>
      </c>
      <c r="BO88" s="28">
        <v>278.20942314586716</v>
      </c>
      <c r="BP88" s="28">
        <v>43.209173121784197</v>
      </c>
      <c r="BQ88" s="28">
        <v>8.4187968995652227</v>
      </c>
      <c r="BR88" s="28">
        <v>6.8183193465804282</v>
      </c>
      <c r="BS88" s="28">
        <v>32.893683225564054</v>
      </c>
      <c r="BT88" s="28">
        <v>0.56335658933134358</v>
      </c>
      <c r="BU88" s="28">
        <v>2.6881768233913741</v>
      </c>
      <c r="BV88" s="28">
        <v>28.338747773991567</v>
      </c>
      <c r="BW88" s="28">
        <v>22.15323431190988</v>
      </c>
      <c r="BX88" s="28">
        <v>29.061574472398622</v>
      </c>
      <c r="BY88" s="28">
        <v>4.2422604664331516</v>
      </c>
      <c r="BZ88" s="28">
        <v>16.388950310764574</v>
      </c>
      <c r="CA88" s="28">
        <v>19.680892324490735</v>
      </c>
      <c r="CB88" s="28">
        <v>6.7310448511172165</v>
      </c>
      <c r="CC88" s="28">
        <v>0.17433083560530729</v>
      </c>
      <c r="CD88" s="28">
        <v>28.645831279060967</v>
      </c>
      <c r="CE88" s="28">
        <v>140.80918880485081</v>
      </c>
      <c r="CF88" s="28">
        <v>71.186783229320369</v>
      </c>
      <c r="CG88" s="28">
        <v>17.559473814677219</v>
      </c>
      <c r="CH88" s="28">
        <v>313.16793053013436</v>
      </c>
      <c r="CI88" s="28">
        <v>0</v>
      </c>
      <c r="CJ88" s="28">
        <v>46.108468453533867</v>
      </c>
      <c r="CK88" s="28">
        <v>58.179570481178345</v>
      </c>
      <c r="CL88" s="28">
        <v>5.0205079102456924</v>
      </c>
      <c r="CM88" s="28">
        <v>178.73144234186856</v>
      </c>
      <c r="CN88" s="28">
        <v>9.6690062032895483</v>
      </c>
      <c r="CO88" s="28">
        <v>5.5306708934176392</v>
      </c>
      <c r="CP88" s="28">
        <v>28.409149849239014</v>
      </c>
      <c r="CQ88" s="28">
        <v>1130.0426789231285</v>
      </c>
      <c r="CR88" s="28">
        <v>295.37351320958192</v>
      </c>
      <c r="CS88" s="28">
        <v>0</v>
      </c>
      <c r="CT88" s="28">
        <v>104.25494495043739</v>
      </c>
      <c r="CU88" s="28">
        <v>0.31971955688410336</v>
      </c>
      <c r="CV88" s="28">
        <v>102.65816120250403</v>
      </c>
      <c r="CW88" s="28">
        <v>5.4610942506512465</v>
      </c>
      <c r="CX88" s="28">
        <v>5.5695062480798798</v>
      </c>
      <c r="CY88" s="28">
        <v>89.02724465397705</v>
      </c>
      <c r="CZ88" s="28">
        <v>15.334827494500711</v>
      </c>
      <c r="DA88" s="28">
        <v>872.83369371675894</v>
      </c>
      <c r="DB88" s="28">
        <v>1353.4937965600168</v>
      </c>
      <c r="DC88" s="28">
        <v>36.41698540496121</v>
      </c>
      <c r="DD88" s="28">
        <v>98.512217856645492</v>
      </c>
      <c r="DE88" s="28">
        <v>30.572648818636548</v>
      </c>
      <c r="DF88" s="28">
        <v>2.289984866694152</v>
      </c>
      <c r="DG88" s="28">
        <v>284.30668401725478</v>
      </c>
      <c r="DH88" s="28">
        <v>12.619445229778657</v>
      </c>
      <c r="DI88" s="28">
        <v>53.234979318970488</v>
      </c>
      <c r="DJ88" s="28">
        <v>42.634418119882234</v>
      </c>
      <c r="DK88" s="28">
        <v>1133.6007345208686</v>
      </c>
      <c r="DL88" s="28">
        <v>52.276828407617153</v>
      </c>
      <c r="DM88" s="28">
        <v>49.681318500259721</v>
      </c>
      <c r="DN88" s="28">
        <v>30.54502238090555</v>
      </c>
      <c r="DO88" s="28">
        <v>74.910648043069401</v>
      </c>
      <c r="DP88" s="28">
        <v>30.759583020258027</v>
      </c>
      <c r="DQ88" s="28">
        <v>36.774092126679683</v>
      </c>
      <c r="DR88" s="28">
        <v>42.988182163331516</v>
      </c>
      <c r="DS88" s="28">
        <v>17.772926725766624</v>
      </c>
      <c r="DT88" s="28">
        <v>22.215376899951714</v>
      </c>
      <c r="DU88" s="28">
        <v>6.4167886201200277</v>
      </c>
      <c r="DV88" s="28">
        <v>147.70074175702527</v>
      </c>
      <c r="DW88" s="28">
        <v>8.9176309030070247E-2</v>
      </c>
      <c r="DX88" s="28">
        <v>5.2536320438100557</v>
      </c>
      <c r="DY88" s="28">
        <v>58.213486265463693</v>
      </c>
      <c r="DZ88" s="28">
        <v>17.989047182030291</v>
      </c>
      <c r="EA88" s="28">
        <v>7.9453192140216178</v>
      </c>
      <c r="EB88" s="28">
        <v>171.84006082804288</v>
      </c>
      <c r="EC88" s="28">
        <v>357.86911951202194</v>
      </c>
      <c r="ED88" s="28">
        <v>469.08869959632591</v>
      </c>
      <c r="EE88" s="28">
        <v>4.2096688573371397</v>
      </c>
      <c r="EF88" s="28">
        <v>610.38031944655825</v>
      </c>
      <c r="EG88" s="28">
        <v>1136.9727835905878</v>
      </c>
      <c r="EH88" s="28">
        <v>1.4495644335149904</v>
      </c>
      <c r="EI88" s="28">
        <v>14.693008816600944</v>
      </c>
      <c r="EJ88" s="28">
        <v>12.391752632832654</v>
      </c>
      <c r="EK88" s="28">
        <v>37.463553319149788</v>
      </c>
      <c r="EL88" s="28">
        <v>184.72060545334858</v>
      </c>
      <c r="EM88" s="28">
        <v>19.07093855819155</v>
      </c>
      <c r="EN88" s="28">
        <v>26.337012080212901</v>
      </c>
      <c r="EO88" s="28">
        <v>271.33947679908027</v>
      </c>
      <c r="EP88" s="28">
        <v>7.1119878443723525</v>
      </c>
      <c r="EQ88" s="28">
        <v>22.909778014300834</v>
      </c>
      <c r="ER88" s="28">
        <v>0</v>
      </c>
      <c r="ES88" s="28">
        <f t="shared" si="2"/>
        <v>12057.028414425284</v>
      </c>
      <c r="ET88" s="28">
        <v>22285.525984626642</v>
      </c>
      <c r="EU88" s="28">
        <v>0</v>
      </c>
      <c r="EV88" s="28">
        <v>0</v>
      </c>
      <c r="EW88" s="28">
        <v>0</v>
      </c>
      <c r="EX88" s="28">
        <v>0</v>
      </c>
      <c r="EY88" s="28">
        <v>0</v>
      </c>
      <c r="EZ88" s="28">
        <v>541.52961494590852</v>
      </c>
      <c r="FA88" s="28">
        <f t="shared" si="3"/>
        <v>34884.084013997832</v>
      </c>
      <c r="FB88" s="33">
        <f>+FA88-Cuadro_Oferta_2012!EX88</f>
        <v>0</v>
      </c>
      <c r="AMC88"/>
      <c r="AMD88"/>
      <c r="AME88"/>
      <c r="AMF88"/>
      <c r="AMG88"/>
      <c r="AMH88"/>
      <c r="AMI88"/>
      <c r="AMJ88"/>
    </row>
    <row r="89" spans="1:1024" s="5" customFormat="1" ht="63.75" x14ac:dyDescent="0.25">
      <c r="A89" s="9">
        <v>85</v>
      </c>
      <c r="B89" s="22"/>
      <c r="C89" s="24" t="s">
        <v>457</v>
      </c>
      <c r="D89" s="25" t="s">
        <v>458</v>
      </c>
      <c r="E89" s="28">
        <v>0</v>
      </c>
      <c r="F89" s="28">
        <v>0</v>
      </c>
      <c r="G89" s="28">
        <v>0</v>
      </c>
      <c r="H89" s="28">
        <v>0</v>
      </c>
      <c r="I89" s="28">
        <v>6.9292673949453949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522.65825601946415</v>
      </c>
      <c r="Q89" s="28">
        <v>63.486457308987099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14.708866557308525</v>
      </c>
      <c r="X89" s="28">
        <v>36.974029927747814</v>
      </c>
      <c r="Y89" s="28">
        <v>1433.9193428495421</v>
      </c>
      <c r="Z89" s="28">
        <v>5827.5775259741376</v>
      </c>
      <c r="AA89" s="28">
        <v>83.865990553593846</v>
      </c>
      <c r="AB89" s="28">
        <v>565.08048492638568</v>
      </c>
      <c r="AC89" s="28">
        <v>10.329601428892737</v>
      </c>
      <c r="AD89" s="28">
        <v>0</v>
      </c>
      <c r="AE89" s="28">
        <v>1.4314152402225897</v>
      </c>
      <c r="AF89" s="28">
        <v>0</v>
      </c>
      <c r="AG89" s="28">
        <v>268.26152411730885</v>
      </c>
      <c r="AH89" s="28">
        <v>150.46974696517839</v>
      </c>
      <c r="AI89" s="28">
        <v>0</v>
      </c>
      <c r="AJ89" s="28">
        <v>0</v>
      </c>
      <c r="AK89" s="28">
        <v>112.93782355633755</v>
      </c>
      <c r="AL89" s="28">
        <v>757.61283330554215</v>
      </c>
      <c r="AM89" s="28">
        <v>29.232156406271656</v>
      </c>
      <c r="AN89" s="28">
        <v>742.87820485060388</v>
      </c>
      <c r="AO89" s="28">
        <v>1911.3112657116817</v>
      </c>
      <c r="AP89" s="28">
        <v>31.729913452795742</v>
      </c>
      <c r="AQ89" s="28">
        <v>0</v>
      </c>
      <c r="AR89" s="28">
        <v>334.3429144175708</v>
      </c>
      <c r="AS89" s="28">
        <v>196.85831455885602</v>
      </c>
      <c r="AT89" s="28">
        <v>75.151812994285422</v>
      </c>
      <c r="AU89" s="28">
        <v>17.42814065457565</v>
      </c>
      <c r="AV89" s="28">
        <v>8.5819574191008954</v>
      </c>
      <c r="AW89" s="28">
        <v>853.63337837615586</v>
      </c>
      <c r="AX89" s="28">
        <v>8.9228934051149942</v>
      </c>
      <c r="AY89" s="28">
        <v>1150.8666726801678</v>
      </c>
      <c r="AZ89" s="28">
        <v>7921.8066114175708</v>
      </c>
      <c r="BA89" s="28">
        <v>70.921451417084853</v>
      </c>
      <c r="BB89" s="28">
        <v>491.1552998584537</v>
      </c>
      <c r="BC89" s="28">
        <v>29.338031479844208</v>
      </c>
      <c r="BD89" s="28">
        <v>331.58072253356352</v>
      </c>
      <c r="BE89" s="28">
        <v>45.412240969492167</v>
      </c>
      <c r="BF89" s="28">
        <v>8.7500137365389783</v>
      </c>
      <c r="BG89" s="28">
        <v>0</v>
      </c>
      <c r="BH89" s="28">
        <v>12.747840458682891</v>
      </c>
      <c r="BI89" s="28">
        <v>1298.0371130158528</v>
      </c>
      <c r="BJ89" s="28">
        <v>124.32889273622409</v>
      </c>
      <c r="BK89" s="28">
        <v>0</v>
      </c>
      <c r="BL89" s="28">
        <v>241.27128829907974</v>
      </c>
      <c r="BM89" s="28">
        <v>47.939171675394661</v>
      </c>
      <c r="BN89" s="28">
        <v>39.802720818496439</v>
      </c>
      <c r="BO89" s="28">
        <v>183.59152105839166</v>
      </c>
      <c r="BP89" s="28">
        <v>434.28562514989761</v>
      </c>
      <c r="BQ89" s="28">
        <v>176.76615946867625</v>
      </c>
      <c r="BR89" s="28">
        <v>0</v>
      </c>
      <c r="BS89" s="28">
        <v>516.59852096496274</v>
      </c>
      <c r="BT89" s="28">
        <v>0</v>
      </c>
      <c r="BU89" s="28">
        <v>11.368303617156803</v>
      </c>
      <c r="BV89" s="28">
        <v>509.70711869212101</v>
      </c>
      <c r="BW89" s="28">
        <v>9768.383651312095</v>
      </c>
      <c r="BX89" s="28">
        <v>407.00925442672383</v>
      </c>
      <c r="BY89" s="28">
        <v>72.207120624889285</v>
      </c>
      <c r="BZ89" s="28">
        <v>19.997490038817233</v>
      </c>
      <c r="CA89" s="28">
        <v>708.72546455391785</v>
      </c>
      <c r="CB89" s="28">
        <v>24.585405625686715</v>
      </c>
      <c r="CC89" s="28">
        <v>1.4419371102413867</v>
      </c>
      <c r="CD89" s="28">
        <v>42.776872289695731</v>
      </c>
      <c r="CE89" s="28">
        <v>685.63665266154135</v>
      </c>
      <c r="CF89" s="28">
        <v>67.83394994040161</v>
      </c>
      <c r="CG89" s="28">
        <v>19.006450153947476</v>
      </c>
      <c r="CH89" s="28">
        <v>161.05538419461598</v>
      </c>
      <c r="CI89" s="28">
        <v>47.352619979937188</v>
      </c>
      <c r="CJ89" s="28">
        <v>567.052641255607</v>
      </c>
      <c r="CK89" s="28">
        <v>33354.189054922637</v>
      </c>
      <c r="CL89" s="28">
        <v>0</v>
      </c>
      <c r="CM89" s="28">
        <v>123.26769068600368</v>
      </c>
      <c r="CN89" s="28">
        <v>43.802057366410963</v>
      </c>
      <c r="CO89" s="28">
        <v>135.91893166405799</v>
      </c>
      <c r="CP89" s="28">
        <v>145.20396445016195</v>
      </c>
      <c r="CQ89" s="28">
        <v>23085.313970847827</v>
      </c>
      <c r="CR89" s="28">
        <v>46.350423314623946</v>
      </c>
      <c r="CS89" s="28">
        <v>0</v>
      </c>
      <c r="CT89" s="28">
        <v>56.432747389585266</v>
      </c>
      <c r="CU89" s="28">
        <v>0</v>
      </c>
      <c r="CV89" s="28">
        <v>229.86444784964735</v>
      </c>
      <c r="CW89" s="28">
        <v>0</v>
      </c>
      <c r="CX89" s="28">
        <v>128.87702691562669</v>
      </c>
      <c r="CY89" s="28">
        <v>360.82179879036204</v>
      </c>
      <c r="CZ89" s="28">
        <v>168.92090370473542</v>
      </c>
      <c r="DA89" s="28">
        <v>983.93234805855525</v>
      </c>
      <c r="DB89" s="28">
        <v>767.89057645255605</v>
      </c>
      <c r="DC89" s="28">
        <v>6.2263390414854118</v>
      </c>
      <c r="DD89" s="28">
        <v>84.697098248533223</v>
      </c>
      <c r="DE89" s="28">
        <v>7.8869852556409761</v>
      </c>
      <c r="DF89" s="28">
        <v>17.783823029357709</v>
      </c>
      <c r="DG89" s="28">
        <v>154.78857224307293</v>
      </c>
      <c r="DH89" s="28">
        <v>737.54633841710768</v>
      </c>
      <c r="DI89" s="28">
        <v>0</v>
      </c>
      <c r="DJ89" s="28">
        <v>21.049177935514638</v>
      </c>
      <c r="DK89" s="28">
        <v>272.04203302902442</v>
      </c>
      <c r="DL89" s="28">
        <v>24.560773531071909</v>
      </c>
      <c r="DM89" s="28">
        <v>0</v>
      </c>
      <c r="DN89" s="28">
        <v>166.7984255736815</v>
      </c>
      <c r="DO89" s="28">
        <v>196.68882530328091</v>
      </c>
      <c r="DP89" s="28">
        <v>203.92665690692388</v>
      </c>
      <c r="DQ89" s="28">
        <v>0</v>
      </c>
      <c r="DR89" s="28">
        <v>13.250790555064457</v>
      </c>
      <c r="DS89" s="28">
        <v>0</v>
      </c>
      <c r="DT89" s="28">
        <v>47.88172047174659</v>
      </c>
      <c r="DU89" s="28">
        <v>14.974573290623926</v>
      </c>
      <c r="DV89" s="28">
        <v>68.815326186069598</v>
      </c>
      <c r="DW89" s="28">
        <v>0.20615407467856958</v>
      </c>
      <c r="DX89" s="28">
        <v>0</v>
      </c>
      <c r="DY89" s="28">
        <v>13.956535744289194</v>
      </c>
      <c r="DZ89" s="28">
        <v>9.0528236546416032</v>
      </c>
      <c r="EA89" s="28">
        <v>279.53090380989153</v>
      </c>
      <c r="EB89" s="28">
        <v>14.291478685688105</v>
      </c>
      <c r="EC89" s="28">
        <v>29653.98682290822</v>
      </c>
      <c r="ED89" s="28">
        <v>263.16734254471157</v>
      </c>
      <c r="EE89" s="28">
        <v>43.295161876007889</v>
      </c>
      <c r="EF89" s="28">
        <v>659.7959755441176</v>
      </c>
      <c r="EG89" s="28">
        <v>3226.5985858564309</v>
      </c>
      <c r="EH89" s="28">
        <v>0</v>
      </c>
      <c r="EI89" s="28">
        <v>53.943830785246988</v>
      </c>
      <c r="EJ89" s="28">
        <v>0.61219931900313396</v>
      </c>
      <c r="EK89" s="28">
        <v>128.88385280451891</v>
      </c>
      <c r="EL89" s="28">
        <v>806.62489942968341</v>
      </c>
      <c r="EM89" s="28">
        <v>0</v>
      </c>
      <c r="EN89" s="28">
        <v>49.844862516573492</v>
      </c>
      <c r="EO89" s="28">
        <v>19.3093698765054</v>
      </c>
      <c r="EP89" s="28">
        <v>0</v>
      </c>
      <c r="EQ89" s="28">
        <v>0</v>
      </c>
      <c r="ER89" s="28">
        <v>0</v>
      </c>
      <c r="ES89" s="28">
        <f t="shared" si="2"/>
        <v>137198.45853344959</v>
      </c>
      <c r="ET89" s="28">
        <v>75429.810427232063</v>
      </c>
      <c r="EU89" s="28">
        <v>0</v>
      </c>
      <c r="EV89" s="28">
        <v>0</v>
      </c>
      <c r="EW89" s="28">
        <v>0</v>
      </c>
      <c r="EX89" s="28">
        <v>0</v>
      </c>
      <c r="EY89" s="28">
        <v>0</v>
      </c>
      <c r="EZ89" s="28">
        <v>54580.266908019999</v>
      </c>
      <c r="FA89" s="28">
        <f t="shared" si="3"/>
        <v>267208.53586870164</v>
      </c>
      <c r="FB89" s="33">
        <f>+FA89-Cuadro_Oferta_2012!EX89</f>
        <v>0</v>
      </c>
      <c r="AMC89"/>
      <c r="AMD89"/>
      <c r="AME89"/>
      <c r="AMF89"/>
      <c r="AMG89"/>
      <c r="AMH89"/>
      <c r="AMI89"/>
      <c r="AMJ89"/>
    </row>
    <row r="90" spans="1:1024" s="5" customFormat="1" x14ac:dyDescent="0.25">
      <c r="A90" s="9">
        <v>86</v>
      </c>
      <c r="B90" s="22"/>
      <c r="C90" s="24" t="s">
        <v>459</v>
      </c>
      <c r="D90" s="25" t="s">
        <v>460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8">
        <v>0</v>
      </c>
      <c r="DJ90" s="28">
        <v>0</v>
      </c>
      <c r="DK90" s="28">
        <v>0</v>
      </c>
      <c r="DL90" s="28">
        <v>0</v>
      </c>
      <c r="DM90" s="28">
        <v>0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0</v>
      </c>
      <c r="DV90" s="28">
        <v>0</v>
      </c>
      <c r="DW90" s="28">
        <v>0</v>
      </c>
      <c r="DX90" s="28">
        <v>0</v>
      </c>
      <c r="DY90" s="28">
        <v>0</v>
      </c>
      <c r="DZ90" s="28">
        <v>0</v>
      </c>
      <c r="EA90" s="28">
        <v>0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8">
        <v>0</v>
      </c>
      <c r="EJ90" s="28">
        <v>0</v>
      </c>
      <c r="EK90" s="28">
        <v>0</v>
      </c>
      <c r="EL90" s="28">
        <v>0</v>
      </c>
      <c r="EM90" s="28">
        <v>0</v>
      </c>
      <c r="EN90" s="28">
        <v>0</v>
      </c>
      <c r="EO90" s="28">
        <v>0</v>
      </c>
      <c r="EP90" s="28">
        <v>0</v>
      </c>
      <c r="EQ90" s="28">
        <v>0</v>
      </c>
      <c r="ER90" s="28">
        <v>0</v>
      </c>
      <c r="ES90" s="28">
        <f t="shared" si="2"/>
        <v>0</v>
      </c>
      <c r="ET90" s="28">
        <v>0</v>
      </c>
      <c r="EU90" s="28">
        <v>0</v>
      </c>
      <c r="EV90" s="28">
        <v>0</v>
      </c>
      <c r="EW90" s="28">
        <v>968921.96876619686</v>
      </c>
      <c r="EX90" s="28">
        <v>0</v>
      </c>
      <c r="EY90" s="28">
        <v>0</v>
      </c>
      <c r="EZ90" s="28">
        <v>0</v>
      </c>
      <c r="FA90" s="28">
        <f t="shared" si="3"/>
        <v>968921.96876619686</v>
      </c>
      <c r="FB90" s="33">
        <f>+FA90-Cuadro_Oferta_2012!EX90</f>
        <v>0</v>
      </c>
      <c r="AMC90"/>
      <c r="AMD90"/>
      <c r="AME90"/>
      <c r="AMF90"/>
      <c r="AMG90"/>
      <c r="AMH90"/>
      <c r="AMI90"/>
      <c r="AMJ90"/>
    </row>
    <row r="91" spans="1:1024" s="5" customFormat="1" x14ac:dyDescent="0.25">
      <c r="A91" s="9">
        <v>87</v>
      </c>
      <c r="B91" s="22"/>
      <c r="C91" s="24" t="s">
        <v>461</v>
      </c>
      <c r="D91" s="25" t="s">
        <v>462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8">
        <v>0</v>
      </c>
      <c r="DB91" s="28">
        <v>0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0</v>
      </c>
      <c r="DL91" s="28">
        <v>0</v>
      </c>
      <c r="DM91" s="28">
        <v>0</v>
      </c>
      <c r="DN91" s="28">
        <v>0</v>
      </c>
      <c r="DO91" s="28">
        <v>0</v>
      </c>
      <c r="DP91" s="28">
        <v>0</v>
      </c>
      <c r="DQ91" s="28">
        <v>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8">
        <v>0</v>
      </c>
      <c r="EE91" s="28">
        <v>0</v>
      </c>
      <c r="EF91" s="28">
        <v>0</v>
      </c>
      <c r="EG91" s="28">
        <v>0</v>
      </c>
      <c r="EH91" s="28">
        <v>0</v>
      </c>
      <c r="EI91" s="28">
        <v>0</v>
      </c>
      <c r="EJ91" s="28">
        <v>0</v>
      </c>
      <c r="EK91" s="28">
        <v>0</v>
      </c>
      <c r="EL91" s="28">
        <v>0</v>
      </c>
      <c r="EM91" s="28">
        <v>0</v>
      </c>
      <c r="EN91" s="28">
        <v>0</v>
      </c>
      <c r="EO91" s="28">
        <v>0</v>
      </c>
      <c r="EP91" s="28">
        <v>0</v>
      </c>
      <c r="EQ91" s="28">
        <v>0</v>
      </c>
      <c r="ER91" s="28">
        <v>0</v>
      </c>
      <c r="ES91" s="28">
        <f t="shared" si="2"/>
        <v>0</v>
      </c>
      <c r="ET91" s="28">
        <v>0</v>
      </c>
      <c r="EU91" s="28">
        <v>0</v>
      </c>
      <c r="EV91" s="28">
        <v>0</v>
      </c>
      <c r="EW91" s="28">
        <v>975438.307926476</v>
      </c>
      <c r="EX91" s="28">
        <v>0</v>
      </c>
      <c r="EY91" s="28">
        <v>0</v>
      </c>
      <c r="EZ91" s="28">
        <v>0</v>
      </c>
      <c r="FA91" s="28">
        <f t="shared" si="3"/>
        <v>975438.307926476</v>
      </c>
      <c r="FB91" s="33">
        <f>+FA91-Cuadro_Oferta_2012!EX91</f>
        <v>0</v>
      </c>
      <c r="AMC91"/>
      <c r="AMD91"/>
      <c r="AME91"/>
      <c r="AMF91"/>
      <c r="AMG91"/>
      <c r="AMH91"/>
      <c r="AMI91"/>
      <c r="AMJ91"/>
    </row>
    <row r="92" spans="1:1024" s="5" customFormat="1" x14ac:dyDescent="0.25">
      <c r="A92" s="9">
        <v>88</v>
      </c>
      <c r="B92" s="22"/>
      <c r="C92" s="24" t="s">
        <v>463</v>
      </c>
      <c r="D92" s="25" t="s">
        <v>464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0</v>
      </c>
      <c r="EF92" s="28">
        <v>0</v>
      </c>
      <c r="EG92" s="28">
        <v>0</v>
      </c>
      <c r="EH92" s="28">
        <v>0</v>
      </c>
      <c r="EI92" s="28">
        <v>0</v>
      </c>
      <c r="EJ92" s="28">
        <v>0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f t="shared" si="2"/>
        <v>0</v>
      </c>
      <c r="ET92" s="28">
        <v>0</v>
      </c>
      <c r="EU92" s="28">
        <v>0</v>
      </c>
      <c r="EV92" s="28">
        <v>0</v>
      </c>
      <c r="EW92" s="28">
        <v>214877.01108997714</v>
      </c>
      <c r="EX92" s="28">
        <v>0</v>
      </c>
      <c r="EY92" s="28">
        <v>0</v>
      </c>
      <c r="EZ92" s="28">
        <v>0</v>
      </c>
      <c r="FA92" s="28">
        <f t="shared" si="3"/>
        <v>214877.01108997714</v>
      </c>
      <c r="FB92" s="33">
        <f>+FA92-Cuadro_Oferta_2012!EX92</f>
        <v>0</v>
      </c>
      <c r="AMC92"/>
      <c r="AMD92"/>
      <c r="AME92"/>
      <c r="AMF92"/>
      <c r="AMG92"/>
      <c r="AMH92"/>
      <c r="AMI92"/>
      <c r="AMJ92"/>
    </row>
    <row r="93" spans="1:1024" s="5" customFormat="1" ht="38.25" x14ac:dyDescent="0.25">
      <c r="A93" s="9">
        <v>89</v>
      </c>
      <c r="B93" s="22"/>
      <c r="C93" s="24" t="s">
        <v>465</v>
      </c>
      <c r="D93" s="25" t="s">
        <v>466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8">
        <v>0</v>
      </c>
      <c r="EE93" s="28">
        <v>0</v>
      </c>
      <c r="EF93" s="28">
        <v>0</v>
      </c>
      <c r="EG93" s="28">
        <v>0</v>
      </c>
      <c r="EH93" s="28">
        <v>0</v>
      </c>
      <c r="EI93" s="28">
        <v>0</v>
      </c>
      <c r="EJ93" s="28">
        <v>0</v>
      </c>
      <c r="EK93" s="28">
        <v>0</v>
      </c>
      <c r="EL93" s="28">
        <v>0</v>
      </c>
      <c r="EM93" s="28">
        <v>0</v>
      </c>
      <c r="EN93" s="28">
        <v>0</v>
      </c>
      <c r="EO93" s="28">
        <v>0</v>
      </c>
      <c r="EP93" s="28">
        <v>0</v>
      </c>
      <c r="EQ93" s="28">
        <v>0</v>
      </c>
      <c r="ER93" s="28">
        <v>0</v>
      </c>
      <c r="ES93" s="28">
        <f t="shared" si="2"/>
        <v>0</v>
      </c>
      <c r="ET93" s="28">
        <v>0</v>
      </c>
      <c r="EU93" s="28">
        <v>0</v>
      </c>
      <c r="EV93" s="28">
        <v>0</v>
      </c>
      <c r="EW93" s="28">
        <v>737885.15059867711</v>
      </c>
      <c r="EX93" s="28">
        <v>0</v>
      </c>
      <c r="EY93" s="28">
        <v>0</v>
      </c>
      <c r="EZ93" s="28">
        <v>0</v>
      </c>
      <c r="FA93" s="28">
        <f t="shared" si="3"/>
        <v>737885.15059867711</v>
      </c>
      <c r="FB93" s="33">
        <f>+FA93-Cuadro_Oferta_2012!EX93</f>
        <v>0</v>
      </c>
      <c r="AMC93"/>
      <c r="AMD93"/>
      <c r="AME93"/>
      <c r="AMF93"/>
      <c r="AMG93"/>
      <c r="AMH93"/>
      <c r="AMI93"/>
      <c r="AMJ93"/>
    </row>
    <row r="94" spans="1:1024" s="5" customFormat="1" ht="25.5" x14ac:dyDescent="0.25">
      <c r="A94" s="9">
        <v>90</v>
      </c>
      <c r="B94" s="22"/>
      <c r="C94" s="24" t="s">
        <v>467</v>
      </c>
      <c r="D94" s="25" t="s">
        <v>468</v>
      </c>
      <c r="E94" s="28">
        <v>0</v>
      </c>
      <c r="F94" s="28">
        <v>0</v>
      </c>
      <c r="G94" s="28">
        <v>22.648029838180044</v>
      </c>
      <c r="H94" s="28">
        <v>62.069825757912916</v>
      </c>
      <c r="I94" s="28">
        <v>158.76303980530139</v>
      </c>
      <c r="J94" s="28">
        <v>0</v>
      </c>
      <c r="K94" s="28">
        <v>763.90939842337298</v>
      </c>
      <c r="L94" s="28">
        <v>0</v>
      </c>
      <c r="M94" s="28">
        <v>0</v>
      </c>
      <c r="N94" s="28">
        <v>0</v>
      </c>
      <c r="O94" s="28">
        <v>845.92158046526981</v>
      </c>
      <c r="P94" s="28">
        <v>96.471705490172582</v>
      </c>
      <c r="Q94" s="28">
        <v>31.910284610750796</v>
      </c>
      <c r="R94" s="28">
        <v>68.205086428353624</v>
      </c>
      <c r="S94" s="28">
        <v>0</v>
      </c>
      <c r="T94" s="28">
        <v>0</v>
      </c>
      <c r="U94" s="28">
        <v>255.00989646367395</v>
      </c>
      <c r="V94" s="28">
        <v>193.11892331813903</v>
      </c>
      <c r="W94" s="28">
        <v>232.78247793756375</v>
      </c>
      <c r="X94" s="28">
        <v>0</v>
      </c>
      <c r="Y94" s="28">
        <v>978.3241753491701</v>
      </c>
      <c r="Z94" s="28">
        <v>383.79395344340139</v>
      </c>
      <c r="AA94" s="28">
        <v>0</v>
      </c>
      <c r="AB94" s="28">
        <v>25.484036274596086</v>
      </c>
      <c r="AC94" s="28">
        <v>1.6211585226568177</v>
      </c>
      <c r="AD94" s="28">
        <v>959.67331799730425</v>
      </c>
      <c r="AE94" s="28">
        <v>1.538864330810092</v>
      </c>
      <c r="AF94" s="28">
        <v>0</v>
      </c>
      <c r="AG94" s="28">
        <v>136.85343452863577</v>
      </c>
      <c r="AH94" s="28">
        <v>2969.8564538956771</v>
      </c>
      <c r="AI94" s="28">
        <v>2.2279764052711393</v>
      </c>
      <c r="AJ94" s="28">
        <v>11.30748091648937</v>
      </c>
      <c r="AK94" s="28">
        <v>3509.1377130369592</v>
      </c>
      <c r="AL94" s="28">
        <v>1684.5218589785052</v>
      </c>
      <c r="AM94" s="28">
        <v>919.47783270179309</v>
      </c>
      <c r="AN94" s="28">
        <v>1190.2208504796154</v>
      </c>
      <c r="AO94" s="28">
        <v>542.89133435548024</v>
      </c>
      <c r="AP94" s="28">
        <v>165.35474706957962</v>
      </c>
      <c r="AQ94" s="28">
        <v>123.25444241828424</v>
      </c>
      <c r="AR94" s="28">
        <v>420.12429263474564</v>
      </c>
      <c r="AS94" s="28">
        <v>1903.7138038162936</v>
      </c>
      <c r="AT94" s="28">
        <v>463.49666275006376</v>
      </c>
      <c r="AU94" s="28">
        <v>258.43777337908818</v>
      </c>
      <c r="AV94" s="28">
        <v>244.60654312921577</v>
      </c>
      <c r="AW94" s="28">
        <v>1021.2314865461501</v>
      </c>
      <c r="AX94" s="28">
        <v>172.65992921250933</v>
      </c>
      <c r="AY94" s="28">
        <v>834.0533544743455</v>
      </c>
      <c r="AZ94" s="28">
        <v>725.99697668149861</v>
      </c>
      <c r="BA94" s="28">
        <v>34.980921398875736</v>
      </c>
      <c r="BB94" s="28">
        <v>1836.5107788675862</v>
      </c>
      <c r="BC94" s="28">
        <v>196.93240175768764</v>
      </c>
      <c r="BD94" s="28">
        <v>168.15929680764307</v>
      </c>
      <c r="BE94" s="28">
        <v>968.14095153405094</v>
      </c>
      <c r="BF94" s="28">
        <v>69.712431685221219</v>
      </c>
      <c r="BG94" s="28">
        <v>9.5773276292461293</v>
      </c>
      <c r="BH94" s="28">
        <v>371.71650635723313</v>
      </c>
      <c r="BI94" s="28">
        <v>3970.1692704117495</v>
      </c>
      <c r="BJ94" s="28">
        <v>1732.9272226476969</v>
      </c>
      <c r="BK94" s="28">
        <v>0</v>
      </c>
      <c r="BL94" s="28">
        <v>1283.8878843067964</v>
      </c>
      <c r="BM94" s="28">
        <v>23.495108928136339</v>
      </c>
      <c r="BN94" s="28">
        <v>65.104321664828291</v>
      </c>
      <c r="BO94" s="28">
        <v>981.05484146341632</v>
      </c>
      <c r="BP94" s="28">
        <v>17.528683843896953</v>
      </c>
      <c r="BQ94" s="28">
        <v>469.08983693760229</v>
      </c>
      <c r="BR94" s="28">
        <v>2112.331387462988</v>
      </c>
      <c r="BS94" s="28">
        <v>2093.5807134488632</v>
      </c>
      <c r="BT94" s="28">
        <v>106.82615291614806</v>
      </c>
      <c r="BU94" s="28">
        <v>79.513694581712429</v>
      </c>
      <c r="BV94" s="28">
        <v>2930.3202897197398</v>
      </c>
      <c r="BW94" s="28">
        <v>1047.7852770897061</v>
      </c>
      <c r="BX94" s="28">
        <v>500.10386130037705</v>
      </c>
      <c r="BY94" s="28">
        <v>45.146166546884963</v>
      </c>
      <c r="BZ94" s="28">
        <v>236.67425820515905</v>
      </c>
      <c r="CA94" s="28">
        <v>2043.870075201929</v>
      </c>
      <c r="CB94" s="28">
        <v>114.53197827814157</v>
      </c>
      <c r="CC94" s="28">
        <v>133.24465226135169</v>
      </c>
      <c r="CD94" s="28">
        <v>570.33905911507213</v>
      </c>
      <c r="CE94" s="28">
        <v>2433.7824972426242</v>
      </c>
      <c r="CF94" s="28">
        <v>698.88733476738071</v>
      </c>
      <c r="CG94" s="28">
        <v>2183.1525334812586</v>
      </c>
      <c r="CH94" s="28">
        <v>16737.867177659478</v>
      </c>
      <c r="CI94" s="28">
        <v>4882.6686619282737</v>
      </c>
      <c r="CJ94" s="28">
        <v>176.1274373559414</v>
      </c>
      <c r="CK94" s="28">
        <v>1347.6437549971251</v>
      </c>
      <c r="CL94" s="28">
        <v>125077.71193994052</v>
      </c>
      <c r="CM94" s="28">
        <v>220538.92766284689</v>
      </c>
      <c r="CN94" s="28">
        <v>2428.6627746740769</v>
      </c>
      <c r="CO94" s="28">
        <v>36111.295057561641</v>
      </c>
      <c r="CP94" s="28">
        <v>91.457930952587049</v>
      </c>
      <c r="CQ94" s="28">
        <v>39992.266095562707</v>
      </c>
      <c r="CR94" s="28">
        <v>2118.3027904606734</v>
      </c>
      <c r="CS94" s="28">
        <v>676.44170065564606</v>
      </c>
      <c r="CT94" s="28">
        <v>3016.9356297297545</v>
      </c>
      <c r="CU94" s="28">
        <v>0</v>
      </c>
      <c r="CV94" s="28">
        <v>3670.9073596035973</v>
      </c>
      <c r="CW94" s="28">
        <v>12.510463865117988</v>
      </c>
      <c r="CX94" s="28">
        <v>918.18853338874158</v>
      </c>
      <c r="CY94" s="28">
        <v>7614.5430327405302</v>
      </c>
      <c r="CZ94" s="28">
        <v>834.47743034433415</v>
      </c>
      <c r="DA94" s="28">
        <v>23119.813984230939</v>
      </c>
      <c r="DB94" s="28">
        <v>13585.985695049316</v>
      </c>
      <c r="DC94" s="28">
        <v>839.11036023973452</v>
      </c>
      <c r="DD94" s="28">
        <v>30095.417223714812</v>
      </c>
      <c r="DE94" s="28">
        <v>11764.721853533654</v>
      </c>
      <c r="DF94" s="28">
        <v>316.9890584117237</v>
      </c>
      <c r="DG94" s="28">
        <v>8649.4402980239611</v>
      </c>
      <c r="DH94" s="28">
        <v>257.10540322850647</v>
      </c>
      <c r="DI94" s="28">
        <v>11.072427627810963</v>
      </c>
      <c r="DJ94" s="28">
        <v>262.72929428341513</v>
      </c>
      <c r="DK94" s="28">
        <v>87151.664424783725</v>
      </c>
      <c r="DL94" s="28">
        <v>1096.3489773294859</v>
      </c>
      <c r="DM94" s="28">
        <v>939.8207867613587</v>
      </c>
      <c r="DN94" s="28">
        <v>8386.1872042885116</v>
      </c>
      <c r="DO94" s="28">
        <v>3354.0763588152568</v>
      </c>
      <c r="DP94" s="28">
        <v>1306.6471811869048</v>
      </c>
      <c r="DQ94" s="28">
        <v>6985.0731461157447</v>
      </c>
      <c r="DR94" s="28">
        <v>1465.7109595217808</v>
      </c>
      <c r="DS94" s="28">
        <v>188.61233887754378</v>
      </c>
      <c r="DT94" s="28">
        <v>782.49533893396119</v>
      </c>
      <c r="DU94" s="28">
        <v>261.59311220930812</v>
      </c>
      <c r="DV94" s="28">
        <v>1181.8010985523294</v>
      </c>
      <c r="DW94" s="28">
        <v>3.6319967700135614</v>
      </c>
      <c r="DX94" s="28">
        <v>0</v>
      </c>
      <c r="DY94" s="28">
        <v>2482.0156173901696</v>
      </c>
      <c r="DZ94" s="28">
        <v>1094.7570661461696</v>
      </c>
      <c r="EA94" s="28">
        <v>532.43857490784444</v>
      </c>
      <c r="EB94" s="28">
        <v>5636.4294241743364</v>
      </c>
      <c r="EC94" s="28">
        <v>9997.6013333439114</v>
      </c>
      <c r="ED94" s="28">
        <v>5489.1287881213284</v>
      </c>
      <c r="EE94" s="28">
        <v>84.083657935600144</v>
      </c>
      <c r="EF94" s="28">
        <v>36034.232606724676</v>
      </c>
      <c r="EG94" s="28">
        <v>21663.586244674865</v>
      </c>
      <c r="EH94" s="28">
        <v>329.37557618997891</v>
      </c>
      <c r="EI94" s="28">
        <v>361.28094055523547</v>
      </c>
      <c r="EJ94" s="28">
        <v>59.796692496022885</v>
      </c>
      <c r="EK94" s="28">
        <v>1571.705249339278</v>
      </c>
      <c r="EL94" s="28">
        <v>23928.218832278195</v>
      </c>
      <c r="EM94" s="28">
        <v>769.83763310618724</v>
      </c>
      <c r="EN94" s="28">
        <v>95.780177246884676</v>
      </c>
      <c r="EO94" s="28">
        <v>1311.5996000429141</v>
      </c>
      <c r="EP94" s="28">
        <v>585.24019580337506</v>
      </c>
      <c r="EQ94" s="28">
        <v>48.79730068958149</v>
      </c>
      <c r="ER94" s="28">
        <v>0</v>
      </c>
      <c r="ES94" s="28">
        <f t="shared" si="2"/>
        <v>832238.63788765192</v>
      </c>
      <c r="ET94" s="28">
        <v>80427.514520646873</v>
      </c>
      <c r="EU94" s="28">
        <v>0</v>
      </c>
      <c r="EV94" s="28">
        <v>0</v>
      </c>
      <c r="EW94" s="28">
        <v>0</v>
      </c>
      <c r="EX94" s="28">
        <v>0</v>
      </c>
      <c r="EY94" s="28">
        <v>0</v>
      </c>
      <c r="EZ94" s="28">
        <v>0</v>
      </c>
      <c r="FA94" s="28">
        <f t="shared" si="3"/>
        <v>912666.1524082988</v>
      </c>
      <c r="FB94" s="33">
        <f>+FA94-Cuadro_Oferta_2012!EX94</f>
        <v>0</v>
      </c>
      <c r="AMC94"/>
      <c r="AMD94"/>
      <c r="AME94"/>
      <c r="AMF94"/>
      <c r="AMG94"/>
      <c r="AMH94"/>
      <c r="AMI94"/>
      <c r="AMJ94"/>
    </row>
    <row r="95" spans="1:1024" s="5" customFormat="1" x14ac:dyDescent="0.25">
      <c r="A95" s="9">
        <v>91</v>
      </c>
      <c r="B95" s="22"/>
      <c r="C95" s="24" t="s">
        <v>469</v>
      </c>
      <c r="D95" s="25" t="s">
        <v>470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8">
        <v>0</v>
      </c>
      <c r="CA95" s="28">
        <v>0</v>
      </c>
      <c r="CB95" s="28">
        <v>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8">
        <v>0</v>
      </c>
      <c r="CJ95" s="28">
        <v>0</v>
      </c>
      <c r="CK95" s="28">
        <v>0</v>
      </c>
      <c r="CL95" s="28">
        <v>0</v>
      </c>
      <c r="CM95" s="28">
        <v>0</v>
      </c>
      <c r="CN95" s="28">
        <v>0</v>
      </c>
      <c r="CO95" s="28">
        <v>0</v>
      </c>
      <c r="CP95" s="28">
        <v>0</v>
      </c>
      <c r="CQ95" s="28">
        <v>0</v>
      </c>
      <c r="CR95" s="28">
        <v>0</v>
      </c>
      <c r="CS95" s="28">
        <v>0</v>
      </c>
      <c r="CT95" s="28">
        <v>0</v>
      </c>
      <c r="CU95" s="28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v>0</v>
      </c>
      <c r="DA95" s="28">
        <v>0</v>
      </c>
      <c r="DB95" s="28">
        <v>0</v>
      </c>
      <c r="DC95" s="28">
        <v>0</v>
      </c>
      <c r="DD95" s="28">
        <v>0</v>
      </c>
      <c r="DE95" s="28">
        <v>0</v>
      </c>
      <c r="DF95" s="28">
        <v>0</v>
      </c>
      <c r="DG95" s="28">
        <v>0</v>
      </c>
      <c r="DH95" s="28">
        <v>0</v>
      </c>
      <c r="DI95" s="28">
        <v>0</v>
      </c>
      <c r="DJ95" s="28">
        <v>0</v>
      </c>
      <c r="DK95" s="28">
        <v>0</v>
      </c>
      <c r="DL95" s="28">
        <v>0</v>
      </c>
      <c r="DM95" s="28">
        <v>0</v>
      </c>
      <c r="DN95" s="28">
        <v>0</v>
      </c>
      <c r="DO95" s="28">
        <v>0</v>
      </c>
      <c r="DP95" s="28">
        <v>0</v>
      </c>
      <c r="DQ95" s="28">
        <v>0</v>
      </c>
      <c r="DR95" s="28">
        <v>0</v>
      </c>
      <c r="DS95" s="28">
        <v>0</v>
      </c>
      <c r="DT95" s="28">
        <v>0</v>
      </c>
      <c r="DU95" s="28">
        <v>0</v>
      </c>
      <c r="DV95" s="28">
        <v>0</v>
      </c>
      <c r="DW95" s="28">
        <v>0</v>
      </c>
      <c r="DX95" s="28">
        <v>0</v>
      </c>
      <c r="DY95" s="28">
        <v>0</v>
      </c>
      <c r="DZ95" s="28">
        <v>0</v>
      </c>
      <c r="EA95" s="28">
        <v>0</v>
      </c>
      <c r="EB95" s="28">
        <v>0</v>
      </c>
      <c r="EC95" s="28">
        <v>0</v>
      </c>
      <c r="ED95" s="28">
        <v>0</v>
      </c>
      <c r="EE95" s="28">
        <v>0</v>
      </c>
      <c r="EF95" s="28">
        <v>0</v>
      </c>
      <c r="EG95" s="28">
        <v>0</v>
      </c>
      <c r="EH95" s="28">
        <v>0</v>
      </c>
      <c r="EI95" s="28">
        <v>0</v>
      </c>
      <c r="EJ95" s="28">
        <v>0</v>
      </c>
      <c r="EK95" s="28">
        <v>0</v>
      </c>
      <c r="EL95" s="28">
        <v>0</v>
      </c>
      <c r="EM95" s="28">
        <v>0</v>
      </c>
      <c r="EN95" s="28">
        <v>0</v>
      </c>
      <c r="EO95" s="28">
        <v>0</v>
      </c>
      <c r="EP95" s="28">
        <v>0</v>
      </c>
      <c r="EQ95" s="28">
        <v>0</v>
      </c>
      <c r="ER95" s="28">
        <v>0</v>
      </c>
      <c r="ES95" s="28">
        <f t="shared" si="2"/>
        <v>0</v>
      </c>
      <c r="ET95" s="28">
        <v>0</v>
      </c>
      <c r="EU95" s="28">
        <v>0</v>
      </c>
      <c r="EV95" s="28">
        <v>0</v>
      </c>
      <c r="EW95" s="28">
        <v>0</v>
      </c>
      <c r="EX95" s="28">
        <v>0</v>
      </c>
      <c r="EY95" s="28">
        <v>0</v>
      </c>
      <c r="EZ95" s="28">
        <v>0</v>
      </c>
      <c r="FA95" s="28">
        <f t="shared" si="3"/>
        <v>0</v>
      </c>
      <c r="FB95" s="33">
        <f>+FA95-Cuadro_Oferta_2012!EX95</f>
        <v>0</v>
      </c>
      <c r="AMC95"/>
      <c r="AMD95"/>
      <c r="AME95"/>
      <c r="AMF95"/>
      <c r="AMG95"/>
      <c r="AMH95"/>
      <c r="AMI95"/>
      <c r="AMJ95"/>
    </row>
    <row r="96" spans="1:1024" s="5" customFormat="1" ht="25.5" x14ac:dyDescent="0.25">
      <c r="A96" s="9">
        <v>92</v>
      </c>
      <c r="B96" s="22"/>
      <c r="C96" s="24" t="s">
        <v>92</v>
      </c>
      <c r="D96" s="25" t="s">
        <v>471</v>
      </c>
      <c r="E96" s="28">
        <v>0.6563037429373455</v>
      </c>
      <c r="F96" s="28">
        <v>0</v>
      </c>
      <c r="G96" s="28">
        <v>34.042087492885955</v>
      </c>
      <c r="H96" s="28">
        <v>697.26141124377443</v>
      </c>
      <c r="I96" s="28">
        <v>69.525137757676077</v>
      </c>
      <c r="J96" s="28">
        <v>0</v>
      </c>
      <c r="K96" s="28">
        <v>26.214862254978716</v>
      </c>
      <c r="L96" s="28">
        <v>34.543382831492927</v>
      </c>
      <c r="M96" s="28">
        <v>144.41252453325666</v>
      </c>
      <c r="N96" s="28">
        <v>141.75880427548157</v>
      </c>
      <c r="O96" s="28">
        <v>0</v>
      </c>
      <c r="P96" s="28">
        <v>36.747362266272731</v>
      </c>
      <c r="Q96" s="28">
        <v>100.91791851526892</v>
      </c>
      <c r="R96" s="28">
        <v>502.80005621397731</v>
      </c>
      <c r="S96" s="28">
        <v>19.560369749400706</v>
      </c>
      <c r="T96" s="28">
        <v>3003.4454345463432</v>
      </c>
      <c r="U96" s="28">
        <v>216.41404877857195</v>
      </c>
      <c r="V96" s="28">
        <v>2659.6434741781591</v>
      </c>
      <c r="W96" s="28">
        <v>248.25935261093582</v>
      </c>
      <c r="X96" s="28">
        <v>34.550332484846628</v>
      </c>
      <c r="Y96" s="28">
        <v>90.14554599474468</v>
      </c>
      <c r="Z96" s="28">
        <v>1102.6989119886102</v>
      </c>
      <c r="AA96" s="28">
        <v>12.095215290329843</v>
      </c>
      <c r="AB96" s="28">
        <v>355.78655395748626</v>
      </c>
      <c r="AC96" s="28">
        <v>39.745781138841537</v>
      </c>
      <c r="AD96" s="28">
        <v>2088.8368977684531</v>
      </c>
      <c r="AE96" s="28">
        <v>19.054478469938608</v>
      </c>
      <c r="AF96" s="28">
        <v>11.678459843079857</v>
      </c>
      <c r="AG96" s="28">
        <v>256.39501907596241</v>
      </c>
      <c r="AH96" s="28">
        <v>8124.7441517155903</v>
      </c>
      <c r="AI96" s="28">
        <v>2.4393524058961474E-2</v>
      </c>
      <c r="AJ96" s="28">
        <v>3.9968386531553093</v>
      </c>
      <c r="AK96" s="28">
        <v>1365.4887372007413</v>
      </c>
      <c r="AL96" s="28">
        <v>753.85563331521053</v>
      </c>
      <c r="AM96" s="28">
        <v>270.33511457335595</v>
      </c>
      <c r="AN96" s="28">
        <v>685.63647049555254</v>
      </c>
      <c r="AO96" s="28">
        <v>296.8544541681058</v>
      </c>
      <c r="AP96" s="28">
        <v>626.85570894094394</v>
      </c>
      <c r="AQ96" s="28">
        <v>39.979053891855898</v>
      </c>
      <c r="AR96" s="28">
        <v>212.30118243441817</v>
      </c>
      <c r="AS96" s="28">
        <v>681.6294558218018</v>
      </c>
      <c r="AT96" s="28">
        <v>76.136760781557854</v>
      </c>
      <c r="AU96" s="28">
        <v>21.192304856008153</v>
      </c>
      <c r="AV96" s="28">
        <v>25.492930424805756</v>
      </c>
      <c r="AW96" s="28">
        <v>268.46653903094136</v>
      </c>
      <c r="AX96" s="28">
        <v>221.10226688987987</v>
      </c>
      <c r="AY96" s="28">
        <v>180.11002254363603</v>
      </c>
      <c r="AZ96" s="28">
        <v>641.22114544567376</v>
      </c>
      <c r="BA96" s="28">
        <v>4.4922825220630971</v>
      </c>
      <c r="BB96" s="28">
        <v>5024.0824068946531</v>
      </c>
      <c r="BC96" s="28">
        <v>48.51587538884705</v>
      </c>
      <c r="BD96" s="28">
        <v>232.73686314595773</v>
      </c>
      <c r="BE96" s="28">
        <v>295.88194078467001</v>
      </c>
      <c r="BF96" s="28">
        <v>8.7447179257625294</v>
      </c>
      <c r="BG96" s="28">
        <v>5.3826208279647245</v>
      </c>
      <c r="BH96" s="28">
        <v>141.35916630593735</v>
      </c>
      <c r="BI96" s="28">
        <v>227.37393400038729</v>
      </c>
      <c r="BJ96" s="28">
        <v>529.68853881907728</v>
      </c>
      <c r="BK96" s="28">
        <v>0</v>
      </c>
      <c r="BL96" s="28">
        <v>437.84655132618741</v>
      </c>
      <c r="BM96" s="28">
        <v>26.146900382826875</v>
      </c>
      <c r="BN96" s="28">
        <v>325.6300243960975</v>
      </c>
      <c r="BO96" s="28">
        <v>366.47471695515975</v>
      </c>
      <c r="BP96" s="28">
        <v>46.384472247066142</v>
      </c>
      <c r="BQ96" s="28">
        <v>170.5355396266983</v>
      </c>
      <c r="BR96" s="28">
        <v>253.68227326071576</v>
      </c>
      <c r="BS96" s="28">
        <v>428.21362220662883</v>
      </c>
      <c r="BT96" s="28">
        <v>23.673369296701786</v>
      </c>
      <c r="BU96" s="28">
        <v>88.726060143432534</v>
      </c>
      <c r="BV96" s="28">
        <v>511.49092723218718</v>
      </c>
      <c r="BW96" s="28">
        <v>164.33541097946903</v>
      </c>
      <c r="BX96" s="28">
        <v>249.80517232733092</v>
      </c>
      <c r="BY96" s="28">
        <v>8.1591105564599609</v>
      </c>
      <c r="BZ96" s="28">
        <v>9.4325464771048999</v>
      </c>
      <c r="CA96" s="28">
        <v>329.46143892631812</v>
      </c>
      <c r="CB96" s="28">
        <v>163.64726966182869</v>
      </c>
      <c r="CC96" s="28">
        <v>7.8240840357563002</v>
      </c>
      <c r="CD96" s="28">
        <v>497.41308124283614</v>
      </c>
      <c r="CE96" s="28">
        <v>125.4377842448239</v>
      </c>
      <c r="CF96" s="28">
        <v>693.49052527094477</v>
      </c>
      <c r="CG96" s="28">
        <v>1674.9734870004791</v>
      </c>
      <c r="CH96" s="28">
        <v>3432.2303631050036</v>
      </c>
      <c r="CI96" s="28">
        <v>685.07356086388916</v>
      </c>
      <c r="CJ96" s="28">
        <v>395.69105513632383</v>
      </c>
      <c r="CK96" s="28">
        <v>3057.1996166324602</v>
      </c>
      <c r="CL96" s="28">
        <v>1.8924919182797451</v>
      </c>
      <c r="CM96" s="28">
        <v>0</v>
      </c>
      <c r="CN96" s="28">
        <v>585.71893249856373</v>
      </c>
      <c r="CO96" s="28">
        <v>502.74510621348179</v>
      </c>
      <c r="CP96" s="28">
        <v>30637.630844385876</v>
      </c>
      <c r="CQ96" s="28">
        <v>34566.762266182632</v>
      </c>
      <c r="CR96" s="28">
        <v>4456.5045537415972</v>
      </c>
      <c r="CS96" s="28">
        <v>72.293576074759301</v>
      </c>
      <c r="CT96" s="28">
        <v>30173.066794829556</v>
      </c>
      <c r="CU96" s="28">
        <v>20256.230997998919</v>
      </c>
      <c r="CV96" s="28">
        <v>19336.173271922344</v>
      </c>
      <c r="CW96" s="28">
        <v>2.438239419051587</v>
      </c>
      <c r="CX96" s="28">
        <v>201.41947493407585</v>
      </c>
      <c r="CY96" s="28">
        <v>1866.4704055490347</v>
      </c>
      <c r="CZ96" s="28">
        <v>1048.1926538795506</v>
      </c>
      <c r="DA96" s="28">
        <v>1008.2125362751543</v>
      </c>
      <c r="DB96" s="28">
        <v>1084.1039628314438</v>
      </c>
      <c r="DC96" s="28">
        <v>211.1377079147594</v>
      </c>
      <c r="DD96" s="28">
        <v>1079.2160678249797</v>
      </c>
      <c r="DE96" s="28">
        <v>542.32597451756567</v>
      </c>
      <c r="DF96" s="28">
        <v>4.1773532401608975</v>
      </c>
      <c r="DG96" s="28">
        <v>442.64937417334176</v>
      </c>
      <c r="DH96" s="28">
        <v>55.65841983578121</v>
      </c>
      <c r="DI96" s="28">
        <v>27.988770326047671</v>
      </c>
      <c r="DJ96" s="28">
        <v>132.31851073449229</v>
      </c>
      <c r="DK96" s="28">
        <v>66.585335331613109</v>
      </c>
      <c r="DL96" s="28">
        <v>518.97436566459373</v>
      </c>
      <c r="DM96" s="28">
        <v>324.59906055913171</v>
      </c>
      <c r="DN96" s="28">
        <v>421.36068835401107</v>
      </c>
      <c r="DO96" s="28">
        <v>2306.8976121984506</v>
      </c>
      <c r="DP96" s="28">
        <v>229.70412850910736</v>
      </c>
      <c r="DQ96" s="28">
        <v>1160.1611091761165</v>
      </c>
      <c r="DR96" s="28">
        <v>1628.7818709717933</v>
      </c>
      <c r="DS96" s="28">
        <v>93.552863676283209</v>
      </c>
      <c r="DT96" s="28">
        <v>4365.5829078959996</v>
      </c>
      <c r="DU96" s="28">
        <v>802.9462180141096</v>
      </c>
      <c r="DV96" s="28">
        <v>3545.098978917239</v>
      </c>
      <c r="DW96" s="28">
        <v>0</v>
      </c>
      <c r="DX96" s="28">
        <v>93.748015447788788</v>
      </c>
      <c r="DY96" s="28">
        <v>2626.8265456721961</v>
      </c>
      <c r="DZ96" s="28">
        <v>1812.1437110704828</v>
      </c>
      <c r="EA96" s="28">
        <v>410.34303831779545</v>
      </c>
      <c r="EB96" s="28">
        <v>26693.09001068784</v>
      </c>
      <c r="EC96" s="28">
        <v>2289.1824743795414</v>
      </c>
      <c r="ED96" s="28">
        <v>2048.4233521981023</v>
      </c>
      <c r="EE96" s="28">
        <v>11.835627923938802</v>
      </c>
      <c r="EF96" s="28">
        <v>875.65493196392583</v>
      </c>
      <c r="EG96" s="28">
        <v>1373.8746025393832</v>
      </c>
      <c r="EH96" s="28">
        <v>47.519817438673932</v>
      </c>
      <c r="EI96" s="28">
        <v>39.428148459463571</v>
      </c>
      <c r="EJ96" s="28">
        <v>4.5768274918371095</v>
      </c>
      <c r="EK96" s="28">
        <v>321.16203418405007</v>
      </c>
      <c r="EL96" s="28">
        <v>126.47378747768525</v>
      </c>
      <c r="EM96" s="28">
        <v>896.92675081149582</v>
      </c>
      <c r="EN96" s="28">
        <v>19.141892620072387</v>
      </c>
      <c r="EO96" s="28">
        <v>10.238696821269068</v>
      </c>
      <c r="EP96" s="28">
        <v>60.958961864497184</v>
      </c>
      <c r="EQ96" s="28">
        <v>68.03933502453846</v>
      </c>
      <c r="ER96" s="28">
        <v>0</v>
      </c>
      <c r="ES96" s="28">
        <f t="shared" si="2"/>
        <v>250723.01219074547</v>
      </c>
      <c r="ET96" s="28">
        <v>196559.67785125607</v>
      </c>
      <c r="EU96" s="28">
        <v>0</v>
      </c>
      <c r="EV96" s="28">
        <v>0</v>
      </c>
      <c r="EW96" s="28">
        <v>0</v>
      </c>
      <c r="EX96" s="28">
        <v>0</v>
      </c>
      <c r="EY96" s="28">
        <v>0</v>
      </c>
      <c r="EZ96" s="28">
        <v>594.86296361039251</v>
      </c>
      <c r="FA96" s="28">
        <f t="shared" si="3"/>
        <v>447877.55300561193</v>
      </c>
      <c r="FB96" s="33">
        <f>+FA96-Cuadro_Oferta_2012!EX96</f>
        <v>0</v>
      </c>
      <c r="AMC96"/>
      <c r="AMD96"/>
      <c r="AME96"/>
      <c r="AMF96"/>
      <c r="AMG96"/>
      <c r="AMH96"/>
      <c r="AMI96"/>
      <c r="AMJ96"/>
    </row>
    <row r="97" spans="1:1024" s="5" customFormat="1" x14ac:dyDescent="0.25">
      <c r="A97" s="9">
        <v>93</v>
      </c>
      <c r="B97" s="22"/>
      <c r="C97" s="24" t="s">
        <v>93</v>
      </c>
      <c r="D97" s="25" t="s">
        <v>472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-0.14715253502791548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4.624216790260661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  <c r="CA97" s="28">
        <v>0</v>
      </c>
      <c r="CB97" s="28">
        <v>0</v>
      </c>
      <c r="CC97" s="28">
        <v>0</v>
      </c>
      <c r="CD97" s="28">
        <v>0</v>
      </c>
      <c r="CE97" s="28">
        <v>0</v>
      </c>
      <c r="CF97" s="28">
        <v>0</v>
      </c>
      <c r="CG97" s="28">
        <v>0</v>
      </c>
      <c r="CH97" s="28">
        <v>0</v>
      </c>
      <c r="CI97" s="28">
        <v>0</v>
      </c>
      <c r="CJ97" s="28">
        <v>0</v>
      </c>
      <c r="CK97" s="28">
        <v>0</v>
      </c>
      <c r="CL97" s="28">
        <v>0</v>
      </c>
      <c r="CM97" s="28">
        <v>0</v>
      </c>
      <c r="CN97" s="28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0</v>
      </c>
      <c r="CT97" s="28">
        <v>0</v>
      </c>
      <c r="CU97" s="28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v>0</v>
      </c>
      <c r="DA97" s="28">
        <v>0</v>
      </c>
      <c r="DB97" s="28">
        <v>0</v>
      </c>
      <c r="DC97" s="28">
        <v>0</v>
      </c>
      <c r="DD97" s="28">
        <v>0</v>
      </c>
      <c r="DE97" s="28">
        <v>0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0</v>
      </c>
      <c r="DM97" s="28">
        <v>0</v>
      </c>
      <c r="DN97" s="28">
        <v>0</v>
      </c>
      <c r="DO97" s="28">
        <v>0</v>
      </c>
      <c r="DP97" s="28">
        <v>0</v>
      </c>
      <c r="DQ97" s="28">
        <v>0</v>
      </c>
      <c r="DR97" s="28">
        <v>0</v>
      </c>
      <c r="DS97" s="28">
        <v>0</v>
      </c>
      <c r="DT97" s="28">
        <v>0</v>
      </c>
      <c r="DU97" s="28">
        <v>0</v>
      </c>
      <c r="DV97" s="28">
        <v>0</v>
      </c>
      <c r="DW97" s="28">
        <v>0</v>
      </c>
      <c r="DX97" s="28">
        <v>0</v>
      </c>
      <c r="DY97" s="28">
        <v>0</v>
      </c>
      <c r="DZ97" s="28">
        <v>0</v>
      </c>
      <c r="EA97" s="28">
        <v>0</v>
      </c>
      <c r="EB97" s="28">
        <v>0</v>
      </c>
      <c r="EC97" s="28">
        <v>0</v>
      </c>
      <c r="ED97" s="28">
        <v>0</v>
      </c>
      <c r="EE97" s="28">
        <v>0</v>
      </c>
      <c r="EF97" s="28">
        <v>0</v>
      </c>
      <c r="EG97" s="28">
        <v>0</v>
      </c>
      <c r="EH97" s="28">
        <v>0</v>
      </c>
      <c r="EI97" s="28">
        <v>0</v>
      </c>
      <c r="EJ97" s="28">
        <v>0</v>
      </c>
      <c r="EK97" s="28">
        <v>0</v>
      </c>
      <c r="EL97" s="28">
        <v>0</v>
      </c>
      <c r="EM97" s="28">
        <v>0</v>
      </c>
      <c r="EN97" s="28">
        <v>0</v>
      </c>
      <c r="EO97" s="28">
        <v>0</v>
      </c>
      <c r="EP97" s="28">
        <v>0</v>
      </c>
      <c r="EQ97" s="28">
        <v>0</v>
      </c>
      <c r="ER97" s="28">
        <v>0</v>
      </c>
      <c r="ES97" s="28">
        <f t="shared" si="2"/>
        <v>4.4770642552327455</v>
      </c>
      <c r="ET97" s="28">
        <v>1312.2369390205342</v>
      </c>
      <c r="EU97" s="28">
        <v>0</v>
      </c>
      <c r="EV97" s="28">
        <v>0</v>
      </c>
      <c r="EW97" s="28">
        <v>0</v>
      </c>
      <c r="EX97" s="28">
        <v>0</v>
      </c>
      <c r="EY97" s="28">
        <v>0</v>
      </c>
      <c r="EZ97" s="28">
        <v>0</v>
      </c>
      <c r="FA97" s="28">
        <f t="shared" si="3"/>
        <v>1316.714003275767</v>
      </c>
      <c r="FB97" s="33">
        <f>+FA97-Cuadro_Oferta_2012!EX97</f>
        <v>0</v>
      </c>
      <c r="AMC97"/>
      <c r="AMD97"/>
      <c r="AME97"/>
      <c r="AMF97"/>
      <c r="AMG97"/>
      <c r="AMH97"/>
      <c r="AMI97"/>
      <c r="AMJ97"/>
    </row>
    <row r="98" spans="1:1024" s="5" customFormat="1" ht="25.5" x14ac:dyDescent="0.25">
      <c r="A98" s="9">
        <v>94</v>
      </c>
      <c r="B98" s="22"/>
      <c r="C98" s="24" t="s">
        <v>473</v>
      </c>
      <c r="D98" s="25" t="s">
        <v>474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6.1014711018493477</v>
      </c>
      <c r="L98" s="28">
        <v>0</v>
      </c>
      <c r="M98" s="28">
        <v>0</v>
      </c>
      <c r="N98" s="28">
        <v>0</v>
      </c>
      <c r="O98" s="28">
        <v>0</v>
      </c>
      <c r="P98" s="28">
        <v>50.281104610515115</v>
      </c>
      <c r="Q98" s="28">
        <v>124.70129052263393</v>
      </c>
      <c r="R98" s="28">
        <v>1635.1231954444313</v>
      </c>
      <c r="S98" s="28">
        <v>0</v>
      </c>
      <c r="T98" s="28">
        <v>2090.7772010373874</v>
      </c>
      <c r="U98" s="28">
        <v>232.94571828997607</v>
      </c>
      <c r="V98" s="28">
        <v>0</v>
      </c>
      <c r="W98" s="28">
        <v>12.547480913629554</v>
      </c>
      <c r="X98" s="28">
        <v>0</v>
      </c>
      <c r="Y98" s="28">
        <v>108.95121282376824</v>
      </c>
      <c r="Z98" s="28">
        <v>0</v>
      </c>
      <c r="AA98" s="28">
        <v>0</v>
      </c>
      <c r="AB98" s="28">
        <v>0</v>
      </c>
      <c r="AC98" s="28">
        <v>0</v>
      </c>
      <c r="AD98" s="28">
        <v>308.73329219933254</v>
      </c>
      <c r="AE98" s="28">
        <v>1.7584938352917332E-2</v>
      </c>
      <c r="AF98" s="28">
        <v>0</v>
      </c>
      <c r="AG98" s="28">
        <v>85.407835812199366</v>
      </c>
      <c r="AH98" s="28">
        <v>73.416503908731727</v>
      </c>
      <c r="AI98" s="28">
        <v>0</v>
      </c>
      <c r="AJ98" s="28">
        <v>0</v>
      </c>
      <c r="AK98" s="28">
        <v>112.21537129381331</v>
      </c>
      <c r="AL98" s="28">
        <v>22.387943773756032</v>
      </c>
      <c r="AM98" s="28">
        <v>0</v>
      </c>
      <c r="AN98" s="28">
        <v>94.440772122751682</v>
      </c>
      <c r="AO98" s="28">
        <v>154.46871874088282</v>
      </c>
      <c r="AP98" s="28">
        <v>281.84453245395332</v>
      </c>
      <c r="AQ98" s="28">
        <v>7.0917111227739417E-3</v>
      </c>
      <c r="AR98" s="28">
        <v>5.776811658311539</v>
      </c>
      <c r="AS98" s="28">
        <v>180.1515696810267</v>
      </c>
      <c r="AT98" s="28">
        <v>10.391414644568123</v>
      </c>
      <c r="AU98" s="28">
        <v>0</v>
      </c>
      <c r="AV98" s="28">
        <v>0</v>
      </c>
      <c r="AW98" s="28">
        <v>3.2848373481651785</v>
      </c>
      <c r="AX98" s="28">
        <v>21.733687371941535</v>
      </c>
      <c r="AY98" s="28">
        <v>200.77751743180937</v>
      </c>
      <c r="AZ98" s="28">
        <v>1.4254397531133627</v>
      </c>
      <c r="BA98" s="28">
        <v>3.6756924146311234</v>
      </c>
      <c r="BB98" s="28">
        <v>46.372220529714305</v>
      </c>
      <c r="BC98" s="28">
        <v>0.19499683604451903</v>
      </c>
      <c r="BD98" s="28">
        <v>8.6991006399207293</v>
      </c>
      <c r="BE98" s="28">
        <v>396.40952190693002</v>
      </c>
      <c r="BF98" s="28">
        <v>0</v>
      </c>
      <c r="BG98" s="28">
        <v>0</v>
      </c>
      <c r="BH98" s="28">
        <v>0.63821037878610243</v>
      </c>
      <c r="BI98" s="28">
        <v>730.69726313055264</v>
      </c>
      <c r="BJ98" s="28">
        <v>0</v>
      </c>
      <c r="BK98" s="28">
        <v>0</v>
      </c>
      <c r="BL98" s="28">
        <v>271.31969974399516</v>
      </c>
      <c r="BM98" s="28">
        <v>0</v>
      </c>
      <c r="BN98" s="28">
        <v>0</v>
      </c>
      <c r="BO98" s="28">
        <v>0</v>
      </c>
      <c r="BP98" s="28">
        <v>0</v>
      </c>
      <c r="BQ98" s="28">
        <v>303.14828451185963</v>
      </c>
      <c r="BR98" s="28">
        <v>13.968077064273789</v>
      </c>
      <c r="BS98" s="28">
        <v>237.58139152506075</v>
      </c>
      <c r="BT98" s="28">
        <v>0</v>
      </c>
      <c r="BU98" s="28">
        <v>9.6716694784055708</v>
      </c>
      <c r="BV98" s="28">
        <v>37.388149469186018</v>
      </c>
      <c r="BW98" s="28">
        <v>40.272999387736071</v>
      </c>
      <c r="BX98" s="28">
        <v>188.07067050482664</v>
      </c>
      <c r="BY98" s="28">
        <v>18.458773524412663</v>
      </c>
      <c r="BZ98" s="28">
        <v>10.117194961059107</v>
      </c>
      <c r="CA98" s="28">
        <v>347.02207430780555</v>
      </c>
      <c r="CB98" s="28">
        <v>1.1887040656353594</v>
      </c>
      <c r="CC98" s="28">
        <v>0</v>
      </c>
      <c r="CD98" s="28">
        <v>0</v>
      </c>
      <c r="CE98" s="28">
        <v>112.27171936455443</v>
      </c>
      <c r="CF98" s="28">
        <v>5.9526272414845129</v>
      </c>
      <c r="CG98" s="28">
        <v>604.02478399776203</v>
      </c>
      <c r="CH98" s="28">
        <v>463.56949024945214</v>
      </c>
      <c r="CI98" s="28">
        <v>14.426145439381019</v>
      </c>
      <c r="CJ98" s="28">
        <v>1.9549433251912507</v>
      </c>
      <c r="CK98" s="28">
        <v>0</v>
      </c>
      <c r="CL98" s="28">
        <v>8.0325048153925245</v>
      </c>
      <c r="CM98" s="28">
        <v>0</v>
      </c>
      <c r="CN98" s="28">
        <v>1.1554881490996196</v>
      </c>
      <c r="CO98" s="28">
        <v>102.6606237852275</v>
      </c>
      <c r="CP98" s="28">
        <v>273.03327361096223</v>
      </c>
      <c r="CQ98" s="28">
        <v>3350.9473704113466</v>
      </c>
      <c r="CR98" s="28">
        <v>251.02618340472188</v>
      </c>
      <c r="CS98" s="28">
        <v>0</v>
      </c>
      <c r="CT98" s="28">
        <v>700.34514924118503</v>
      </c>
      <c r="CU98" s="28">
        <v>0</v>
      </c>
      <c r="CV98" s="28">
        <v>1227.7945600097878</v>
      </c>
      <c r="CW98" s="28">
        <v>0</v>
      </c>
      <c r="CX98" s="28">
        <v>0</v>
      </c>
      <c r="CY98" s="28">
        <v>469.68957831019128</v>
      </c>
      <c r="CZ98" s="28">
        <v>22.090124477429093</v>
      </c>
      <c r="DA98" s="28">
        <v>968.31706892263276</v>
      </c>
      <c r="DB98" s="28">
        <v>282.75202967966783</v>
      </c>
      <c r="DC98" s="28">
        <v>681.1080749429816</v>
      </c>
      <c r="DD98" s="28">
        <v>144.60897640454178</v>
      </c>
      <c r="DE98" s="28">
        <v>106.04159596540488</v>
      </c>
      <c r="DF98" s="28">
        <v>59.830637401558647</v>
      </c>
      <c r="DG98" s="28">
        <v>2180.9477495274182</v>
      </c>
      <c r="DH98" s="28">
        <v>122.40569402765317</v>
      </c>
      <c r="DI98" s="28">
        <v>62.161811256007873</v>
      </c>
      <c r="DJ98" s="28">
        <v>399.93144666841977</v>
      </c>
      <c r="DK98" s="28">
        <v>762.90817531815776</v>
      </c>
      <c r="DL98" s="28">
        <v>348.72476758567677</v>
      </c>
      <c r="DM98" s="28">
        <v>726.37144644664841</v>
      </c>
      <c r="DN98" s="28">
        <v>168.16601670749441</v>
      </c>
      <c r="DO98" s="28">
        <v>0</v>
      </c>
      <c r="DP98" s="28">
        <v>15.290130488681198</v>
      </c>
      <c r="DQ98" s="28">
        <v>366.44252691386657</v>
      </c>
      <c r="DR98" s="28">
        <v>0</v>
      </c>
      <c r="DS98" s="28">
        <v>0</v>
      </c>
      <c r="DT98" s="28">
        <v>141.64771036888533</v>
      </c>
      <c r="DU98" s="28">
        <v>42.557260916325376</v>
      </c>
      <c r="DV98" s="28">
        <v>187.85890057781478</v>
      </c>
      <c r="DW98" s="28">
        <v>0.59166517524888929</v>
      </c>
      <c r="DX98" s="28">
        <v>0.27731452027994036</v>
      </c>
      <c r="DY98" s="28">
        <v>1074.9303911700899</v>
      </c>
      <c r="DZ98" s="28">
        <v>31.300329622692388</v>
      </c>
      <c r="EA98" s="28">
        <v>64.248110718867181</v>
      </c>
      <c r="EB98" s="28">
        <v>129.24688581239897</v>
      </c>
      <c r="EC98" s="28">
        <v>74.813932077886165</v>
      </c>
      <c r="ED98" s="28">
        <v>12.839861610826169</v>
      </c>
      <c r="EE98" s="28">
        <v>0.53861341891035086</v>
      </c>
      <c r="EF98" s="28">
        <v>1306.3586206138107</v>
      </c>
      <c r="EG98" s="28">
        <v>1194.7413906334834</v>
      </c>
      <c r="EH98" s="28">
        <v>206.31436963699338</v>
      </c>
      <c r="EI98" s="28">
        <v>6.7870226890058412</v>
      </c>
      <c r="EJ98" s="28">
        <v>4.6535378387694699</v>
      </c>
      <c r="EK98" s="28">
        <v>632.46089787529831</v>
      </c>
      <c r="EL98" s="28">
        <v>50.647483882442721</v>
      </c>
      <c r="EM98" s="28">
        <v>136.01006517277372</v>
      </c>
      <c r="EN98" s="28">
        <v>6.2482768906402733</v>
      </c>
      <c r="EO98" s="28">
        <v>0</v>
      </c>
      <c r="EP98" s="28">
        <v>0</v>
      </c>
      <c r="EQ98" s="28">
        <v>3.3549789939243917</v>
      </c>
      <c r="ER98" s="28">
        <v>0</v>
      </c>
      <c r="ES98" s="28">
        <f t="shared" si="2"/>
        <v>28796.214628276215</v>
      </c>
      <c r="ET98" s="28">
        <v>298431.51104821253</v>
      </c>
      <c r="EU98" s="28">
        <v>0</v>
      </c>
      <c r="EV98" s="28">
        <v>3647.9769642699998</v>
      </c>
      <c r="EW98" s="28">
        <v>0</v>
      </c>
      <c r="EX98" s="28">
        <v>0</v>
      </c>
      <c r="EY98" s="28">
        <v>0</v>
      </c>
      <c r="EZ98" s="28">
        <v>46423.502717731346</v>
      </c>
      <c r="FA98" s="28">
        <f t="shared" si="3"/>
        <v>377299.20535849012</v>
      </c>
      <c r="FB98" s="33">
        <f>+FA98-Cuadro_Oferta_2012!EX98</f>
        <v>0</v>
      </c>
      <c r="AMC98"/>
      <c r="AMD98"/>
      <c r="AME98"/>
      <c r="AMF98"/>
      <c r="AMG98"/>
      <c r="AMH98"/>
      <c r="AMI98"/>
      <c r="AMJ98"/>
    </row>
    <row r="99" spans="1:1024" s="5" customFormat="1" x14ac:dyDescent="0.25">
      <c r="A99" s="9">
        <v>95</v>
      </c>
      <c r="B99" s="22"/>
      <c r="C99" s="24" t="s">
        <v>475</v>
      </c>
      <c r="D99" s="25" t="s">
        <v>476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7.490610331245108</v>
      </c>
      <c r="Q99" s="28">
        <v>0</v>
      </c>
      <c r="R99" s="28">
        <v>73.773359477597182</v>
      </c>
      <c r="S99" s="28">
        <v>0</v>
      </c>
      <c r="T99" s="28">
        <v>1.7384447976256283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0.49314115576647166</v>
      </c>
      <c r="AC99" s="28">
        <v>0</v>
      </c>
      <c r="AD99" s="28">
        <v>17.47912466019163</v>
      </c>
      <c r="AE99" s="28">
        <v>0</v>
      </c>
      <c r="AF99" s="28">
        <v>0</v>
      </c>
      <c r="AG99" s="28">
        <v>0.13460796325897889</v>
      </c>
      <c r="AH99" s="28">
        <v>195.93853079079506</v>
      </c>
      <c r="AI99" s="28">
        <v>0</v>
      </c>
      <c r="AJ99" s="28">
        <v>0</v>
      </c>
      <c r="AK99" s="28">
        <v>1.7128841621905746</v>
      </c>
      <c r="AL99" s="28">
        <v>222.65993026761939</v>
      </c>
      <c r="AM99" s="28">
        <v>22.417255616931524</v>
      </c>
      <c r="AN99" s="28">
        <v>57.318686292833576</v>
      </c>
      <c r="AO99" s="28">
        <v>24.200983394154804</v>
      </c>
      <c r="AP99" s="28">
        <v>65.01718636396825</v>
      </c>
      <c r="AQ99" s="28">
        <v>31.847170282957947</v>
      </c>
      <c r="AR99" s="28">
        <v>258.21859096012656</v>
      </c>
      <c r="AS99" s="28">
        <v>32.981483159113139</v>
      </c>
      <c r="AT99" s="28">
        <v>1.245163562140392</v>
      </c>
      <c r="AU99" s="28">
        <v>16.740789466333201</v>
      </c>
      <c r="AV99" s="28">
        <v>14.39166664704773</v>
      </c>
      <c r="AW99" s="28">
        <v>28.721583280816262</v>
      </c>
      <c r="AX99" s="28">
        <v>0.13322198941975</v>
      </c>
      <c r="AY99" s="28">
        <v>30.003928098653439</v>
      </c>
      <c r="AZ99" s="28">
        <v>13.963190308579835</v>
      </c>
      <c r="BA99" s="28">
        <v>0.20066180078243703</v>
      </c>
      <c r="BB99" s="28">
        <v>12.603654784817486</v>
      </c>
      <c r="BC99" s="28">
        <v>2.2233545865847804</v>
      </c>
      <c r="BD99" s="28">
        <v>3.2647748668336924</v>
      </c>
      <c r="BE99" s="28">
        <v>2.7233209798718252</v>
      </c>
      <c r="BF99" s="28">
        <v>9.0919187522332621</v>
      </c>
      <c r="BG99" s="28">
        <v>0.33124974608301178</v>
      </c>
      <c r="BH99" s="28">
        <v>53.889147317340594</v>
      </c>
      <c r="BI99" s="28">
        <v>35.452815263615307</v>
      </c>
      <c r="BJ99" s="28">
        <v>8.9364753261027925</v>
      </c>
      <c r="BK99" s="28">
        <v>0</v>
      </c>
      <c r="BL99" s="28">
        <v>102.70946689874714</v>
      </c>
      <c r="BM99" s="28">
        <v>1.0782080959506448</v>
      </c>
      <c r="BN99" s="28">
        <v>10.087198339114016</v>
      </c>
      <c r="BO99" s="28">
        <v>334.97360284038928</v>
      </c>
      <c r="BP99" s="28">
        <v>1.6066852974169226</v>
      </c>
      <c r="BQ99" s="28">
        <v>45.471524435599051</v>
      </c>
      <c r="BR99" s="28">
        <v>7.2070576896364971</v>
      </c>
      <c r="BS99" s="28">
        <v>39.743629748518863</v>
      </c>
      <c r="BT99" s="28">
        <v>69.156934115828662</v>
      </c>
      <c r="BU99" s="28">
        <v>0.52481666799789872</v>
      </c>
      <c r="BV99" s="28">
        <v>27.82179148013908</v>
      </c>
      <c r="BW99" s="28">
        <v>37.817708209154127</v>
      </c>
      <c r="BX99" s="28">
        <v>16.909275977368964</v>
      </c>
      <c r="BY99" s="28">
        <v>15.223765564494164</v>
      </c>
      <c r="BZ99" s="28">
        <v>2.0043738423445516</v>
      </c>
      <c r="CA99" s="28">
        <v>250.71164480724804</v>
      </c>
      <c r="CB99" s="28">
        <v>1.8968570945141923</v>
      </c>
      <c r="CC99" s="28">
        <v>25.364614992477502</v>
      </c>
      <c r="CD99" s="28">
        <v>19.724036691776369</v>
      </c>
      <c r="CE99" s="28">
        <v>165.37824795381817</v>
      </c>
      <c r="CF99" s="28">
        <v>50.191894701040077</v>
      </c>
      <c r="CG99" s="28">
        <v>100.02921102465102</v>
      </c>
      <c r="CH99" s="28">
        <v>634.9595286413977</v>
      </c>
      <c r="CI99" s="28">
        <v>262.69358182097807</v>
      </c>
      <c r="CJ99" s="28">
        <v>23.270344384571846</v>
      </c>
      <c r="CK99" s="28">
        <v>67.6795835971119</v>
      </c>
      <c r="CL99" s="28">
        <v>2.3633043036020407</v>
      </c>
      <c r="CM99" s="28">
        <v>0</v>
      </c>
      <c r="CN99" s="28">
        <v>10.640659022693175</v>
      </c>
      <c r="CO99" s="28">
        <v>29.28623889420918</v>
      </c>
      <c r="CP99" s="28">
        <v>282.41011542871684</v>
      </c>
      <c r="CQ99" s="28">
        <v>4155.8448836787047</v>
      </c>
      <c r="CR99" s="28">
        <v>1.3842474168584953</v>
      </c>
      <c r="CS99" s="28">
        <v>0</v>
      </c>
      <c r="CT99" s="28">
        <v>523.19557736768206</v>
      </c>
      <c r="CU99" s="28">
        <v>44.277096558797979</v>
      </c>
      <c r="CV99" s="28">
        <v>241.1156914606521</v>
      </c>
      <c r="CW99" s="28">
        <v>0</v>
      </c>
      <c r="CX99" s="28">
        <v>33.731531312493097</v>
      </c>
      <c r="CY99" s="28">
        <v>640.38887210566725</v>
      </c>
      <c r="CZ99" s="28">
        <v>81.760249109938201</v>
      </c>
      <c r="DA99" s="28">
        <v>234.46733872928294</v>
      </c>
      <c r="DB99" s="28">
        <v>264.805788217957</v>
      </c>
      <c r="DC99" s="28">
        <v>112.11798645711316</v>
      </c>
      <c r="DD99" s="28">
        <v>139.89711924686554</v>
      </c>
      <c r="DE99" s="28">
        <v>338.6212397420091</v>
      </c>
      <c r="DF99" s="28">
        <v>45.158659202360099</v>
      </c>
      <c r="DG99" s="28">
        <v>1110.127910857479</v>
      </c>
      <c r="DH99" s="28">
        <v>79.882044288535511</v>
      </c>
      <c r="DI99" s="28">
        <v>11.732711276194159</v>
      </c>
      <c r="DJ99" s="28">
        <v>8.2429291081097436</v>
      </c>
      <c r="DK99" s="28">
        <v>42.670500764529869</v>
      </c>
      <c r="DL99" s="28">
        <v>315.15464555924638</v>
      </c>
      <c r="DM99" s="28">
        <v>82.711786547368135</v>
      </c>
      <c r="DN99" s="28">
        <v>434.21152074113473</v>
      </c>
      <c r="DO99" s="28">
        <v>385.13588640770337</v>
      </c>
      <c r="DP99" s="28">
        <v>60.41601532242349</v>
      </c>
      <c r="DQ99" s="28">
        <v>894.96728832044437</v>
      </c>
      <c r="DR99" s="28">
        <v>14.997016012605116</v>
      </c>
      <c r="DS99" s="28">
        <v>0</v>
      </c>
      <c r="DT99" s="28">
        <v>5.5958701770122659</v>
      </c>
      <c r="DU99" s="28">
        <v>1.8502842654099307</v>
      </c>
      <c r="DV99" s="28">
        <v>8.1655870439751066</v>
      </c>
      <c r="DW99" s="28">
        <v>2.5721287685914619E-2</v>
      </c>
      <c r="DX99" s="28">
        <v>664.30008954491007</v>
      </c>
      <c r="DY99" s="28">
        <v>294.32374948420477</v>
      </c>
      <c r="DZ99" s="28">
        <v>346.22936951947645</v>
      </c>
      <c r="EA99" s="28">
        <v>257.02578856297851</v>
      </c>
      <c r="EB99" s="28">
        <v>310.781955027148</v>
      </c>
      <c r="EC99" s="28">
        <v>757.76776266079901</v>
      </c>
      <c r="ED99" s="28">
        <v>80.765126406277062</v>
      </c>
      <c r="EE99" s="28">
        <v>8.7549374500944666</v>
      </c>
      <c r="EF99" s="28">
        <v>717.81393096041961</v>
      </c>
      <c r="EG99" s="28">
        <v>619.71024309186532</v>
      </c>
      <c r="EH99" s="28">
        <v>64.676794268244365</v>
      </c>
      <c r="EI99" s="28">
        <v>10.768920994239465</v>
      </c>
      <c r="EJ99" s="28">
        <v>28.306499375691157</v>
      </c>
      <c r="EK99" s="28">
        <v>60.702882826318067</v>
      </c>
      <c r="EL99" s="28">
        <v>199.74679471016015</v>
      </c>
      <c r="EM99" s="28">
        <v>27.408396894167527</v>
      </c>
      <c r="EN99" s="28">
        <v>26.885978126890933</v>
      </c>
      <c r="EO99" s="28">
        <v>3.7766602002113689</v>
      </c>
      <c r="EP99" s="28">
        <v>0.1325490744533222</v>
      </c>
      <c r="EQ99" s="28">
        <v>0.48860751999998575</v>
      </c>
      <c r="ER99" s="28">
        <v>0</v>
      </c>
      <c r="ES99" s="28">
        <f t="shared" si="2"/>
        <v>18679.295844299933</v>
      </c>
      <c r="ET99" s="28">
        <v>260747.60404879373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71125.318135427631</v>
      </c>
      <c r="FA99" s="28">
        <f t="shared" si="3"/>
        <v>350552.21802852128</v>
      </c>
      <c r="FB99" s="33">
        <f>+FA99-Cuadro_Oferta_2012!EX99</f>
        <v>0</v>
      </c>
      <c r="AMC99"/>
      <c r="AMD99"/>
      <c r="AME99"/>
      <c r="AMF99"/>
      <c r="AMG99"/>
      <c r="AMH99"/>
      <c r="AMI99"/>
      <c r="AMJ99"/>
    </row>
    <row r="100" spans="1:1024" s="5" customFormat="1" x14ac:dyDescent="0.25">
      <c r="A100" s="9">
        <v>96</v>
      </c>
      <c r="B100" s="22"/>
      <c r="C100" s="24" t="s">
        <v>477</v>
      </c>
      <c r="D100" s="25" t="s">
        <v>478</v>
      </c>
      <c r="E100" s="28">
        <v>296.96953540440006</v>
      </c>
      <c r="F100" s="28">
        <v>91.736604865938602</v>
      </c>
      <c r="G100" s="28">
        <v>0.50217684682114128</v>
      </c>
      <c r="H100" s="28">
        <v>3822.3397188859653</v>
      </c>
      <c r="I100" s="28">
        <v>14.4176193699561</v>
      </c>
      <c r="J100" s="28">
        <v>92.349178252750477</v>
      </c>
      <c r="K100" s="28">
        <v>9.7784500124875944</v>
      </c>
      <c r="L100" s="28">
        <v>0.51952911069639629</v>
      </c>
      <c r="M100" s="28">
        <v>64.929350193964822</v>
      </c>
      <c r="N100" s="28">
        <v>320.91076044117864</v>
      </c>
      <c r="O100" s="28">
        <v>13895.000797219065</v>
      </c>
      <c r="P100" s="28">
        <v>1043.8541429252855</v>
      </c>
      <c r="Q100" s="28">
        <v>123.08275562815152</v>
      </c>
      <c r="R100" s="28">
        <v>30477.953309257227</v>
      </c>
      <c r="S100" s="28">
        <v>107.43349660685645</v>
      </c>
      <c r="T100" s="28">
        <v>16658.86076794118</v>
      </c>
      <c r="U100" s="28">
        <v>5716.9914835932213</v>
      </c>
      <c r="V100" s="28">
        <v>4395.0584821722568</v>
      </c>
      <c r="W100" s="28">
        <v>208.76139883950509</v>
      </c>
      <c r="X100" s="28">
        <v>1144.0672378171819</v>
      </c>
      <c r="Y100" s="28">
        <v>2238.0999801661978</v>
      </c>
      <c r="Z100" s="28">
        <v>7005.1589530328165</v>
      </c>
      <c r="AA100" s="28">
        <v>0</v>
      </c>
      <c r="AB100" s="28">
        <v>354.43351611893399</v>
      </c>
      <c r="AC100" s="28">
        <v>296.80793249205584</v>
      </c>
      <c r="AD100" s="28">
        <v>4820.0838971021012</v>
      </c>
      <c r="AE100" s="28">
        <v>129.21191836966713</v>
      </c>
      <c r="AF100" s="28">
        <v>13.092988038300126</v>
      </c>
      <c r="AG100" s="28">
        <v>475.93030663465208</v>
      </c>
      <c r="AH100" s="28">
        <v>12368.458501311337</v>
      </c>
      <c r="AI100" s="28">
        <v>0</v>
      </c>
      <c r="AJ100" s="28">
        <v>165.58230426281659</v>
      </c>
      <c r="AK100" s="28">
        <v>4243.6504718896304</v>
      </c>
      <c r="AL100" s="28">
        <v>1880.0676349466453</v>
      </c>
      <c r="AM100" s="28">
        <v>2146.3598450727163</v>
      </c>
      <c r="AN100" s="28">
        <v>8315.8562916326791</v>
      </c>
      <c r="AO100" s="28">
        <v>2228.7565809498938</v>
      </c>
      <c r="AP100" s="28">
        <v>640.0092496600422</v>
      </c>
      <c r="AQ100" s="28">
        <v>1858.2844423561744</v>
      </c>
      <c r="AR100" s="28">
        <v>4120.3571612985015</v>
      </c>
      <c r="AS100" s="28">
        <v>3633.8451764534088</v>
      </c>
      <c r="AT100" s="28">
        <v>2283.391244576108</v>
      </c>
      <c r="AU100" s="28">
        <v>69.685410463943455</v>
      </c>
      <c r="AV100" s="28">
        <v>167.59925805558262</v>
      </c>
      <c r="AW100" s="28">
        <v>4603.8757048237849</v>
      </c>
      <c r="AX100" s="28">
        <v>342.56023472893929</v>
      </c>
      <c r="AY100" s="28">
        <v>2090.9800250262797</v>
      </c>
      <c r="AZ100" s="28">
        <v>2717.7337184356315</v>
      </c>
      <c r="BA100" s="28">
        <v>176.69715570041018</v>
      </c>
      <c r="BB100" s="28">
        <v>4745.5348712291188</v>
      </c>
      <c r="BC100" s="28">
        <v>48.550496685990801</v>
      </c>
      <c r="BD100" s="28">
        <v>1234.6859382310336</v>
      </c>
      <c r="BE100" s="28">
        <v>1194.8673999011633</v>
      </c>
      <c r="BF100" s="28">
        <v>394.54686784729557</v>
      </c>
      <c r="BG100" s="28">
        <v>64.730118726333671</v>
      </c>
      <c r="BH100" s="28">
        <v>2640.6820057811842</v>
      </c>
      <c r="BI100" s="28">
        <v>9318.6456918153963</v>
      </c>
      <c r="BJ100" s="28">
        <v>406.78075874594862</v>
      </c>
      <c r="BK100" s="28">
        <v>0</v>
      </c>
      <c r="BL100" s="28">
        <v>6103.0165798351636</v>
      </c>
      <c r="BM100" s="28">
        <v>298.06353479233087</v>
      </c>
      <c r="BN100" s="28">
        <v>793.71586138939188</v>
      </c>
      <c r="BO100" s="28">
        <v>2061.2956677168604</v>
      </c>
      <c r="BP100" s="28">
        <v>300.8975662657943</v>
      </c>
      <c r="BQ100" s="28">
        <v>997.38395843066996</v>
      </c>
      <c r="BR100" s="28">
        <v>2451.5932873937245</v>
      </c>
      <c r="BS100" s="28">
        <v>6548.5468342721961</v>
      </c>
      <c r="BT100" s="28">
        <v>4696.6069394458855</v>
      </c>
      <c r="BU100" s="28">
        <v>1139.4162942359853</v>
      </c>
      <c r="BV100" s="28">
        <v>15156.681341288611</v>
      </c>
      <c r="BW100" s="28">
        <v>3461.891284752392</v>
      </c>
      <c r="BX100" s="28">
        <v>6610.0673614418292</v>
      </c>
      <c r="BY100" s="28">
        <v>1357.9612597931948</v>
      </c>
      <c r="BZ100" s="28">
        <v>307.33188405371999</v>
      </c>
      <c r="CA100" s="28">
        <v>8798.4023974396678</v>
      </c>
      <c r="CB100" s="28">
        <v>1390.5117529100239</v>
      </c>
      <c r="CC100" s="28">
        <v>36.954078432923325</v>
      </c>
      <c r="CD100" s="28">
        <v>2114.016058862001</v>
      </c>
      <c r="CE100" s="28">
        <v>12859.433233521948</v>
      </c>
      <c r="CF100" s="28">
        <v>2445.8045534548305</v>
      </c>
      <c r="CG100" s="28">
        <v>3607.4454334307993</v>
      </c>
      <c r="CH100" s="28">
        <v>180.49433900879495</v>
      </c>
      <c r="CI100" s="28">
        <v>155.33387783306972</v>
      </c>
      <c r="CJ100" s="28">
        <v>4.6702525086984039</v>
      </c>
      <c r="CK100" s="28">
        <v>2554.0303702999595</v>
      </c>
      <c r="CL100" s="28">
        <v>5757.9535827577656</v>
      </c>
      <c r="CM100" s="28">
        <v>6697.7002917728914</v>
      </c>
      <c r="CN100" s="28">
        <v>1423.0209447106697</v>
      </c>
      <c r="CO100" s="28">
        <v>12307.87957669688</v>
      </c>
      <c r="CP100" s="28">
        <v>13427.716338581518</v>
      </c>
      <c r="CQ100" s="28">
        <v>107954.09858211601</v>
      </c>
      <c r="CR100" s="28">
        <v>4001.700977422056</v>
      </c>
      <c r="CS100" s="28">
        <v>4.8434650339415972</v>
      </c>
      <c r="CT100" s="28">
        <v>290.28973992776361</v>
      </c>
      <c r="CU100" s="28">
        <v>7.5340314127055663</v>
      </c>
      <c r="CV100" s="28">
        <v>67565.422045650485</v>
      </c>
      <c r="CW100" s="28">
        <v>977.67907823450469</v>
      </c>
      <c r="CX100" s="28">
        <v>2747.6954740087876</v>
      </c>
      <c r="CY100" s="28">
        <v>39953.967149024335</v>
      </c>
      <c r="CZ100" s="28">
        <v>6463.1927142822224</v>
      </c>
      <c r="DA100" s="28">
        <v>790.08323224099991</v>
      </c>
      <c r="DB100" s="28">
        <v>2963.5762929736861</v>
      </c>
      <c r="DC100" s="28">
        <v>385.78883884738224</v>
      </c>
      <c r="DD100" s="28">
        <v>977.27063518265209</v>
      </c>
      <c r="DE100" s="28">
        <v>415.24318232623091</v>
      </c>
      <c r="DF100" s="28">
        <v>0.33763852811528355</v>
      </c>
      <c r="DG100" s="28">
        <v>395.77425301056621</v>
      </c>
      <c r="DH100" s="28">
        <v>1.6422671505373538</v>
      </c>
      <c r="DI100" s="28">
        <v>5.0965650099203632</v>
      </c>
      <c r="DJ100" s="28">
        <v>2.5642249380132712E-2</v>
      </c>
      <c r="DK100" s="28">
        <v>1844.7019734867388</v>
      </c>
      <c r="DL100" s="28">
        <v>657.60066147903717</v>
      </c>
      <c r="DM100" s="28">
        <v>398.18809937130891</v>
      </c>
      <c r="DN100" s="28">
        <v>571.44672403641732</v>
      </c>
      <c r="DO100" s="28">
        <v>2479.5009482613555</v>
      </c>
      <c r="DP100" s="28">
        <v>139.31893611527258</v>
      </c>
      <c r="DQ100" s="28">
        <v>562.75705451976432</v>
      </c>
      <c r="DR100" s="28">
        <v>2091.8475586168406</v>
      </c>
      <c r="DS100" s="28">
        <v>14.319406694039031</v>
      </c>
      <c r="DT100" s="28">
        <v>121.61930989394048</v>
      </c>
      <c r="DU100" s="28">
        <v>1457.2377729278915</v>
      </c>
      <c r="DV100" s="28">
        <v>843.40719839979738</v>
      </c>
      <c r="DW100" s="28">
        <v>1.3303796413478333E-2</v>
      </c>
      <c r="DX100" s="28">
        <v>21.83097815440675</v>
      </c>
      <c r="DY100" s="28">
        <v>117.59658166003493</v>
      </c>
      <c r="DZ100" s="28">
        <v>153.46044466039535</v>
      </c>
      <c r="EA100" s="28">
        <v>531.83190164518351</v>
      </c>
      <c r="EB100" s="28">
        <v>471.06084954211644</v>
      </c>
      <c r="EC100" s="28">
        <v>352.01385513239813</v>
      </c>
      <c r="ED100" s="28">
        <v>309.02627512685802</v>
      </c>
      <c r="EE100" s="28">
        <v>4.3692899200757015E-2</v>
      </c>
      <c r="EF100" s="28">
        <v>4143.0033479029471</v>
      </c>
      <c r="EG100" s="28">
        <v>3549.0736115694672</v>
      </c>
      <c r="EH100" s="28">
        <v>699.78078055591936</v>
      </c>
      <c r="EI100" s="28">
        <v>2.1080096809336366</v>
      </c>
      <c r="EJ100" s="28">
        <v>7.6088141124348319</v>
      </c>
      <c r="EK100" s="28">
        <v>874.00243413882413</v>
      </c>
      <c r="EL100" s="28">
        <v>2011.8826231267785</v>
      </c>
      <c r="EM100" s="28">
        <v>487.8213122153872</v>
      </c>
      <c r="EN100" s="28">
        <v>76.190494739022512</v>
      </c>
      <c r="EO100" s="28">
        <v>51.724468665180659</v>
      </c>
      <c r="EP100" s="28">
        <v>23.408213359442804</v>
      </c>
      <c r="EQ100" s="28">
        <v>169.38306029916416</v>
      </c>
      <c r="ER100" s="28">
        <v>0</v>
      </c>
      <c r="ES100" s="28">
        <f t="shared" si="2"/>
        <v>555103.02008669369</v>
      </c>
      <c r="ET100" s="28">
        <v>20661.535545177638</v>
      </c>
      <c r="EU100" s="28">
        <v>0</v>
      </c>
      <c r="EV100" s="28">
        <v>0</v>
      </c>
      <c r="EW100" s="28">
        <v>0</v>
      </c>
      <c r="EX100" s="28">
        <v>0</v>
      </c>
      <c r="EY100" s="28">
        <v>0</v>
      </c>
      <c r="EZ100" s="28">
        <v>24372.722309271932</v>
      </c>
      <c r="FA100" s="28">
        <f t="shared" si="3"/>
        <v>600137.27794114326</v>
      </c>
      <c r="FB100" s="33">
        <f>+FA100-Cuadro_Oferta_2012!EX100</f>
        <v>0</v>
      </c>
      <c r="AMC100"/>
      <c r="AMD100"/>
      <c r="AME100"/>
      <c r="AMF100"/>
      <c r="AMG100"/>
      <c r="AMH100"/>
      <c r="AMI100"/>
      <c r="AMJ100"/>
    </row>
    <row r="101" spans="1:1024" s="5" customFormat="1" ht="38.25" x14ac:dyDescent="0.25">
      <c r="A101" s="9">
        <v>97</v>
      </c>
      <c r="B101" s="22"/>
      <c r="C101" s="24" t="s">
        <v>479</v>
      </c>
      <c r="D101" s="25" t="s">
        <v>480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61.49833441819198</v>
      </c>
      <c r="Q101" s="28">
        <v>14.968418229186428</v>
      </c>
      <c r="R101" s="28">
        <v>94.228780520132176</v>
      </c>
      <c r="S101" s="28">
        <v>0</v>
      </c>
      <c r="T101" s="28">
        <v>2.4697992839918785</v>
      </c>
      <c r="U101" s="28">
        <v>5.6637722005862416</v>
      </c>
      <c r="V101" s="28">
        <v>0</v>
      </c>
      <c r="W101" s="28">
        <v>0</v>
      </c>
      <c r="X101" s="28">
        <v>0</v>
      </c>
      <c r="Y101" s="28">
        <v>29.845170955479968</v>
      </c>
      <c r="Z101" s="28">
        <v>0</v>
      </c>
      <c r="AA101" s="28">
        <v>0</v>
      </c>
      <c r="AB101" s="28">
        <v>23.530169498788965</v>
      </c>
      <c r="AC101" s="28">
        <v>0</v>
      </c>
      <c r="AD101" s="28">
        <v>4.3633832053557597</v>
      </c>
      <c r="AE101" s="28">
        <v>0</v>
      </c>
      <c r="AF101" s="28">
        <v>0</v>
      </c>
      <c r="AG101" s="28">
        <v>5.3892993729950343</v>
      </c>
      <c r="AH101" s="28">
        <v>580.67954431008025</v>
      </c>
      <c r="AI101" s="28">
        <v>0</v>
      </c>
      <c r="AJ101" s="28">
        <v>0</v>
      </c>
      <c r="AK101" s="28">
        <v>296.70463089640231</v>
      </c>
      <c r="AL101" s="28">
        <v>12.942010083011178</v>
      </c>
      <c r="AM101" s="28">
        <v>131.07964512472449</v>
      </c>
      <c r="AN101" s="28">
        <v>110.64655856837652</v>
      </c>
      <c r="AO101" s="28">
        <v>455.38895104597452</v>
      </c>
      <c r="AP101" s="28">
        <v>1414.0076787961257</v>
      </c>
      <c r="AQ101" s="28">
        <v>25.985748638509122</v>
      </c>
      <c r="AR101" s="28">
        <v>154.54679155845452</v>
      </c>
      <c r="AS101" s="28">
        <v>304.10640735463335</v>
      </c>
      <c r="AT101" s="28">
        <v>18.418504443890374</v>
      </c>
      <c r="AU101" s="28">
        <v>63.818641549706122</v>
      </c>
      <c r="AV101" s="28">
        <v>0</v>
      </c>
      <c r="AW101" s="28">
        <v>86.148839548352711</v>
      </c>
      <c r="AX101" s="28">
        <v>45.900799378767424</v>
      </c>
      <c r="AY101" s="28">
        <v>702.53875358194216</v>
      </c>
      <c r="AZ101" s="28">
        <v>137.28953997928383</v>
      </c>
      <c r="BA101" s="28">
        <v>15.030362526509222</v>
      </c>
      <c r="BB101" s="28">
        <v>256.04532471721473</v>
      </c>
      <c r="BC101" s="28">
        <v>263.77869986548626</v>
      </c>
      <c r="BD101" s="28">
        <v>245.69755134932026</v>
      </c>
      <c r="BE101" s="28">
        <v>53.808037897015737</v>
      </c>
      <c r="BF101" s="28">
        <v>5.7356018734555976</v>
      </c>
      <c r="BG101" s="28">
        <v>7.1158178934927312</v>
      </c>
      <c r="BH101" s="28">
        <v>1.5786526272712438</v>
      </c>
      <c r="BI101" s="28">
        <v>140.15228453150925</v>
      </c>
      <c r="BJ101" s="28">
        <v>531.06920213294779</v>
      </c>
      <c r="BK101" s="28">
        <v>0</v>
      </c>
      <c r="BL101" s="28">
        <v>190.05258835328331</v>
      </c>
      <c r="BM101" s="28">
        <v>24.570994010035285</v>
      </c>
      <c r="BN101" s="28">
        <v>131.72411583931853</v>
      </c>
      <c r="BO101" s="28">
        <v>515.30532013921834</v>
      </c>
      <c r="BP101" s="28">
        <v>67.846661739135399</v>
      </c>
      <c r="BQ101" s="28">
        <v>1074.1129043437791</v>
      </c>
      <c r="BR101" s="28">
        <v>474.1946618409325</v>
      </c>
      <c r="BS101" s="28">
        <v>430.77222101771906</v>
      </c>
      <c r="BT101" s="28">
        <v>10.716206218995692</v>
      </c>
      <c r="BU101" s="28">
        <v>34.983616319784232</v>
      </c>
      <c r="BV101" s="28">
        <v>293.76158208037697</v>
      </c>
      <c r="BW101" s="28">
        <v>439.40961240057544</v>
      </c>
      <c r="BX101" s="28">
        <v>252.36409695062892</v>
      </c>
      <c r="BY101" s="28">
        <v>320.20053089266895</v>
      </c>
      <c r="BZ101" s="28">
        <v>41.714970582335496</v>
      </c>
      <c r="CA101" s="28">
        <v>605.6767481048422</v>
      </c>
      <c r="CB101" s="28">
        <v>66.309065902844736</v>
      </c>
      <c r="CC101" s="28">
        <v>8.0397096028604036</v>
      </c>
      <c r="CD101" s="28">
        <v>732.17529128426304</v>
      </c>
      <c r="CE101" s="28">
        <v>843.95359754789411</v>
      </c>
      <c r="CF101" s="28">
        <v>7.8038360528080428</v>
      </c>
      <c r="CG101" s="28">
        <v>1652.8898439784273</v>
      </c>
      <c r="CH101" s="28">
        <v>527.99583985593745</v>
      </c>
      <c r="CI101" s="28">
        <v>2.9619039599997543</v>
      </c>
      <c r="CJ101" s="28">
        <v>0</v>
      </c>
      <c r="CK101" s="28">
        <v>365.91837946561725</v>
      </c>
      <c r="CL101" s="28">
        <v>2.7996040082088136</v>
      </c>
      <c r="CM101" s="28">
        <v>0</v>
      </c>
      <c r="CN101" s="28">
        <v>0</v>
      </c>
      <c r="CO101" s="28">
        <v>208.21047646086473</v>
      </c>
      <c r="CP101" s="28">
        <v>27.662375023256232</v>
      </c>
      <c r="CQ101" s="28">
        <v>8439.0800028786889</v>
      </c>
      <c r="CR101" s="28">
        <v>26.164236946308591</v>
      </c>
      <c r="CS101" s="28">
        <v>0</v>
      </c>
      <c r="CT101" s="28">
        <v>0</v>
      </c>
      <c r="CU101" s="28">
        <v>0</v>
      </c>
      <c r="CV101" s="28">
        <v>1199.2754498874835</v>
      </c>
      <c r="CW101" s="28">
        <v>3484.5122773449648</v>
      </c>
      <c r="CX101" s="28">
        <v>33.756952935171562</v>
      </c>
      <c r="CY101" s="28">
        <v>716.69141301787317</v>
      </c>
      <c r="CZ101" s="28">
        <v>331.9004385301634</v>
      </c>
      <c r="DA101" s="28">
        <v>2012.904456720782</v>
      </c>
      <c r="DB101" s="28">
        <v>1040.8932456066834</v>
      </c>
      <c r="DC101" s="28">
        <v>302.54364702755862</v>
      </c>
      <c r="DD101" s="28">
        <v>660.33832297561287</v>
      </c>
      <c r="DE101" s="28">
        <v>1448.5493543016491</v>
      </c>
      <c r="DF101" s="28">
        <v>0</v>
      </c>
      <c r="DG101" s="28">
        <v>45.987536759009501</v>
      </c>
      <c r="DH101" s="28">
        <v>15.272531849124965</v>
      </c>
      <c r="DI101" s="28">
        <v>1.6951113410284411</v>
      </c>
      <c r="DJ101" s="28">
        <v>455.76241158789929</v>
      </c>
      <c r="DK101" s="28">
        <v>212.30084417872968</v>
      </c>
      <c r="DL101" s="28">
        <v>1189.2965751710055</v>
      </c>
      <c r="DM101" s="28">
        <v>409.6538091817917</v>
      </c>
      <c r="DN101" s="28">
        <v>5042.3515005040272</v>
      </c>
      <c r="DO101" s="28">
        <v>945.03207545892906</v>
      </c>
      <c r="DP101" s="28">
        <v>300.4891040692782</v>
      </c>
      <c r="DQ101" s="28">
        <v>1908.890629294905</v>
      </c>
      <c r="DR101" s="28">
        <v>348.49083182384578</v>
      </c>
      <c r="DS101" s="28">
        <v>1.5910421723327677</v>
      </c>
      <c r="DT101" s="28">
        <v>28.618313432488311</v>
      </c>
      <c r="DU101" s="28">
        <v>61.151191891337049</v>
      </c>
      <c r="DV101" s="28">
        <v>270.53523365980732</v>
      </c>
      <c r="DW101" s="28">
        <v>0.85044587666940596</v>
      </c>
      <c r="DX101" s="28">
        <v>82.012158513010576</v>
      </c>
      <c r="DY101" s="28">
        <v>754.38097016960432</v>
      </c>
      <c r="DZ101" s="28">
        <v>101.32248502337382</v>
      </c>
      <c r="EA101" s="28">
        <v>140.06005113643857</v>
      </c>
      <c r="EB101" s="28">
        <v>3606.9063785293856</v>
      </c>
      <c r="EC101" s="28">
        <v>938.61047563947125</v>
      </c>
      <c r="ED101" s="28">
        <v>188.69353782735922</v>
      </c>
      <c r="EE101" s="28">
        <v>5.1345982904464389</v>
      </c>
      <c r="EF101" s="28">
        <v>2237.5420471890907</v>
      </c>
      <c r="EG101" s="28">
        <v>3028.4453771869798</v>
      </c>
      <c r="EH101" s="28">
        <v>26.031623724410075</v>
      </c>
      <c r="EI101" s="28">
        <v>29.915806320392903</v>
      </c>
      <c r="EJ101" s="28">
        <v>2.5546030786663585</v>
      </c>
      <c r="EK101" s="28">
        <v>147.03240663033455</v>
      </c>
      <c r="EL101" s="28">
        <v>514.49110012252515</v>
      </c>
      <c r="EM101" s="28">
        <v>279.01587678950074</v>
      </c>
      <c r="EN101" s="28">
        <v>1.9055829792723011</v>
      </c>
      <c r="EO101" s="28">
        <v>0</v>
      </c>
      <c r="EP101" s="28">
        <v>5.2799269776341715</v>
      </c>
      <c r="EQ101" s="28">
        <v>3.2219378080797485</v>
      </c>
      <c r="ER101" s="28">
        <v>0</v>
      </c>
      <c r="ES101" s="28">
        <f t="shared" si="2"/>
        <v>58683.43439229489</v>
      </c>
      <c r="ET101" s="28">
        <v>99229.590480783241</v>
      </c>
      <c r="EU101" s="28">
        <v>0</v>
      </c>
      <c r="EV101" s="28">
        <v>0</v>
      </c>
      <c r="EW101" s="28">
        <v>0</v>
      </c>
      <c r="EX101" s="28">
        <v>0</v>
      </c>
      <c r="EY101" s="28">
        <v>0</v>
      </c>
      <c r="EZ101" s="28">
        <v>129091.18626938797</v>
      </c>
      <c r="FA101" s="28">
        <f t="shared" si="3"/>
        <v>287004.21114246611</v>
      </c>
      <c r="FB101" s="33">
        <f>+FA101-Cuadro_Oferta_2012!EX101</f>
        <v>0</v>
      </c>
      <c r="AMC101"/>
      <c r="AMD101"/>
      <c r="AME101"/>
      <c r="AMF101"/>
      <c r="AMG101"/>
      <c r="AMH101"/>
      <c r="AMI101"/>
      <c r="AMJ101"/>
    </row>
    <row r="102" spans="1:1024" s="5" customFormat="1" ht="25.5" x14ac:dyDescent="0.25">
      <c r="A102" s="9">
        <v>98</v>
      </c>
      <c r="B102" s="22"/>
      <c r="C102" s="24" t="s">
        <v>481</v>
      </c>
      <c r="D102" s="25" t="s">
        <v>482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9.0923712595970958</v>
      </c>
      <c r="Q102" s="28">
        <v>0</v>
      </c>
      <c r="R102" s="28">
        <v>5023.7536678513789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0.74953812550024834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330.11550534182948</v>
      </c>
      <c r="AL102" s="28">
        <v>0.14925286760793741</v>
      </c>
      <c r="AM102" s="28">
        <v>0</v>
      </c>
      <c r="AN102" s="28">
        <v>643.77607775146646</v>
      </c>
      <c r="AO102" s="28">
        <v>51.773919586776046</v>
      </c>
      <c r="AP102" s="28">
        <v>6.7645210658397543</v>
      </c>
      <c r="AQ102" s="28">
        <v>416.5492615088416</v>
      </c>
      <c r="AR102" s="28">
        <v>712.64249521257375</v>
      </c>
      <c r="AS102" s="28">
        <v>176.58397530648284</v>
      </c>
      <c r="AT102" s="28">
        <v>75.514503189512951</v>
      </c>
      <c r="AU102" s="28">
        <v>0</v>
      </c>
      <c r="AV102" s="28">
        <v>0</v>
      </c>
      <c r="AW102" s="28">
        <v>0</v>
      </c>
      <c r="AX102" s="28">
        <v>84.799314154648613</v>
      </c>
      <c r="AY102" s="28">
        <v>478.11668612867459</v>
      </c>
      <c r="AZ102" s="28">
        <v>32.693451147043817</v>
      </c>
      <c r="BA102" s="28">
        <v>50.740480614203108</v>
      </c>
      <c r="BB102" s="28">
        <v>1724.6752100434487</v>
      </c>
      <c r="BC102" s="28">
        <v>0</v>
      </c>
      <c r="BD102" s="28">
        <v>96.2161458664431</v>
      </c>
      <c r="BE102" s="28">
        <v>0</v>
      </c>
      <c r="BF102" s="28">
        <v>25.21023664584725</v>
      </c>
      <c r="BG102" s="28">
        <v>0</v>
      </c>
      <c r="BH102" s="28">
        <v>25.8995035043238</v>
      </c>
      <c r="BI102" s="28">
        <v>1537.0831653161322</v>
      </c>
      <c r="BJ102" s="28">
        <v>0</v>
      </c>
      <c r="BK102" s="28">
        <v>0</v>
      </c>
      <c r="BL102" s="28">
        <v>29.619652106074366</v>
      </c>
      <c r="BM102" s="28">
        <v>2.8264244304411368</v>
      </c>
      <c r="BN102" s="28">
        <v>0</v>
      </c>
      <c r="BO102" s="28">
        <v>0</v>
      </c>
      <c r="BP102" s="28">
        <v>0</v>
      </c>
      <c r="BQ102" s="28">
        <v>22.959224467598588</v>
      </c>
      <c r="BR102" s="28">
        <v>6.2831691507056808</v>
      </c>
      <c r="BS102" s="28">
        <v>107.22511553581309</v>
      </c>
      <c r="BT102" s="28">
        <v>0</v>
      </c>
      <c r="BU102" s="28">
        <v>31.817558629871279</v>
      </c>
      <c r="BV102" s="28">
        <v>0</v>
      </c>
      <c r="BW102" s="28">
        <v>124.52399455756654</v>
      </c>
      <c r="BX102" s="28">
        <v>223.95271454206153</v>
      </c>
      <c r="BY102" s="28">
        <v>0</v>
      </c>
      <c r="BZ102" s="28">
        <v>0</v>
      </c>
      <c r="CA102" s="28">
        <v>98.902178683052554</v>
      </c>
      <c r="CB102" s="28">
        <v>0</v>
      </c>
      <c r="CC102" s="28">
        <v>0</v>
      </c>
      <c r="CD102" s="28">
        <v>0</v>
      </c>
      <c r="CE102" s="28">
        <v>18.857347714809741</v>
      </c>
      <c r="CF102" s="28">
        <v>0.30446826253999759</v>
      </c>
      <c r="CG102" s="28">
        <v>15.18883315175691</v>
      </c>
      <c r="CH102" s="28">
        <v>4.8663822596162483</v>
      </c>
      <c r="CI102" s="28">
        <v>0.40586316624652102</v>
      </c>
      <c r="CJ102" s="28">
        <v>0</v>
      </c>
      <c r="CK102" s="28">
        <v>2.4752122053431163</v>
      </c>
      <c r="CL102" s="28">
        <v>67.861266349705275</v>
      </c>
      <c r="CM102" s="28">
        <v>0</v>
      </c>
      <c r="CN102" s="28">
        <v>0</v>
      </c>
      <c r="CO102" s="28">
        <v>188.93387789466095</v>
      </c>
      <c r="CP102" s="28">
        <v>2939.1701147835888</v>
      </c>
      <c r="CQ102" s="28">
        <v>14163.16748944965</v>
      </c>
      <c r="CR102" s="28">
        <v>0</v>
      </c>
      <c r="CS102" s="28">
        <v>0</v>
      </c>
      <c r="CT102" s="28">
        <v>0</v>
      </c>
      <c r="CU102" s="28">
        <v>0</v>
      </c>
      <c r="CV102" s="28">
        <v>0.32448760414729605</v>
      </c>
      <c r="CW102" s="28">
        <v>203.856226792569</v>
      </c>
      <c r="CX102" s="28">
        <v>43.021670025250707</v>
      </c>
      <c r="CY102" s="28">
        <v>3539.2203778553376</v>
      </c>
      <c r="CZ102" s="28">
        <v>1568.9569822424783</v>
      </c>
      <c r="DA102" s="28">
        <v>14.60232900943214</v>
      </c>
      <c r="DB102" s="28">
        <v>87.552341451503864</v>
      </c>
      <c r="DC102" s="28">
        <v>0.57982190786990473</v>
      </c>
      <c r="DD102" s="28">
        <v>8559.7279487266333</v>
      </c>
      <c r="DE102" s="28">
        <v>0.63975267347184916</v>
      </c>
      <c r="DF102" s="28">
        <v>0</v>
      </c>
      <c r="DG102" s="28">
        <v>279.58643797150148</v>
      </c>
      <c r="DH102" s="28">
        <v>190.16910586078188</v>
      </c>
      <c r="DI102" s="28">
        <v>0.40558412305584046</v>
      </c>
      <c r="DJ102" s="28">
        <v>0</v>
      </c>
      <c r="DK102" s="28">
        <v>0</v>
      </c>
      <c r="DL102" s="28">
        <v>0</v>
      </c>
      <c r="DM102" s="28">
        <v>47.073787365442584</v>
      </c>
      <c r="DN102" s="28">
        <v>25.452835994018532</v>
      </c>
      <c r="DO102" s="28">
        <v>63.548299057623758</v>
      </c>
      <c r="DP102" s="28">
        <v>6.8526329830327333</v>
      </c>
      <c r="DQ102" s="28">
        <v>140.49577892752265</v>
      </c>
      <c r="DR102" s="28">
        <v>0</v>
      </c>
      <c r="DS102" s="28">
        <v>0</v>
      </c>
      <c r="DT102" s="28">
        <v>0</v>
      </c>
      <c r="DU102" s="28">
        <v>1.0621813336855623</v>
      </c>
      <c r="DV102" s="28">
        <v>4.6973651147969644</v>
      </c>
      <c r="DW102" s="28">
        <v>0</v>
      </c>
      <c r="DX102" s="28">
        <v>0</v>
      </c>
      <c r="DY102" s="28">
        <v>28.554622298804983</v>
      </c>
      <c r="DZ102" s="28">
        <v>0</v>
      </c>
      <c r="EA102" s="28">
        <v>0</v>
      </c>
      <c r="EB102" s="28">
        <v>0.17225082337986289</v>
      </c>
      <c r="EC102" s="28">
        <v>111.99807366432073</v>
      </c>
      <c r="ED102" s="28">
        <v>0</v>
      </c>
      <c r="EE102" s="28">
        <v>0</v>
      </c>
      <c r="EF102" s="28">
        <v>1.0449250187131363</v>
      </c>
      <c r="EG102" s="28">
        <v>6.4096973662654806</v>
      </c>
      <c r="EH102" s="28">
        <v>82.901318604635918</v>
      </c>
      <c r="EI102" s="28">
        <v>0</v>
      </c>
      <c r="EJ102" s="28">
        <v>0</v>
      </c>
      <c r="EK102" s="28">
        <v>0</v>
      </c>
      <c r="EL102" s="28">
        <v>7.0682746885121855E-2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f t="shared" si="2"/>
        <v>44561.217687372431</v>
      </c>
      <c r="ET102" s="28">
        <v>1393.3096852986087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17154.851278799259</v>
      </c>
      <c r="FA102" s="28">
        <f t="shared" si="3"/>
        <v>63109.378651470295</v>
      </c>
      <c r="FB102" s="33">
        <f>+FA102-Cuadro_Oferta_2012!EX102</f>
        <v>0</v>
      </c>
      <c r="AMC102"/>
      <c r="AMD102"/>
      <c r="AME102"/>
      <c r="AMF102"/>
      <c r="AMG102"/>
      <c r="AMH102"/>
      <c r="AMI102"/>
      <c r="AMJ102"/>
    </row>
    <row r="103" spans="1:1024" s="5" customFormat="1" ht="51" x14ac:dyDescent="0.25">
      <c r="A103" s="9">
        <v>99</v>
      </c>
      <c r="B103" s="22"/>
      <c r="C103" s="24" t="s">
        <v>483</v>
      </c>
      <c r="D103" s="25" t="s">
        <v>484</v>
      </c>
      <c r="E103" s="28">
        <v>0</v>
      </c>
      <c r="F103" s="28">
        <v>0</v>
      </c>
      <c r="G103" s="28">
        <v>8.1040603282487869</v>
      </c>
      <c r="H103" s="28">
        <v>36.512854242725147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14.89109842058733</v>
      </c>
      <c r="O103" s="28">
        <v>0</v>
      </c>
      <c r="P103" s="28">
        <v>379.03759942998062</v>
      </c>
      <c r="Q103" s="28">
        <v>189.23556014288738</v>
      </c>
      <c r="R103" s="28">
        <v>10656.356887368222</v>
      </c>
      <c r="S103" s="28">
        <v>11.872744348413327</v>
      </c>
      <c r="T103" s="28">
        <v>1278.4624204397533</v>
      </c>
      <c r="U103" s="28">
        <v>23.326860146789429</v>
      </c>
      <c r="V103" s="28">
        <v>0</v>
      </c>
      <c r="W103" s="28">
        <v>5.9311267177695246</v>
      </c>
      <c r="X103" s="28">
        <v>0.79311265074834081</v>
      </c>
      <c r="Y103" s="28">
        <v>164.47048132353967</v>
      </c>
      <c r="Z103" s="28">
        <v>2.1234831221407844</v>
      </c>
      <c r="AA103" s="28">
        <v>0</v>
      </c>
      <c r="AB103" s="28">
        <v>10.880898312580541</v>
      </c>
      <c r="AC103" s="28">
        <v>0</v>
      </c>
      <c r="AD103" s="28">
        <v>452.45742481597193</v>
      </c>
      <c r="AE103" s="28">
        <v>0</v>
      </c>
      <c r="AF103" s="28">
        <v>51.473239259641502</v>
      </c>
      <c r="AG103" s="28">
        <v>4.3196488667674746</v>
      </c>
      <c r="AH103" s="28">
        <v>368.23442106735519</v>
      </c>
      <c r="AI103" s="28">
        <v>8.8502334826786928</v>
      </c>
      <c r="AJ103" s="28">
        <v>5.7358313473722757E-2</v>
      </c>
      <c r="AK103" s="28">
        <v>549.60966909571005</v>
      </c>
      <c r="AL103" s="28">
        <v>562.66504067408107</v>
      </c>
      <c r="AM103" s="28">
        <v>3841.7156913000881</v>
      </c>
      <c r="AN103" s="28">
        <v>928.53141102831205</v>
      </c>
      <c r="AO103" s="28">
        <v>478.31078881698164</v>
      </c>
      <c r="AP103" s="28">
        <v>237.51914395151601</v>
      </c>
      <c r="AQ103" s="28">
        <v>94.010367148440437</v>
      </c>
      <c r="AR103" s="28">
        <v>1053.3398009953266</v>
      </c>
      <c r="AS103" s="28">
        <v>1518.0946964369871</v>
      </c>
      <c r="AT103" s="28">
        <v>9.1930202923117026</v>
      </c>
      <c r="AU103" s="28">
        <v>135.89852232691331</v>
      </c>
      <c r="AV103" s="28">
        <v>40.024393776203198</v>
      </c>
      <c r="AW103" s="28">
        <v>168.7887040178567</v>
      </c>
      <c r="AX103" s="28">
        <v>32.659703936322913</v>
      </c>
      <c r="AY103" s="28">
        <v>1245.9021683092328</v>
      </c>
      <c r="AZ103" s="28">
        <v>218.51375577598344</v>
      </c>
      <c r="BA103" s="28">
        <v>23.537634516046868</v>
      </c>
      <c r="BB103" s="28">
        <v>46.787197410288073</v>
      </c>
      <c r="BC103" s="28">
        <v>53.266281478513996</v>
      </c>
      <c r="BD103" s="28">
        <v>194.45771660339474</v>
      </c>
      <c r="BE103" s="28">
        <v>858.90304711590966</v>
      </c>
      <c r="BF103" s="28">
        <v>16.112800948389907</v>
      </c>
      <c r="BG103" s="28">
        <v>8.8569818089154069</v>
      </c>
      <c r="BH103" s="28">
        <v>185.46840992397057</v>
      </c>
      <c r="BI103" s="28">
        <v>1316.8805922121242</v>
      </c>
      <c r="BJ103" s="28">
        <v>198.80222813328959</v>
      </c>
      <c r="BK103" s="28">
        <v>0</v>
      </c>
      <c r="BL103" s="28">
        <v>1576.1751491743316</v>
      </c>
      <c r="BM103" s="28">
        <v>9.1849890077116925</v>
      </c>
      <c r="BN103" s="28">
        <v>84.119428723258565</v>
      </c>
      <c r="BO103" s="28">
        <v>292.64884866295739</v>
      </c>
      <c r="BP103" s="28">
        <v>94.028976210440177</v>
      </c>
      <c r="BQ103" s="28">
        <v>152.6327512738049</v>
      </c>
      <c r="BR103" s="28">
        <v>820.16223009224007</v>
      </c>
      <c r="BS103" s="28">
        <v>1018.7213105660627</v>
      </c>
      <c r="BT103" s="28">
        <v>143.22367819849012</v>
      </c>
      <c r="BU103" s="28">
        <v>33.830355174465872</v>
      </c>
      <c r="BV103" s="28">
        <v>1215.2418490264413</v>
      </c>
      <c r="BW103" s="28">
        <v>306.35240177561599</v>
      </c>
      <c r="BX103" s="28">
        <v>728.16223367588259</v>
      </c>
      <c r="BY103" s="28">
        <v>101.30491396475485</v>
      </c>
      <c r="BZ103" s="28">
        <v>51.509306995337255</v>
      </c>
      <c r="CA103" s="28">
        <v>2126.1170860841717</v>
      </c>
      <c r="CB103" s="28">
        <v>644.11412180017078</v>
      </c>
      <c r="CC103" s="28">
        <v>0</v>
      </c>
      <c r="CD103" s="28">
        <v>2361.5145311832744</v>
      </c>
      <c r="CE103" s="28">
        <v>634.92686354194302</v>
      </c>
      <c r="CF103" s="28">
        <v>2471.4373853995148</v>
      </c>
      <c r="CG103" s="28">
        <v>1510.7457289215433</v>
      </c>
      <c r="CH103" s="28">
        <v>143.76318218433673</v>
      </c>
      <c r="CI103" s="28">
        <v>6.6213860125825175</v>
      </c>
      <c r="CJ103" s="28">
        <v>1.5524732222253419</v>
      </c>
      <c r="CK103" s="28">
        <v>2053.1214277256563</v>
      </c>
      <c r="CL103" s="28">
        <v>0.35338821093768785</v>
      </c>
      <c r="CM103" s="28">
        <v>62.064373223350024</v>
      </c>
      <c r="CN103" s="28">
        <v>3.131852369166941E-2</v>
      </c>
      <c r="CO103" s="28">
        <v>445.83137954565018</v>
      </c>
      <c r="CP103" s="28">
        <v>2903.1983872144542</v>
      </c>
      <c r="CQ103" s="28">
        <v>25348.075195339705</v>
      </c>
      <c r="CR103" s="28">
        <v>637.99726319725357</v>
      </c>
      <c r="CS103" s="28">
        <v>146.42871025864201</v>
      </c>
      <c r="CT103" s="28">
        <v>4061.6257770338493</v>
      </c>
      <c r="CU103" s="28">
        <v>24783.341853849233</v>
      </c>
      <c r="CV103" s="28">
        <v>28315.364594708957</v>
      </c>
      <c r="CW103" s="28">
        <v>17572.110630442334</v>
      </c>
      <c r="CX103" s="28">
        <v>700.9254595073902</v>
      </c>
      <c r="CY103" s="28">
        <v>43823.970393220079</v>
      </c>
      <c r="CZ103" s="28">
        <v>4376.5885535466059</v>
      </c>
      <c r="DA103" s="28">
        <v>345.36667529978098</v>
      </c>
      <c r="DB103" s="28">
        <v>187.51277257964105</v>
      </c>
      <c r="DC103" s="28">
        <v>58.294971514848406</v>
      </c>
      <c r="DD103" s="28">
        <v>805.85844342303301</v>
      </c>
      <c r="DE103" s="28">
        <v>299.77569739698583</v>
      </c>
      <c r="DF103" s="28">
        <v>0.11016674449842929</v>
      </c>
      <c r="DG103" s="28">
        <v>63.031753449658801</v>
      </c>
      <c r="DH103" s="28">
        <v>112.90482183301431</v>
      </c>
      <c r="DI103" s="28">
        <v>52.363482928522167</v>
      </c>
      <c r="DJ103" s="28">
        <v>71.166583681338409</v>
      </c>
      <c r="DK103" s="28">
        <v>760.94502301504963</v>
      </c>
      <c r="DL103" s="28">
        <v>616.04066705415369</v>
      </c>
      <c r="DM103" s="28">
        <v>274.23418483278874</v>
      </c>
      <c r="DN103" s="28">
        <v>424.27374978228153</v>
      </c>
      <c r="DO103" s="28">
        <v>1526.2168323882763</v>
      </c>
      <c r="DP103" s="28">
        <v>100.3454432679811</v>
      </c>
      <c r="DQ103" s="28">
        <v>478.32588004259537</v>
      </c>
      <c r="DR103" s="28">
        <v>225.65917231190775</v>
      </c>
      <c r="DS103" s="28">
        <v>1.6023906647467761</v>
      </c>
      <c r="DT103" s="28">
        <v>228.9747386225329</v>
      </c>
      <c r="DU103" s="28">
        <v>109.17393237335816</v>
      </c>
      <c r="DV103" s="28">
        <v>486.62262598480277</v>
      </c>
      <c r="DW103" s="28">
        <v>0.81015010666272591</v>
      </c>
      <c r="DX103" s="28">
        <v>2.8143078579490899</v>
      </c>
      <c r="DY103" s="28">
        <v>383.41331730368682</v>
      </c>
      <c r="DZ103" s="28">
        <v>224.91493724410319</v>
      </c>
      <c r="EA103" s="28">
        <v>122.63739770991297</v>
      </c>
      <c r="EB103" s="28">
        <v>5659.2516921140268</v>
      </c>
      <c r="EC103" s="28">
        <v>58.437888457219913</v>
      </c>
      <c r="ED103" s="28">
        <v>1.5371231978144728</v>
      </c>
      <c r="EE103" s="28">
        <v>0.83128768049511947</v>
      </c>
      <c r="EF103" s="28">
        <v>344.64242264479566</v>
      </c>
      <c r="EG103" s="28">
        <v>2077.8733795494204</v>
      </c>
      <c r="EH103" s="28">
        <v>40.775342204888922</v>
      </c>
      <c r="EI103" s="28">
        <v>0.52243288437038127</v>
      </c>
      <c r="EJ103" s="28">
        <v>1.8134032929867052</v>
      </c>
      <c r="EK103" s="28">
        <v>9.6185007874653436</v>
      </c>
      <c r="EL103" s="28">
        <v>25.417178913794231</v>
      </c>
      <c r="EM103" s="28">
        <v>796.86343903622219</v>
      </c>
      <c r="EN103" s="28">
        <v>17.613352496840179</v>
      </c>
      <c r="EO103" s="28">
        <v>116.26712794954696</v>
      </c>
      <c r="EP103" s="28">
        <v>9.2899513273247916</v>
      </c>
      <c r="EQ103" s="28">
        <v>28.799292655589031</v>
      </c>
      <c r="ER103" s="28">
        <v>0</v>
      </c>
      <c r="ES103" s="28">
        <f t="shared" si="2"/>
        <v>216597.30510185965</v>
      </c>
      <c r="ET103" s="28">
        <v>58475.274531756368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103433.17255297588</v>
      </c>
      <c r="FA103" s="28">
        <f t="shared" si="3"/>
        <v>378505.75218659191</v>
      </c>
      <c r="FB103" s="33">
        <f>+FA103-Cuadro_Oferta_2012!EX103</f>
        <v>0</v>
      </c>
      <c r="AMC103"/>
      <c r="AMD103"/>
      <c r="AME103"/>
      <c r="AMF103"/>
      <c r="AMG103"/>
      <c r="AMH103"/>
      <c r="AMI103"/>
      <c r="AMJ103"/>
    </row>
    <row r="104" spans="1:1024" s="5" customFormat="1" x14ac:dyDescent="0.25">
      <c r="A104" s="9">
        <v>100</v>
      </c>
      <c r="B104" s="22"/>
      <c r="C104" s="24" t="s">
        <v>485</v>
      </c>
      <c r="D104" s="25" t="s">
        <v>486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167.70001090893538</v>
      </c>
      <c r="Q104" s="28">
        <v>32.329900742712049</v>
      </c>
      <c r="R104" s="28">
        <v>27.744789549483649</v>
      </c>
      <c r="S104" s="28">
        <v>0</v>
      </c>
      <c r="T104" s="28">
        <v>0.27721112412136106</v>
      </c>
      <c r="U104" s="28">
        <v>0</v>
      </c>
      <c r="V104" s="28">
        <v>0</v>
      </c>
      <c r="W104" s="28">
        <v>0.32337947725489363</v>
      </c>
      <c r="X104" s="28">
        <v>0</v>
      </c>
      <c r="Y104" s="28">
        <v>4.8926771661536451E-2</v>
      </c>
      <c r="Z104" s="28">
        <v>0</v>
      </c>
      <c r="AA104" s="28">
        <v>0</v>
      </c>
      <c r="AB104" s="28">
        <v>9.1876148187212181E-2</v>
      </c>
      <c r="AC104" s="28">
        <v>0</v>
      </c>
      <c r="AD104" s="28">
        <v>39.781073698803041</v>
      </c>
      <c r="AE104" s="28">
        <v>0.15472619692719991</v>
      </c>
      <c r="AF104" s="28">
        <v>0</v>
      </c>
      <c r="AG104" s="28">
        <v>0</v>
      </c>
      <c r="AH104" s="28">
        <v>7.8623937933547818</v>
      </c>
      <c r="AI104" s="28">
        <v>0</v>
      </c>
      <c r="AJ104" s="28">
        <v>0</v>
      </c>
      <c r="AK104" s="28">
        <v>9.9449290611637906</v>
      </c>
      <c r="AL104" s="28">
        <v>22.322578350262692</v>
      </c>
      <c r="AM104" s="28">
        <v>78.623200435776752</v>
      </c>
      <c r="AN104" s="28">
        <v>143.13173929070251</v>
      </c>
      <c r="AO104" s="28">
        <v>12.64598152533846</v>
      </c>
      <c r="AP104" s="28">
        <v>0.97065776792171299</v>
      </c>
      <c r="AQ104" s="28">
        <v>0.29520010125519364</v>
      </c>
      <c r="AR104" s="28">
        <v>22.956752154818219</v>
      </c>
      <c r="AS104" s="28">
        <v>58.507897314357763</v>
      </c>
      <c r="AT104" s="28">
        <v>19.466748375061631</v>
      </c>
      <c r="AU104" s="28">
        <v>10.062242064529592</v>
      </c>
      <c r="AV104" s="28">
        <v>27.292214302113837</v>
      </c>
      <c r="AW104" s="28">
        <v>60.00436316814136</v>
      </c>
      <c r="AX104" s="28">
        <v>21.227177332764022</v>
      </c>
      <c r="AY104" s="28">
        <v>92.752851937775233</v>
      </c>
      <c r="AZ104" s="28">
        <v>16.851938437117592</v>
      </c>
      <c r="BA104" s="28">
        <v>3.3673112683494546</v>
      </c>
      <c r="BB104" s="28">
        <v>22.203288876655606</v>
      </c>
      <c r="BC104" s="28">
        <v>20.655064158489221</v>
      </c>
      <c r="BD104" s="28">
        <v>32.247906419626382</v>
      </c>
      <c r="BE104" s="28">
        <v>8.9381953702445465</v>
      </c>
      <c r="BF104" s="28">
        <v>8.0247309473962094</v>
      </c>
      <c r="BG104" s="28">
        <v>8.2315736951993657</v>
      </c>
      <c r="BH104" s="28">
        <v>12.445493273033918</v>
      </c>
      <c r="BI104" s="28">
        <v>867.43847221628641</v>
      </c>
      <c r="BJ104" s="28">
        <v>68.657586719251228</v>
      </c>
      <c r="BK104" s="28">
        <v>0</v>
      </c>
      <c r="BL104" s="28">
        <v>45.460553883288284</v>
      </c>
      <c r="BM104" s="28">
        <v>13.424869892267814</v>
      </c>
      <c r="BN104" s="28">
        <v>34.770312185552555</v>
      </c>
      <c r="BO104" s="28">
        <v>102.21883239781836</v>
      </c>
      <c r="BP104" s="28">
        <v>0.36477385139590868</v>
      </c>
      <c r="BQ104" s="28">
        <v>121.68215446831405</v>
      </c>
      <c r="BR104" s="28">
        <v>122.24989768189226</v>
      </c>
      <c r="BS104" s="28">
        <v>194.09449163859398</v>
      </c>
      <c r="BT104" s="28">
        <v>43.036065614005793</v>
      </c>
      <c r="BU104" s="28">
        <v>4.7106173989009958</v>
      </c>
      <c r="BV104" s="28">
        <v>106.3826406061246</v>
      </c>
      <c r="BW104" s="28">
        <v>49.313495871177111</v>
      </c>
      <c r="BX104" s="28">
        <v>61.097431933215596</v>
      </c>
      <c r="BY104" s="28">
        <v>49.467549364467359</v>
      </c>
      <c r="BZ104" s="28">
        <v>7.1295795907540169</v>
      </c>
      <c r="CA104" s="28">
        <v>280.73439082654556</v>
      </c>
      <c r="CB104" s="28">
        <v>0.20077719761162338</v>
      </c>
      <c r="CC104" s="28">
        <v>0</v>
      </c>
      <c r="CD104" s="28">
        <v>73.780733495047798</v>
      </c>
      <c r="CE104" s="28">
        <v>235.38160608978811</v>
      </c>
      <c r="CF104" s="28">
        <v>114.40884368263256</v>
      </c>
      <c r="CG104" s="28">
        <v>100.1452181792838</v>
      </c>
      <c r="CH104" s="28">
        <v>54.310497070916597</v>
      </c>
      <c r="CI104" s="28">
        <v>11.565308818988965</v>
      </c>
      <c r="CJ104" s="28">
        <v>0.13186948826634737</v>
      </c>
      <c r="CK104" s="28">
        <v>23.778825124840115</v>
      </c>
      <c r="CL104" s="28">
        <v>8.7374626541300913</v>
      </c>
      <c r="CM104" s="28">
        <v>0</v>
      </c>
      <c r="CN104" s="28">
        <v>1.7774846907317947E-2</v>
      </c>
      <c r="CO104" s="28">
        <v>4.547842073715306</v>
      </c>
      <c r="CP104" s="28">
        <v>913.36824161175457</v>
      </c>
      <c r="CQ104" s="28">
        <v>2962.1461650605661</v>
      </c>
      <c r="CR104" s="28">
        <v>7.3983256455209494</v>
      </c>
      <c r="CS104" s="28">
        <v>0</v>
      </c>
      <c r="CT104" s="28">
        <v>23.822166284441277</v>
      </c>
      <c r="CU104" s="28">
        <v>0</v>
      </c>
      <c r="CV104" s="28">
        <v>196.78402555047739</v>
      </c>
      <c r="CW104" s="28">
        <v>8.3788237407206996</v>
      </c>
      <c r="CX104" s="28">
        <v>69.010161381323613</v>
      </c>
      <c r="CY104" s="28">
        <v>282.00290933650956</v>
      </c>
      <c r="CZ104" s="28">
        <v>9896.0162997843945</v>
      </c>
      <c r="DA104" s="28">
        <v>375.5892541191734</v>
      </c>
      <c r="DB104" s="28">
        <v>351.92336601637413</v>
      </c>
      <c r="DC104" s="28">
        <v>55.892500120927721</v>
      </c>
      <c r="DD104" s="28">
        <v>599.04418696975483</v>
      </c>
      <c r="DE104" s="28">
        <v>351.6901016068577</v>
      </c>
      <c r="DF104" s="28">
        <v>0.33403505568198827</v>
      </c>
      <c r="DG104" s="28">
        <v>2438.3844969100933</v>
      </c>
      <c r="DH104" s="28">
        <v>1075.444913383481</v>
      </c>
      <c r="DI104" s="28">
        <v>20.623099915693054</v>
      </c>
      <c r="DJ104" s="28">
        <v>282.53773433147194</v>
      </c>
      <c r="DK104" s="28">
        <v>579.85659452571531</v>
      </c>
      <c r="DL104" s="28">
        <v>646.50990490107029</v>
      </c>
      <c r="DM104" s="28">
        <v>306.49888191556192</v>
      </c>
      <c r="DN104" s="28">
        <v>282.21770560392912</v>
      </c>
      <c r="DO104" s="28">
        <v>964.74643645217975</v>
      </c>
      <c r="DP104" s="28">
        <v>33.926776234982739</v>
      </c>
      <c r="DQ104" s="28">
        <v>946.80690503762582</v>
      </c>
      <c r="DR104" s="28">
        <v>415.65368628847625</v>
      </c>
      <c r="DS104" s="28">
        <v>4.4509842745036829</v>
      </c>
      <c r="DT104" s="28">
        <v>22.465981909787331</v>
      </c>
      <c r="DU104" s="28">
        <v>7.4400252871769377</v>
      </c>
      <c r="DV104" s="28">
        <v>33.432817267047938</v>
      </c>
      <c r="DW104" s="28">
        <v>0.1034576810922066</v>
      </c>
      <c r="DX104" s="28">
        <v>29.498803900452977</v>
      </c>
      <c r="DY104" s="28">
        <v>261.14399261831915</v>
      </c>
      <c r="DZ104" s="28">
        <v>193.80099989696166</v>
      </c>
      <c r="EA104" s="28">
        <v>60.598877040452713</v>
      </c>
      <c r="EB104" s="28">
        <v>964.0383995959703</v>
      </c>
      <c r="EC104" s="28">
        <v>238.9222061196881</v>
      </c>
      <c r="ED104" s="28">
        <v>128.43236176646164</v>
      </c>
      <c r="EE104" s="28">
        <v>20.802399387853409</v>
      </c>
      <c r="EF104" s="28">
        <v>317.10478565188851</v>
      </c>
      <c r="EG104" s="28">
        <v>1202.7698465498327</v>
      </c>
      <c r="EH104" s="28">
        <v>0.25531432001076443</v>
      </c>
      <c r="EI104" s="28">
        <v>16.291488809640242</v>
      </c>
      <c r="EJ104" s="28">
        <v>0.94104266532677094</v>
      </c>
      <c r="EK104" s="28">
        <v>87.739081658064137</v>
      </c>
      <c r="EL104" s="28">
        <v>137.1321979470043</v>
      </c>
      <c r="EM104" s="28">
        <v>132.87512423057461</v>
      </c>
      <c r="EN104" s="28">
        <v>52.769187184530082</v>
      </c>
      <c r="EO104" s="28">
        <v>2.2647944117500929</v>
      </c>
      <c r="EP104" s="28">
        <v>17.265465254280393</v>
      </c>
      <c r="EQ104" s="28">
        <v>0.38518301324386622</v>
      </c>
      <c r="ER104" s="28">
        <v>0</v>
      </c>
      <c r="ES104" s="28">
        <f t="shared" si="2"/>
        <v>31808.25731512819</v>
      </c>
      <c r="ET104" s="28">
        <v>67180.599314083171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2936.1008467265578</v>
      </c>
      <c r="FA104" s="28">
        <f t="shared" si="3"/>
        <v>101924.95747593793</v>
      </c>
      <c r="FB104" s="33">
        <f>+FA104-Cuadro_Oferta_2012!EX104</f>
        <v>0</v>
      </c>
      <c r="AMC104"/>
      <c r="AMD104"/>
      <c r="AME104"/>
      <c r="AMF104"/>
      <c r="AMG104"/>
      <c r="AMH104"/>
      <c r="AMI104"/>
      <c r="AMJ104"/>
    </row>
    <row r="105" spans="1:1024" s="5" customFormat="1" x14ac:dyDescent="0.25">
      <c r="A105" s="9">
        <v>101</v>
      </c>
      <c r="B105" s="22"/>
      <c r="C105" s="24" t="s">
        <v>487</v>
      </c>
      <c r="D105" s="25" t="s">
        <v>488</v>
      </c>
      <c r="E105" s="28">
        <v>0</v>
      </c>
      <c r="F105" s="28">
        <v>0</v>
      </c>
      <c r="G105" s="28">
        <v>0</v>
      </c>
      <c r="H105" s="28">
        <v>44.745976700426496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46.86623892052274</v>
      </c>
      <c r="Q105" s="28">
        <v>5.7692738767517469</v>
      </c>
      <c r="R105" s="28">
        <v>220.6327454033102</v>
      </c>
      <c r="S105" s="28">
        <v>0</v>
      </c>
      <c r="T105" s="28">
        <v>9.1248065241841019</v>
      </c>
      <c r="U105" s="28">
        <v>7.1221837190562018</v>
      </c>
      <c r="V105" s="28">
        <v>0</v>
      </c>
      <c r="W105" s="28">
        <v>0.99651880862978781</v>
      </c>
      <c r="X105" s="28">
        <v>0</v>
      </c>
      <c r="Y105" s="28">
        <v>0</v>
      </c>
      <c r="Z105" s="28">
        <v>0</v>
      </c>
      <c r="AA105" s="28">
        <v>0</v>
      </c>
      <c r="AB105" s="28">
        <v>13.534651230470542</v>
      </c>
      <c r="AC105" s="28">
        <v>0</v>
      </c>
      <c r="AD105" s="28">
        <v>674.482915654924</v>
      </c>
      <c r="AE105" s="28">
        <v>1.7392020138750055</v>
      </c>
      <c r="AF105" s="28">
        <v>0</v>
      </c>
      <c r="AG105" s="28">
        <v>6.4362683095512478</v>
      </c>
      <c r="AH105" s="28">
        <v>184.90187132260681</v>
      </c>
      <c r="AI105" s="28">
        <v>0</v>
      </c>
      <c r="AJ105" s="28">
        <v>0</v>
      </c>
      <c r="AK105" s="28">
        <v>136.02294210169106</v>
      </c>
      <c r="AL105" s="28">
        <v>115.23596875431502</v>
      </c>
      <c r="AM105" s="28">
        <v>130.60533593261965</v>
      </c>
      <c r="AN105" s="28">
        <v>114.23860484615541</v>
      </c>
      <c r="AO105" s="28">
        <v>213.0220169190319</v>
      </c>
      <c r="AP105" s="28">
        <v>470.77278945369619</v>
      </c>
      <c r="AQ105" s="28">
        <v>77.976041049655549</v>
      </c>
      <c r="AR105" s="28">
        <v>209.30986111013794</v>
      </c>
      <c r="AS105" s="28">
        <v>391.28759515585739</v>
      </c>
      <c r="AT105" s="28">
        <v>16.288612143970056</v>
      </c>
      <c r="AU105" s="28">
        <v>34.890472211430051</v>
      </c>
      <c r="AV105" s="28">
        <v>108.25300118809484</v>
      </c>
      <c r="AW105" s="28">
        <v>114.40254192109234</v>
      </c>
      <c r="AX105" s="28">
        <v>186.44413749744257</v>
      </c>
      <c r="AY105" s="28">
        <v>307.89130372147741</v>
      </c>
      <c r="AZ105" s="28">
        <v>106.7305465402914</v>
      </c>
      <c r="BA105" s="28">
        <v>54.244328131613344</v>
      </c>
      <c r="BB105" s="28">
        <v>208.88626023187413</v>
      </c>
      <c r="BC105" s="28">
        <v>206.81042968397773</v>
      </c>
      <c r="BD105" s="28">
        <v>117.98035232122584</v>
      </c>
      <c r="BE105" s="28">
        <v>87.985165395585241</v>
      </c>
      <c r="BF105" s="28">
        <v>3.8958816482425682</v>
      </c>
      <c r="BG105" s="28">
        <v>10.119553584138783</v>
      </c>
      <c r="BH105" s="28">
        <v>8.5316402137445628</v>
      </c>
      <c r="BI105" s="28">
        <v>142.48998552827697</v>
      </c>
      <c r="BJ105" s="28">
        <v>96.665755982959439</v>
      </c>
      <c r="BK105" s="28">
        <v>0</v>
      </c>
      <c r="BL105" s="28">
        <v>362.70422379886674</v>
      </c>
      <c r="BM105" s="28">
        <v>10.177985390507066</v>
      </c>
      <c r="BN105" s="28">
        <v>121.28735302372871</v>
      </c>
      <c r="BO105" s="28">
        <v>398.11788503959383</v>
      </c>
      <c r="BP105" s="28">
        <v>12.357687026760228</v>
      </c>
      <c r="BQ105" s="28">
        <v>351.91860793586415</v>
      </c>
      <c r="BR105" s="28">
        <v>284.5333330674888</v>
      </c>
      <c r="BS105" s="28">
        <v>405.185749706097</v>
      </c>
      <c r="BT105" s="28">
        <v>40.151647458525872</v>
      </c>
      <c r="BU105" s="28">
        <v>13.343455177039248</v>
      </c>
      <c r="BV105" s="28">
        <v>259.65192897154884</v>
      </c>
      <c r="BW105" s="28">
        <v>182.90849300856806</v>
      </c>
      <c r="BX105" s="28">
        <v>168.68993677491642</v>
      </c>
      <c r="BY105" s="28">
        <v>196.70802154318559</v>
      </c>
      <c r="BZ105" s="28">
        <v>62.718710776906015</v>
      </c>
      <c r="CA105" s="28">
        <v>590.41050898263654</v>
      </c>
      <c r="CB105" s="28">
        <v>84.673697894918178</v>
      </c>
      <c r="CC105" s="28">
        <v>8.4079242795492455</v>
      </c>
      <c r="CD105" s="28">
        <v>192.51504704579014</v>
      </c>
      <c r="CE105" s="28">
        <v>955.55218529834349</v>
      </c>
      <c r="CF105" s="28">
        <v>42.347542687273275</v>
      </c>
      <c r="CG105" s="28">
        <v>1301.9173435025405</v>
      </c>
      <c r="CH105" s="28">
        <v>548.82826862864954</v>
      </c>
      <c r="CI105" s="28">
        <v>103.87921371594094</v>
      </c>
      <c r="CJ105" s="28">
        <v>2.8283968432550588</v>
      </c>
      <c r="CK105" s="28">
        <v>263.81414051727825</v>
      </c>
      <c r="CL105" s="28">
        <v>8.4778296244099227</v>
      </c>
      <c r="CM105" s="28">
        <v>0</v>
      </c>
      <c r="CN105" s="28">
        <v>32.463933358002855</v>
      </c>
      <c r="CO105" s="28">
        <v>458.42709412860154</v>
      </c>
      <c r="CP105" s="28">
        <v>1924.7026819394855</v>
      </c>
      <c r="CQ105" s="28">
        <v>6950.561513931546</v>
      </c>
      <c r="CR105" s="28">
        <v>9.3479384527736524</v>
      </c>
      <c r="CS105" s="28">
        <v>0</v>
      </c>
      <c r="CT105" s="28">
        <v>1273.8437415545218</v>
      </c>
      <c r="CU105" s="28">
        <v>0</v>
      </c>
      <c r="CV105" s="28">
        <v>814.59216920630467</v>
      </c>
      <c r="CW105" s="28">
        <v>1797.7826320640897</v>
      </c>
      <c r="CX105" s="28">
        <v>30.276778555337206</v>
      </c>
      <c r="CY105" s="28">
        <v>1255.4314816177682</v>
      </c>
      <c r="CZ105" s="28">
        <v>343.75863739876888</v>
      </c>
      <c r="DA105" s="28">
        <v>3215.5031552854698</v>
      </c>
      <c r="DB105" s="28">
        <v>707.90186767885257</v>
      </c>
      <c r="DC105" s="28">
        <v>171.691925977854</v>
      </c>
      <c r="DD105" s="28">
        <v>810.3514970205091</v>
      </c>
      <c r="DE105" s="28">
        <v>1444.8235728750483</v>
      </c>
      <c r="DF105" s="28">
        <v>33.139124894343233</v>
      </c>
      <c r="DG105" s="28">
        <v>139.42873035043482</v>
      </c>
      <c r="DH105" s="28">
        <v>178.15851824736566</v>
      </c>
      <c r="DI105" s="28">
        <v>7.6098072482345493</v>
      </c>
      <c r="DJ105" s="28">
        <v>44.033368144236029</v>
      </c>
      <c r="DK105" s="28">
        <v>778.09074810089567</v>
      </c>
      <c r="DL105" s="28">
        <v>385.95724484852479</v>
      </c>
      <c r="DM105" s="28">
        <v>396.74368397735986</v>
      </c>
      <c r="DN105" s="28">
        <v>3432.6214735544118</v>
      </c>
      <c r="DO105" s="28">
        <v>1210.3124426315451</v>
      </c>
      <c r="DP105" s="28">
        <v>238.49852817973706</v>
      </c>
      <c r="DQ105" s="28">
        <v>855.41432573223608</v>
      </c>
      <c r="DR105" s="28">
        <v>236.3650575007876</v>
      </c>
      <c r="DS105" s="28">
        <v>16.369613821622305</v>
      </c>
      <c r="DT105" s="28">
        <v>146.45354657557783</v>
      </c>
      <c r="DU105" s="28">
        <v>45.463974302843972</v>
      </c>
      <c r="DV105" s="28">
        <v>204.29439452223022</v>
      </c>
      <c r="DW105" s="28">
        <v>0.63264154838147246</v>
      </c>
      <c r="DX105" s="28">
        <v>154.81086398185292</v>
      </c>
      <c r="DY105" s="28">
        <v>9343.1365128245707</v>
      </c>
      <c r="DZ105" s="28">
        <v>759.40911169127776</v>
      </c>
      <c r="EA105" s="28">
        <v>191.74272753526964</v>
      </c>
      <c r="EB105" s="28">
        <v>1924.2473566448732</v>
      </c>
      <c r="EC105" s="28">
        <v>1203.8455591288894</v>
      </c>
      <c r="ED105" s="28">
        <v>199.73606040628118</v>
      </c>
      <c r="EE105" s="28">
        <v>13.06740033466864</v>
      </c>
      <c r="EF105" s="28">
        <v>2439.0589404163802</v>
      </c>
      <c r="EG105" s="28">
        <v>1600.3256383297544</v>
      </c>
      <c r="EH105" s="28">
        <v>117.02028361220636</v>
      </c>
      <c r="EI105" s="28">
        <v>17.032921749886803</v>
      </c>
      <c r="EJ105" s="28">
        <v>2.0534598439217824</v>
      </c>
      <c r="EK105" s="28">
        <v>115.03650746335146</v>
      </c>
      <c r="EL105" s="28">
        <v>862.5751864409059</v>
      </c>
      <c r="EM105" s="28">
        <v>356.14745090943899</v>
      </c>
      <c r="EN105" s="28">
        <v>0.99156385554866522</v>
      </c>
      <c r="EO105" s="28">
        <v>40.702108609135848</v>
      </c>
      <c r="EP105" s="28">
        <v>43.129140323899186</v>
      </c>
      <c r="EQ105" s="28">
        <v>0.49824152336393424</v>
      </c>
      <c r="ER105" s="28">
        <v>0</v>
      </c>
      <c r="ES105" s="28">
        <f t="shared" si="2"/>
        <v>60837.055774324246</v>
      </c>
      <c r="ET105" s="28">
        <v>66502.849861684197</v>
      </c>
      <c r="EU105" s="28">
        <v>0</v>
      </c>
      <c r="EV105" s="28">
        <v>733.53156200000001</v>
      </c>
      <c r="EW105" s="28">
        <v>0</v>
      </c>
      <c r="EX105" s="28">
        <v>0</v>
      </c>
      <c r="EY105" s="28">
        <v>0</v>
      </c>
      <c r="EZ105" s="28">
        <v>402577.56657511514</v>
      </c>
      <c r="FA105" s="28">
        <f t="shared" si="3"/>
        <v>530651.00377312361</v>
      </c>
      <c r="FB105" s="33">
        <f>+FA105-Cuadro_Oferta_2012!EX105</f>
        <v>0</v>
      </c>
      <c r="AMC105"/>
      <c r="AMD105"/>
      <c r="AME105"/>
      <c r="AMF105"/>
      <c r="AMG105"/>
      <c r="AMH105"/>
      <c r="AMI105"/>
      <c r="AMJ105"/>
    </row>
    <row r="106" spans="1:1024" s="5" customFormat="1" ht="25.5" x14ac:dyDescent="0.25">
      <c r="A106" s="9">
        <v>102</v>
      </c>
      <c r="B106" s="22"/>
      <c r="C106" s="24" t="s">
        <v>489</v>
      </c>
      <c r="D106" s="25" t="s">
        <v>490</v>
      </c>
      <c r="E106" s="28">
        <v>0</v>
      </c>
      <c r="F106" s="28">
        <v>0</v>
      </c>
      <c r="G106" s="28">
        <v>0</v>
      </c>
      <c r="H106" s="28">
        <v>40.103304942773718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74.903032046913921</v>
      </c>
      <c r="Q106" s="28">
        <v>95.821746238717864</v>
      </c>
      <c r="R106" s="28">
        <v>403.19317570865513</v>
      </c>
      <c r="S106" s="28">
        <v>0</v>
      </c>
      <c r="T106" s="28">
        <v>701.27242018941183</v>
      </c>
      <c r="U106" s="28">
        <v>51.106381486720814</v>
      </c>
      <c r="V106" s="28">
        <v>0</v>
      </c>
      <c r="W106" s="28">
        <v>32.725522598821648</v>
      </c>
      <c r="X106" s="28">
        <v>0.50006030554487191</v>
      </c>
      <c r="Y106" s="28">
        <v>345.7648833069843</v>
      </c>
      <c r="Z106" s="28">
        <v>71.268648443741952</v>
      </c>
      <c r="AA106" s="28">
        <v>0</v>
      </c>
      <c r="AB106" s="28">
        <v>16.876225657120365</v>
      </c>
      <c r="AC106" s="28">
        <v>0</v>
      </c>
      <c r="AD106" s="28">
        <v>1157.3525003293521</v>
      </c>
      <c r="AE106" s="28">
        <v>2.2235926904591059</v>
      </c>
      <c r="AF106" s="28">
        <v>1.6461463949410717</v>
      </c>
      <c r="AG106" s="28">
        <v>6.6572862005488354</v>
      </c>
      <c r="AH106" s="28">
        <v>513.83475162877698</v>
      </c>
      <c r="AI106" s="28">
        <v>0</v>
      </c>
      <c r="AJ106" s="28">
        <v>4.7920570705170649</v>
      </c>
      <c r="AK106" s="28">
        <v>690.18102514705549</v>
      </c>
      <c r="AL106" s="28">
        <v>1184.4631809187915</v>
      </c>
      <c r="AM106" s="28">
        <v>174.16284621332497</v>
      </c>
      <c r="AN106" s="28">
        <v>318.00698817267812</v>
      </c>
      <c r="AO106" s="28">
        <v>259.28510668559449</v>
      </c>
      <c r="AP106" s="28">
        <v>338.3953194575742</v>
      </c>
      <c r="AQ106" s="28">
        <v>278.64845372770344</v>
      </c>
      <c r="AR106" s="28">
        <v>233.33507664270795</v>
      </c>
      <c r="AS106" s="28">
        <v>1234.1630248697588</v>
      </c>
      <c r="AT106" s="28">
        <v>78.446002379664421</v>
      </c>
      <c r="AU106" s="28">
        <v>46.794987012096875</v>
      </c>
      <c r="AV106" s="28">
        <v>186.33877505764082</v>
      </c>
      <c r="AW106" s="28">
        <v>662.93623774620028</v>
      </c>
      <c r="AX106" s="28">
        <v>294.86627396858</v>
      </c>
      <c r="AY106" s="28">
        <v>431.64525947896198</v>
      </c>
      <c r="AZ106" s="28">
        <v>183.51456718188572</v>
      </c>
      <c r="BA106" s="28">
        <v>71.870451927887316</v>
      </c>
      <c r="BB106" s="28">
        <v>397.24397738820875</v>
      </c>
      <c r="BC106" s="28">
        <v>203.77191796573618</v>
      </c>
      <c r="BD106" s="28">
        <v>100.9760291987544</v>
      </c>
      <c r="BE106" s="28">
        <v>452.73303204642883</v>
      </c>
      <c r="BF106" s="28">
        <v>2.9808283095440675</v>
      </c>
      <c r="BG106" s="28">
        <v>15.670932309472176</v>
      </c>
      <c r="BH106" s="28">
        <v>152.19677533570555</v>
      </c>
      <c r="BI106" s="28">
        <v>274.60507348575163</v>
      </c>
      <c r="BJ106" s="28">
        <v>233.87984476432189</v>
      </c>
      <c r="BK106" s="28">
        <v>0</v>
      </c>
      <c r="BL106" s="28">
        <v>736.95366790409048</v>
      </c>
      <c r="BM106" s="28">
        <v>10.34302829971084</v>
      </c>
      <c r="BN106" s="28">
        <v>230.51338928711417</v>
      </c>
      <c r="BO106" s="28">
        <v>1204.4975775186872</v>
      </c>
      <c r="BP106" s="28">
        <v>55.785223887049924</v>
      </c>
      <c r="BQ106" s="28">
        <v>726.47348562761204</v>
      </c>
      <c r="BR106" s="28">
        <v>446.65317482218006</v>
      </c>
      <c r="BS106" s="28">
        <v>619.39982585668122</v>
      </c>
      <c r="BT106" s="28">
        <v>78.995988427129404</v>
      </c>
      <c r="BU106" s="28">
        <v>44.932154391993905</v>
      </c>
      <c r="BV106" s="28">
        <v>718.67721015027576</v>
      </c>
      <c r="BW106" s="28">
        <v>473.10538517884868</v>
      </c>
      <c r="BX106" s="28">
        <v>135.39984589574937</v>
      </c>
      <c r="BY106" s="28">
        <v>85.914221098383379</v>
      </c>
      <c r="BZ106" s="28">
        <v>55.790014554163449</v>
      </c>
      <c r="CA106" s="28">
        <v>512.94587725111239</v>
      </c>
      <c r="CB106" s="28">
        <v>98.908060490848897</v>
      </c>
      <c r="CC106" s="28">
        <v>2.9117050534732236</v>
      </c>
      <c r="CD106" s="28">
        <v>305.60554528991952</v>
      </c>
      <c r="CE106" s="28">
        <v>502.50482832883245</v>
      </c>
      <c r="CF106" s="28">
        <v>248.56661594363788</v>
      </c>
      <c r="CG106" s="28">
        <v>1596.2694129834872</v>
      </c>
      <c r="CH106" s="28">
        <v>2965.8536537023319</v>
      </c>
      <c r="CI106" s="28">
        <v>1216.7127372481714</v>
      </c>
      <c r="CJ106" s="28">
        <v>41.987371944556024</v>
      </c>
      <c r="CK106" s="28">
        <v>499.85605022069598</v>
      </c>
      <c r="CL106" s="28">
        <v>33.559594131079514</v>
      </c>
      <c r="CM106" s="28">
        <v>0</v>
      </c>
      <c r="CN106" s="28">
        <v>344.83333791950275</v>
      </c>
      <c r="CO106" s="28">
        <v>3959.3478066748876</v>
      </c>
      <c r="CP106" s="28">
        <v>7194.3046508136604</v>
      </c>
      <c r="CQ106" s="28">
        <v>22262.563684221637</v>
      </c>
      <c r="CR106" s="28">
        <v>315.5034713344437</v>
      </c>
      <c r="CS106" s="28">
        <v>0</v>
      </c>
      <c r="CT106" s="28">
        <v>3340.1034499763218</v>
      </c>
      <c r="CU106" s="28">
        <v>61.834218237737268</v>
      </c>
      <c r="CV106" s="28">
        <v>6301.2155933533713</v>
      </c>
      <c r="CW106" s="28">
        <v>682.44972250151829</v>
      </c>
      <c r="CX106" s="28">
        <v>405.99149906045398</v>
      </c>
      <c r="CY106" s="28">
        <v>2420.6823549791798</v>
      </c>
      <c r="CZ106" s="28">
        <v>694.29476366163533</v>
      </c>
      <c r="DA106" s="28">
        <v>6079.5766403344333</v>
      </c>
      <c r="DB106" s="28">
        <v>667.55042441962155</v>
      </c>
      <c r="DC106" s="28">
        <v>255.00976471195213</v>
      </c>
      <c r="DD106" s="28">
        <v>3845.6663079803275</v>
      </c>
      <c r="DE106" s="28">
        <v>1702.084114960114</v>
      </c>
      <c r="DF106" s="28">
        <v>33.127959101843729</v>
      </c>
      <c r="DG106" s="28">
        <v>1837.3545787828516</v>
      </c>
      <c r="DH106" s="28">
        <v>129.83636220506062</v>
      </c>
      <c r="DI106" s="28">
        <v>337.44982925453422</v>
      </c>
      <c r="DJ106" s="28">
        <v>322.56424087694529</v>
      </c>
      <c r="DK106" s="28">
        <v>4451.8953597103045</v>
      </c>
      <c r="DL106" s="28">
        <v>743.15956624481976</v>
      </c>
      <c r="DM106" s="28">
        <v>2061.3314284424678</v>
      </c>
      <c r="DN106" s="28">
        <v>3446.6601242444235</v>
      </c>
      <c r="DO106" s="28">
        <v>3475.486036361689</v>
      </c>
      <c r="DP106" s="28">
        <v>339.09219473192798</v>
      </c>
      <c r="DQ106" s="28">
        <v>3064.0820675143586</v>
      </c>
      <c r="DR106" s="28">
        <v>2080.0647595359633</v>
      </c>
      <c r="DS106" s="28">
        <v>68.286631046605279</v>
      </c>
      <c r="DT106" s="28">
        <v>248.68998966970406</v>
      </c>
      <c r="DU106" s="28">
        <v>68.187280563226466</v>
      </c>
      <c r="DV106" s="28">
        <v>319.92547676768839</v>
      </c>
      <c r="DW106" s="28">
        <v>0.94799207017826326</v>
      </c>
      <c r="DX106" s="28">
        <v>1273.255243427476</v>
      </c>
      <c r="DY106" s="28">
        <v>4117.9318999577672</v>
      </c>
      <c r="DZ106" s="28">
        <v>3492.4778934804031</v>
      </c>
      <c r="EA106" s="28">
        <v>490.23871761744709</v>
      </c>
      <c r="EB106" s="28">
        <v>2913.6143390702146</v>
      </c>
      <c r="EC106" s="28">
        <v>4384.4550285305186</v>
      </c>
      <c r="ED106" s="28">
        <v>1272.7866286283449</v>
      </c>
      <c r="EE106" s="28">
        <v>63.462418610927557</v>
      </c>
      <c r="EF106" s="28">
        <v>10098.300428971015</v>
      </c>
      <c r="EG106" s="28">
        <v>7607.1580464026074</v>
      </c>
      <c r="EH106" s="28">
        <v>1139.798275508118</v>
      </c>
      <c r="EI106" s="28">
        <v>110.65603679268328</v>
      </c>
      <c r="EJ106" s="28">
        <v>611.12765404766651</v>
      </c>
      <c r="EK106" s="28">
        <v>557.43782548470051</v>
      </c>
      <c r="EL106" s="28">
        <v>3635.5833575081342</v>
      </c>
      <c r="EM106" s="28">
        <v>456.44788532849583</v>
      </c>
      <c r="EN106" s="28">
        <v>26.059263572871082</v>
      </c>
      <c r="EO106" s="28">
        <v>109.16352259196199</v>
      </c>
      <c r="EP106" s="28">
        <v>94.773163957220206</v>
      </c>
      <c r="EQ106" s="28">
        <v>312.02894938259936</v>
      </c>
      <c r="ER106" s="28">
        <v>0</v>
      </c>
      <c r="ES106" s="28">
        <f t="shared" si="2"/>
        <v>151998.17962925648</v>
      </c>
      <c r="ET106" s="28">
        <v>975426.19757346495</v>
      </c>
      <c r="EU106" s="28">
        <v>0</v>
      </c>
      <c r="EV106" s="28">
        <v>46829.803170232619</v>
      </c>
      <c r="EW106" s="28">
        <v>0</v>
      </c>
      <c r="EX106" s="28">
        <v>0</v>
      </c>
      <c r="EY106" s="28">
        <v>0</v>
      </c>
      <c r="EZ106" s="28">
        <v>282998.04656162928</v>
      </c>
      <c r="FA106" s="28">
        <f t="shared" si="3"/>
        <v>1457252.2269345832</v>
      </c>
      <c r="FB106" s="33">
        <f>+FA106-Cuadro_Oferta_2012!EX106</f>
        <v>0</v>
      </c>
      <c r="AMC106"/>
      <c r="AMD106"/>
      <c r="AME106"/>
      <c r="AMF106"/>
      <c r="AMG106"/>
      <c r="AMH106"/>
      <c r="AMI106"/>
      <c r="AMJ106"/>
    </row>
    <row r="107" spans="1:1024" s="5" customFormat="1" ht="25.5" x14ac:dyDescent="0.25">
      <c r="A107" s="9">
        <v>103</v>
      </c>
      <c r="B107" s="22"/>
      <c r="C107" s="24" t="s">
        <v>491</v>
      </c>
      <c r="D107" s="25" t="s">
        <v>492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13.481845585746015</v>
      </c>
      <c r="U107" s="28">
        <v>0</v>
      </c>
      <c r="V107" s="28">
        <v>0</v>
      </c>
      <c r="W107" s="28">
        <v>0</v>
      </c>
      <c r="X107" s="28">
        <v>0</v>
      </c>
      <c r="Y107" s="28">
        <v>33.145863885446488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0.58084902146043604</v>
      </c>
      <c r="AU107" s="28">
        <v>0</v>
      </c>
      <c r="AV107" s="28">
        <v>0</v>
      </c>
      <c r="AW107" s="28">
        <v>0</v>
      </c>
      <c r="AX107" s="28">
        <v>0</v>
      </c>
      <c r="AY107" s="28">
        <v>6.4746390742594162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2.1902626460084047</v>
      </c>
      <c r="BG107" s="28">
        <v>0</v>
      </c>
      <c r="BH107" s="28">
        <v>0</v>
      </c>
      <c r="BI107" s="28">
        <v>424.2357050188952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  <c r="CA107" s="28">
        <v>9.8145295832864612</v>
      </c>
      <c r="CB107" s="28">
        <v>0</v>
      </c>
      <c r="CC107" s="28">
        <v>0</v>
      </c>
      <c r="CD107" s="28">
        <v>0</v>
      </c>
      <c r="CE107" s="28">
        <v>0</v>
      </c>
      <c r="CF107" s="28">
        <v>8.8180838483200894</v>
      </c>
      <c r="CG107" s="28">
        <v>2.0298042730235606</v>
      </c>
      <c r="CH107" s="28">
        <v>5.2939822586470227</v>
      </c>
      <c r="CI107" s="28">
        <v>0.43633132044575795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5.3652368137666882</v>
      </c>
      <c r="CQ107" s="28">
        <v>80.308261609850703</v>
      </c>
      <c r="CR107" s="28">
        <v>13.908040577222149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0.23061585504453613</v>
      </c>
      <c r="CZ107" s="28">
        <v>0</v>
      </c>
      <c r="DA107" s="28">
        <v>52.655882277738485</v>
      </c>
      <c r="DB107" s="28">
        <v>111.62567167161127</v>
      </c>
      <c r="DC107" s="28">
        <v>13956.30050825736</v>
      </c>
      <c r="DD107" s="28">
        <v>592.77243094816151</v>
      </c>
      <c r="DE107" s="28">
        <v>4.4155581472684045</v>
      </c>
      <c r="DF107" s="28">
        <v>0</v>
      </c>
      <c r="DG107" s="28">
        <v>2.1555147527483651</v>
      </c>
      <c r="DH107" s="28">
        <v>0.72911159260267222</v>
      </c>
      <c r="DI107" s="28">
        <v>0</v>
      </c>
      <c r="DJ107" s="28">
        <v>0</v>
      </c>
      <c r="DK107" s="28">
        <v>0</v>
      </c>
      <c r="DL107" s="28">
        <v>3.532593774189432</v>
      </c>
      <c r="DM107" s="28">
        <v>1.372613022855028</v>
      </c>
      <c r="DN107" s="28">
        <v>4.5511313205529405</v>
      </c>
      <c r="DO107" s="28">
        <v>0</v>
      </c>
      <c r="DP107" s="28">
        <v>9.7861199923759426E-2</v>
      </c>
      <c r="DQ107" s="28">
        <v>15062.932814242564</v>
      </c>
      <c r="DR107" s="28">
        <v>0</v>
      </c>
      <c r="DS107" s="28">
        <v>0</v>
      </c>
      <c r="DT107" s="28">
        <v>6.1062358186634613</v>
      </c>
      <c r="DU107" s="28">
        <v>2.0113026981851427</v>
      </c>
      <c r="DV107" s="28">
        <v>8.9118025650288946</v>
      </c>
      <c r="DW107" s="28">
        <v>2.7982068246840998E-2</v>
      </c>
      <c r="DX107" s="28">
        <v>0</v>
      </c>
      <c r="DY107" s="28">
        <v>0</v>
      </c>
      <c r="DZ107" s="28">
        <v>1.4551179281994635</v>
      </c>
      <c r="EA107" s="28">
        <v>4.6292784294768747</v>
      </c>
      <c r="EB107" s="28">
        <v>59.985631380425303</v>
      </c>
      <c r="EC107" s="28">
        <v>283.41535300846351</v>
      </c>
      <c r="ED107" s="28">
        <v>0</v>
      </c>
      <c r="EE107" s="28">
        <v>0</v>
      </c>
      <c r="EF107" s="28">
        <v>9.6075787370015036</v>
      </c>
      <c r="EG107" s="28">
        <v>0.1963036888896619</v>
      </c>
      <c r="EH107" s="28">
        <v>0</v>
      </c>
      <c r="EI107" s="28">
        <v>0</v>
      </c>
      <c r="EJ107" s="28">
        <v>0</v>
      </c>
      <c r="EK107" s="28">
        <v>0</v>
      </c>
      <c r="EL107" s="28">
        <v>1046.4203267819275</v>
      </c>
      <c r="EM107" s="28">
        <v>0</v>
      </c>
      <c r="EN107" s="28">
        <v>0</v>
      </c>
      <c r="EO107" s="28">
        <v>0</v>
      </c>
      <c r="EP107" s="28">
        <v>3.0214367329412526</v>
      </c>
      <c r="EQ107" s="28">
        <v>1.2199156917627691</v>
      </c>
      <c r="ER107" s="28">
        <v>0</v>
      </c>
      <c r="ES107" s="28">
        <f t="shared" si="2"/>
        <v>31826.464008108214</v>
      </c>
      <c r="ET107" s="28">
        <v>8612.3867753598934</v>
      </c>
      <c r="EU107" s="28">
        <v>0</v>
      </c>
      <c r="EV107" s="28">
        <v>0</v>
      </c>
      <c r="EW107" s="28">
        <v>23367.251906871887</v>
      </c>
      <c r="EX107" s="28">
        <v>0</v>
      </c>
      <c r="EY107" s="28">
        <v>0</v>
      </c>
      <c r="EZ107" s="28">
        <v>300.37285425629329</v>
      </c>
      <c r="FA107" s="28">
        <f t="shared" si="3"/>
        <v>64106.475544596287</v>
      </c>
      <c r="FB107" s="33">
        <f>+FA107-Cuadro_Oferta_2012!EX107</f>
        <v>0</v>
      </c>
      <c r="AMC107"/>
      <c r="AMD107"/>
      <c r="AME107"/>
      <c r="AMF107"/>
      <c r="AMG107"/>
      <c r="AMH107"/>
      <c r="AMI107"/>
      <c r="AMJ107"/>
    </row>
    <row r="108" spans="1:1024" s="5" customFormat="1" ht="38.25" x14ac:dyDescent="0.25">
      <c r="A108" s="9">
        <v>104</v>
      </c>
      <c r="B108" s="22"/>
      <c r="C108" s="24" t="s">
        <v>493</v>
      </c>
      <c r="D108" s="25" t="s">
        <v>494</v>
      </c>
      <c r="E108" s="28">
        <v>306.3560782140022</v>
      </c>
      <c r="F108" s="28">
        <v>191.29216888451427</v>
      </c>
      <c r="G108" s="28">
        <v>6.9359288576203175</v>
      </c>
      <c r="H108" s="28">
        <v>43.367844700486273</v>
      </c>
      <c r="I108" s="28">
        <v>71.521671018952546</v>
      </c>
      <c r="J108" s="28">
        <v>90.61316419695703</v>
      </c>
      <c r="K108" s="28">
        <v>26.761662524686585</v>
      </c>
      <c r="L108" s="28">
        <v>61.957326121450812</v>
      </c>
      <c r="M108" s="28">
        <v>345.18942565503676</v>
      </c>
      <c r="N108" s="28">
        <v>135.20963602033251</v>
      </c>
      <c r="O108" s="28">
        <v>352.34755665340634</v>
      </c>
      <c r="P108" s="28">
        <v>92.215419204752919</v>
      </c>
      <c r="Q108" s="28">
        <v>133.58721365050172</v>
      </c>
      <c r="R108" s="28">
        <v>382.3417550066813</v>
      </c>
      <c r="S108" s="28">
        <v>57.741409704980938</v>
      </c>
      <c r="T108" s="28">
        <v>437.70871257733955</v>
      </c>
      <c r="U108" s="28">
        <v>173.11720466173909</v>
      </c>
      <c r="V108" s="28">
        <v>163.99325023694234</v>
      </c>
      <c r="W108" s="28">
        <v>229.64889398508168</v>
      </c>
      <c r="X108" s="28">
        <v>368.00154254380197</v>
      </c>
      <c r="Y108" s="28">
        <v>283.78757502756804</v>
      </c>
      <c r="Z108" s="28">
        <v>991.20595622347776</v>
      </c>
      <c r="AA108" s="28">
        <v>38.753417808629365</v>
      </c>
      <c r="AB108" s="28">
        <v>219.92797972023507</v>
      </c>
      <c r="AC108" s="28">
        <v>250.15682258678919</v>
      </c>
      <c r="AD108" s="28">
        <v>5473.7283870218325</v>
      </c>
      <c r="AE108" s="28">
        <v>31.486091060095497</v>
      </c>
      <c r="AF108" s="28">
        <v>27.863935124441166</v>
      </c>
      <c r="AG108" s="28">
        <v>58.292879869421498</v>
      </c>
      <c r="AH108" s="28">
        <v>249.3389187745301</v>
      </c>
      <c r="AI108" s="28">
        <v>1.8885891874995443E-2</v>
      </c>
      <c r="AJ108" s="28">
        <v>0.53723453566898238</v>
      </c>
      <c r="AK108" s="28">
        <v>733.16008689251635</v>
      </c>
      <c r="AL108" s="28">
        <v>377.26752239178535</v>
      </c>
      <c r="AM108" s="28">
        <v>206.34431637397873</v>
      </c>
      <c r="AN108" s="28">
        <v>419.08024714114231</v>
      </c>
      <c r="AO108" s="28">
        <v>160.9453651651157</v>
      </c>
      <c r="AP108" s="28">
        <v>441.05127275071465</v>
      </c>
      <c r="AQ108" s="28">
        <v>74.35035627917776</v>
      </c>
      <c r="AR108" s="28">
        <v>284.63734215486846</v>
      </c>
      <c r="AS108" s="28">
        <v>1145.9104923456534</v>
      </c>
      <c r="AT108" s="28">
        <v>68.491009958719673</v>
      </c>
      <c r="AU108" s="28">
        <v>36.315101011986449</v>
      </c>
      <c r="AV108" s="28">
        <v>59.435062487752333</v>
      </c>
      <c r="AW108" s="28">
        <v>267.77427214355072</v>
      </c>
      <c r="AX108" s="28">
        <v>135.57517666605898</v>
      </c>
      <c r="AY108" s="28">
        <v>542.64384210824403</v>
      </c>
      <c r="AZ108" s="28">
        <v>143.43049157211564</v>
      </c>
      <c r="BA108" s="28">
        <v>44.175413733056168</v>
      </c>
      <c r="BB108" s="28">
        <v>597.68091751795282</v>
      </c>
      <c r="BC108" s="28">
        <v>69.398220530476735</v>
      </c>
      <c r="BD108" s="28">
        <v>307.26394526896627</v>
      </c>
      <c r="BE108" s="28">
        <v>187.45109308806397</v>
      </c>
      <c r="BF108" s="28">
        <v>80.476336083986538</v>
      </c>
      <c r="BG108" s="28">
        <v>43.916665975212204</v>
      </c>
      <c r="BH108" s="28">
        <v>143.27662936814002</v>
      </c>
      <c r="BI108" s="28">
        <v>442.64418527715793</v>
      </c>
      <c r="BJ108" s="28">
        <v>660.61938943983432</v>
      </c>
      <c r="BK108" s="28">
        <v>0</v>
      </c>
      <c r="BL108" s="28">
        <v>505.17849329152142</v>
      </c>
      <c r="BM108" s="28">
        <v>8.9165262516042567</v>
      </c>
      <c r="BN108" s="28">
        <v>107.37057818398016</v>
      </c>
      <c r="BO108" s="28">
        <v>498.06907681983705</v>
      </c>
      <c r="BP108" s="28">
        <v>15.15196658892658</v>
      </c>
      <c r="BQ108" s="28">
        <v>90.835548440944265</v>
      </c>
      <c r="BR108" s="28">
        <v>355.2173815465315</v>
      </c>
      <c r="BS108" s="28">
        <v>569.00327871004708</v>
      </c>
      <c r="BT108" s="28">
        <v>51.906105585723608</v>
      </c>
      <c r="BU108" s="28">
        <v>149.71589100609953</v>
      </c>
      <c r="BV108" s="28">
        <v>524.63874391534273</v>
      </c>
      <c r="BW108" s="28">
        <v>372.7922505950288</v>
      </c>
      <c r="BX108" s="28">
        <v>636.96438900301303</v>
      </c>
      <c r="BY108" s="28">
        <v>118.09581587597265</v>
      </c>
      <c r="BZ108" s="28">
        <v>53.261002602355667</v>
      </c>
      <c r="CA108" s="28">
        <v>508.09807721956736</v>
      </c>
      <c r="CB108" s="28">
        <v>81.808224607925268</v>
      </c>
      <c r="CC108" s="28">
        <v>5.4946006764865718</v>
      </c>
      <c r="CD108" s="28">
        <v>988.11969205372657</v>
      </c>
      <c r="CE108" s="28">
        <v>503.342578542257</v>
      </c>
      <c r="CF108" s="28">
        <v>2066.5184634832276</v>
      </c>
      <c r="CG108" s="28">
        <v>1089.4657087063154</v>
      </c>
      <c r="CH108" s="28">
        <v>5261.850448883808</v>
      </c>
      <c r="CI108" s="28">
        <v>815.03485405017614</v>
      </c>
      <c r="CJ108" s="28">
        <v>38.056096314209164</v>
      </c>
      <c r="CK108" s="28">
        <v>276.12700166965374</v>
      </c>
      <c r="CL108" s="28">
        <v>2252.422752639121</v>
      </c>
      <c r="CM108" s="28">
        <v>0</v>
      </c>
      <c r="CN108" s="28">
        <v>29.729085711803382</v>
      </c>
      <c r="CO108" s="28">
        <v>703.50092315360575</v>
      </c>
      <c r="CP108" s="28">
        <v>3257.414742069479</v>
      </c>
      <c r="CQ108" s="28">
        <v>59364.220085985799</v>
      </c>
      <c r="CR108" s="28">
        <v>6061.692160979539</v>
      </c>
      <c r="CS108" s="28">
        <v>0</v>
      </c>
      <c r="CT108" s="28">
        <v>1994.0526305996746</v>
      </c>
      <c r="CU108" s="28">
        <v>5389.8879976157259</v>
      </c>
      <c r="CV108" s="28">
        <v>6096.6963144291594</v>
      </c>
      <c r="CW108" s="28">
        <v>242.56450351193612</v>
      </c>
      <c r="CX108" s="28">
        <v>221.22607287705577</v>
      </c>
      <c r="CY108" s="28">
        <v>1466.0902052420336</v>
      </c>
      <c r="CZ108" s="28">
        <v>1210.1615991027518</v>
      </c>
      <c r="DA108" s="28">
        <v>4603.1514371607391</v>
      </c>
      <c r="DB108" s="28">
        <v>7358.5669261527873</v>
      </c>
      <c r="DC108" s="28">
        <v>7013.32170677463</v>
      </c>
      <c r="DD108" s="28">
        <v>68147.015443571741</v>
      </c>
      <c r="DE108" s="28">
        <v>4820.9055549501672</v>
      </c>
      <c r="DF108" s="28">
        <v>335.08671761106478</v>
      </c>
      <c r="DG108" s="28">
        <v>10081.530287506008</v>
      </c>
      <c r="DH108" s="28">
        <v>2088.8373627874626</v>
      </c>
      <c r="DI108" s="28">
        <v>571.68973488654046</v>
      </c>
      <c r="DJ108" s="28">
        <v>1187.1955119806814</v>
      </c>
      <c r="DK108" s="28">
        <v>6332.3615545982375</v>
      </c>
      <c r="DL108" s="28">
        <v>3380.3677729438086</v>
      </c>
      <c r="DM108" s="28">
        <v>2796.9878356429717</v>
      </c>
      <c r="DN108" s="28">
        <v>4295.0774594827981</v>
      </c>
      <c r="DO108" s="28">
        <v>2912.4412397102014</v>
      </c>
      <c r="DP108" s="28">
        <v>271.75484544406049</v>
      </c>
      <c r="DQ108" s="28">
        <v>4484.5220649924886</v>
      </c>
      <c r="DR108" s="28">
        <v>3024.5843637812982</v>
      </c>
      <c r="DS108" s="28">
        <v>220.57248004411065</v>
      </c>
      <c r="DT108" s="28">
        <v>1010.4388433837329</v>
      </c>
      <c r="DU108" s="28">
        <v>2469.8524317141323</v>
      </c>
      <c r="DV108" s="28">
        <v>2010.4185720825722</v>
      </c>
      <c r="DW108" s="28">
        <v>3.7268364586280747</v>
      </c>
      <c r="DX108" s="28">
        <v>394.50696165927252</v>
      </c>
      <c r="DY108" s="28">
        <v>2595.5849918382696</v>
      </c>
      <c r="DZ108" s="28">
        <v>4590.8675614530075</v>
      </c>
      <c r="EA108" s="28">
        <v>670.28388821837734</v>
      </c>
      <c r="EB108" s="28">
        <v>14101.489362789374</v>
      </c>
      <c r="EC108" s="28">
        <v>7812.4917832433166</v>
      </c>
      <c r="ED108" s="28">
        <v>4553.9349724419335</v>
      </c>
      <c r="EE108" s="28">
        <v>187.49803010281335</v>
      </c>
      <c r="EF108" s="28">
        <v>8973.6132140839763</v>
      </c>
      <c r="EG108" s="28">
        <v>14339.994661448805</v>
      </c>
      <c r="EH108" s="28">
        <v>700.25315347270077</v>
      </c>
      <c r="EI108" s="28">
        <v>119.86204716975143</v>
      </c>
      <c r="EJ108" s="28">
        <v>203.38833644358684</v>
      </c>
      <c r="EK108" s="28">
        <v>449.85067712441406</v>
      </c>
      <c r="EL108" s="28">
        <v>1517.5230910444964</v>
      </c>
      <c r="EM108" s="28">
        <v>1955.2025119477557</v>
      </c>
      <c r="EN108" s="28">
        <v>65.477024018151411</v>
      </c>
      <c r="EO108" s="28">
        <v>3487.9008138936811</v>
      </c>
      <c r="EP108" s="28">
        <v>94.043519448361465</v>
      </c>
      <c r="EQ108" s="28">
        <v>433.56152964431374</v>
      </c>
      <c r="ER108" s="28">
        <v>0</v>
      </c>
      <c r="ES108" s="28">
        <f t="shared" si="2"/>
        <v>329616.74768547923</v>
      </c>
      <c r="ET108" s="28">
        <v>494368.63929520932</v>
      </c>
      <c r="EU108" s="28">
        <v>0</v>
      </c>
      <c r="EV108" s="28">
        <v>0</v>
      </c>
      <c r="EW108" s="28">
        <v>0</v>
      </c>
      <c r="EX108" s="28">
        <v>0</v>
      </c>
      <c r="EY108" s="28">
        <v>0</v>
      </c>
      <c r="EZ108" s="28">
        <v>22780.755037419225</v>
      </c>
      <c r="FA108" s="28">
        <f t="shared" si="3"/>
        <v>846766.14201810781</v>
      </c>
      <c r="FB108" s="33">
        <f>+FA108-Cuadro_Oferta_2012!EX108</f>
        <v>0</v>
      </c>
      <c r="AMC108"/>
      <c r="AMD108"/>
      <c r="AME108"/>
      <c r="AMF108"/>
      <c r="AMG108"/>
      <c r="AMH108"/>
      <c r="AMI108"/>
      <c r="AMJ108"/>
    </row>
    <row r="109" spans="1:1024" s="5" customFormat="1" ht="51" x14ac:dyDescent="0.25">
      <c r="A109" s="9">
        <v>105</v>
      </c>
      <c r="B109" s="22"/>
      <c r="C109" s="24" t="s">
        <v>105</v>
      </c>
      <c r="D109" s="25" t="s">
        <v>495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7.1484136085047396</v>
      </c>
      <c r="Q109" s="28">
        <v>2.8736796996096783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21.821025268254001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2.1896546966451558</v>
      </c>
      <c r="AF109" s="28">
        <v>0</v>
      </c>
      <c r="AG109" s="28">
        <v>22.530636731793333</v>
      </c>
      <c r="AH109" s="28">
        <v>69.968097439812993</v>
      </c>
      <c r="AI109" s="28">
        <v>0</v>
      </c>
      <c r="AJ109" s="28">
        <v>0</v>
      </c>
      <c r="AK109" s="28">
        <v>1175.9093742864115</v>
      </c>
      <c r="AL109" s="28">
        <v>46.905125448412079</v>
      </c>
      <c r="AM109" s="28">
        <v>281.47760416150084</v>
      </c>
      <c r="AN109" s="28">
        <v>123.16794208947647</v>
      </c>
      <c r="AO109" s="28">
        <v>23.411223579834974</v>
      </c>
      <c r="AP109" s="28">
        <v>1555.5484525531474</v>
      </c>
      <c r="AQ109" s="28">
        <v>30.149202525048771</v>
      </c>
      <c r="AR109" s="28">
        <v>44.103272301944294</v>
      </c>
      <c r="AS109" s="28">
        <v>387.48400254107253</v>
      </c>
      <c r="AT109" s="28">
        <v>13.581682623789966</v>
      </c>
      <c r="AU109" s="28">
        <v>113.37328947759504</v>
      </c>
      <c r="AV109" s="28">
        <v>66.252647647670756</v>
      </c>
      <c r="AW109" s="28">
        <v>123.87216483107603</v>
      </c>
      <c r="AX109" s="28">
        <v>51.225041768495615</v>
      </c>
      <c r="AY109" s="28">
        <v>454.64971569968645</v>
      </c>
      <c r="AZ109" s="28">
        <v>75.687853805736495</v>
      </c>
      <c r="BA109" s="28">
        <v>43.033842278468875</v>
      </c>
      <c r="BB109" s="28">
        <v>339.2306386588877</v>
      </c>
      <c r="BC109" s="28">
        <v>391.49268248397419</v>
      </c>
      <c r="BD109" s="28">
        <v>56.309829603540386</v>
      </c>
      <c r="BE109" s="28">
        <v>39.945225046993997</v>
      </c>
      <c r="BF109" s="28">
        <v>40.987803572469304</v>
      </c>
      <c r="BG109" s="28">
        <v>0</v>
      </c>
      <c r="BH109" s="28">
        <v>18.424159065878669</v>
      </c>
      <c r="BI109" s="28">
        <v>211.40826575714547</v>
      </c>
      <c r="BJ109" s="28">
        <v>44.617115433698117</v>
      </c>
      <c r="BK109" s="28">
        <v>0</v>
      </c>
      <c r="BL109" s="28">
        <v>187.49264189676489</v>
      </c>
      <c r="BM109" s="28">
        <v>2.2012895281273863</v>
      </c>
      <c r="BN109" s="28">
        <v>147.62832453847716</v>
      </c>
      <c r="BO109" s="28">
        <v>122.28477884716729</v>
      </c>
      <c r="BP109" s="28">
        <v>0</v>
      </c>
      <c r="BQ109" s="28">
        <v>466.80565033886978</v>
      </c>
      <c r="BR109" s="28">
        <v>457.38398732400032</v>
      </c>
      <c r="BS109" s="28">
        <v>285.71479960980935</v>
      </c>
      <c r="BT109" s="28">
        <v>35.571138349671642</v>
      </c>
      <c r="BU109" s="28">
        <v>77.245191521996475</v>
      </c>
      <c r="BV109" s="28">
        <v>414.47962111883578</v>
      </c>
      <c r="BW109" s="28">
        <v>147.22570411697282</v>
      </c>
      <c r="BX109" s="28">
        <v>665.17883150771877</v>
      </c>
      <c r="BY109" s="28">
        <v>0</v>
      </c>
      <c r="BZ109" s="28">
        <v>140.64164220387153</v>
      </c>
      <c r="CA109" s="28">
        <v>433.84238794456502</v>
      </c>
      <c r="CB109" s="28">
        <v>8.8987900901377355</v>
      </c>
      <c r="CC109" s="28">
        <v>13.142816597130139</v>
      </c>
      <c r="CD109" s="28">
        <v>40.14304702486713</v>
      </c>
      <c r="CE109" s="28">
        <v>2659.9890396510305</v>
      </c>
      <c r="CF109" s="28">
        <v>14.37788371739369</v>
      </c>
      <c r="CG109" s="28">
        <v>1367.7896687669922</v>
      </c>
      <c r="CH109" s="28">
        <v>3565.1218007739972</v>
      </c>
      <c r="CI109" s="28">
        <v>842.86780253258985</v>
      </c>
      <c r="CJ109" s="28">
        <v>0.34412280262395939</v>
      </c>
      <c r="CK109" s="28">
        <v>190.73615385182541</v>
      </c>
      <c r="CL109" s="28">
        <v>0</v>
      </c>
      <c r="CM109" s="28">
        <v>0</v>
      </c>
      <c r="CN109" s="28">
        <v>1.5988443751494656</v>
      </c>
      <c r="CO109" s="28">
        <v>7748.8516809563471</v>
      </c>
      <c r="CP109" s="28">
        <v>1645.3357241715187</v>
      </c>
      <c r="CQ109" s="28">
        <v>4739.9809118755838</v>
      </c>
      <c r="CR109" s="28">
        <v>197.89589093396813</v>
      </c>
      <c r="CS109" s="28">
        <v>0</v>
      </c>
      <c r="CT109" s="28">
        <v>99.908606210307738</v>
      </c>
      <c r="CU109" s="28">
        <v>0.54474008857476441</v>
      </c>
      <c r="CV109" s="28">
        <v>581.65507877298182</v>
      </c>
      <c r="CW109" s="28">
        <v>1215.8625794609065</v>
      </c>
      <c r="CX109" s="28">
        <v>338.5175152073358</v>
      </c>
      <c r="CY109" s="28">
        <v>991.19114120400673</v>
      </c>
      <c r="CZ109" s="28">
        <v>273.19055588778372</v>
      </c>
      <c r="DA109" s="28">
        <v>767.09074640471079</v>
      </c>
      <c r="DB109" s="28">
        <v>924.87939796432772</v>
      </c>
      <c r="DC109" s="28">
        <v>1435.2840723555371</v>
      </c>
      <c r="DD109" s="28">
        <v>5942.2771575489933</v>
      </c>
      <c r="DE109" s="28">
        <v>432.77167197027666</v>
      </c>
      <c r="DF109" s="28">
        <v>799.34933227976751</v>
      </c>
      <c r="DG109" s="28">
        <v>2372.7025632847563</v>
      </c>
      <c r="DH109" s="28">
        <v>1371.5089213719955</v>
      </c>
      <c r="DI109" s="28">
        <v>194.12151294973688</v>
      </c>
      <c r="DJ109" s="28">
        <v>1476.5182477267826</v>
      </c>
      <c r="DK109" s="28">
        <v>1692.1122384376122</v>
      </c>
      <c r="DL109" s="28">
        <v>803.57111414961707</v>
      </c>
      <c r="DM109" s="28">
        <v>1002.1194689235958</v>
      </c>
      <c r="DN109" s="28">
        <v>7665.593020413854</v>
      </c>
      <c r="DO109" s="28">
        <v>1298.3714432014635</v>
      </c>
      <c r="DP109" s="28">
        <v>144.01075806498503</v>
      </c>
      <c r="DQ109" s="28">
        <v>4572.5365899064309</v>
      </c>
      <c r="DR109" s="28">
        <v>562.22442672374211</v>
      </c>
      <c r="DS109" s="28">
        <v>2.4885598320633524</v>
      </c>
      <c r="DT109" s="28">
        <v>189.68444070941055</v>
      </c>
      <c r="DU109" s="28">
        <v>22.065793868103189</v>
      </c>
      <c r="DV109" s="28">
        <v>265.36211628735845</v>
      </c>
      <c r="DW109" s="28">
        <v>0.3071880685174993</v>
      </c>
      <c r="DX109" s="28">
        <v>59.394997237188598</v>
      </c>
      <c r="DY109" s="28">
        <v>1437.5059431000013</v>
      </c>
      <c r="DZ109" s="28">
        <v>2119.7826040910763</v>
      </c>
      <c r="EA109" s="28">
        <v>72.104746076460302</v>
      </c>
      <c r="EB109" s="28">
        <v>271.71980513424933</v>
      </c>
      <c r="EC109" s="28">
        <v>3535.9393721887445</v>
      </c>
      <c r="ED109" s="28">
        <v>489.87276388191702</v>
      </c>
      <c r="EE109" s="28">
        <v>45.426892943108029</v>
      </c>
      <c r="EF109" s="28">
        <v>2005.9488718683776</v>
      </c>
      <c r="EG109" s="28">
        <v>4026.6362895511247</v>
      </c>
      <c r="EH109" s="28">
        <v>2.7774298137526507</v>
      </c>
      <c r="EI109" s="28">
        <v>30.909100026206659</v>
      </c>
      <c r="EJ109" s="28">
        <v>1538.5038037067252</v>
      </c>
      <c r="EK109" s="28">
        <v>17.231397880167194</v>
      </c>
      <c r="EL109" s="28">
        <v>228.15349974173492</v>
      </c>
      <c r="EM109" s="28">
        <v>413.7454412104899</v>
      </c>
      <c r="EN109" s="28">
        <v>1.3099450075191028</v>
      </c>
      <c r="EO109" s="28">
        <v>147.05501985083305</v>
      </c>
      <c r="EP109" s="28">
        <v>3.3245462217591912</v>
      </c>
      <c r="EQ109" s="28">
        <v>4.0786877017788679E-2</v>
      </c>
      <c r="ER109" s="28">
        <v>0</v>
      </c>
      <c r="ES109" s="28">
        <f t="shared" si="2"/>
        <v>86384.754087338573</v>
      </c>
      <c r="ET109" s="28">
        <v>0</v>
      </c>
      <c r="EU109" s="28">
        <v>0</v>
      </c>
      <c r="EV109" s="28">
        <v>0</v>
      </c>
      <c r="EW109" s="28">
        <v>56051.538725888662</v>
      </c>
      <c r="EX109" s="28">
        <v>0</v>
      </c>
      <c r="EY109" s="28">
        <v>0</v>
      </c>
      <c r="EZ109" s="28">
        <v>332236.85416109837</v>
      </c>
      <c r="FA109" s="28">
        <f t="shared" si="3"/>
        <v>474673.14697432559</v>
      </c>
      <c r="FB109" s="33">
        <f>+FA109-Cuadro_Oferta_2012!EX109</f>
        <v>0</v>
      </c>
      <c r="AMC109"/>
      <c r="AMD109"/>
      <c r="AME109"/>
      <c r="AMF109"/>
      <c r="AMG109"/>
      <c r="AMH109"/>
      <c r="AMI109"/>
      <c r="AMJ109"/>
    </row>
    <row r="110" spans="1:1024" s="5" customFormat="1" x14ac:dyDescent="0.25">
      <c r="A110" s="9">
        <v>106</v>
      </c>
      <c r="B110" s="22"/>
      <c r="C110" s="24" t="s">
        <v>496</v>
      </c>
      <c r="D110" s="25" t="s">
        <v>497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0</v>
      </c>
      <c r="BW110" s="28">
        <v>0</v>
      </c>
      <c r="BX110" s="28">
        <v>0</v>
      </c>
      <c r="BY110" s="28">
        <v>0</v>
      </c>
      <c r="BZ110" s="28">
        <v>0</v>
      </c>
      <c r="CA110" s="28">
        <v>0</v>
      </c>
      <c r="CB110" s="28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3681.5551085464772</v>
      </c>
      <c r="DH110" s="28">
        <v>22.195502672163776</v>
      </c>
      <c r="DI110" s="28">
        <v>4.0458602091782572</v>
      </c>
      <c r="DJ110" s="28">
        <v>867.15296143869091</v>
      </c>
      <c r="DK110" s="28">
        <v>0</v>
      </c>
      <c r="DL110" s="28">
        <v>0</v>
      </c>
      <c r="DM110" s="28">
        <v>0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0</v>
      </c>
      <c r="EE110" s="28">
        <v>8.5320148477511307E-2</v>
      </c>
      <c r="EF110" s="28">
        <v>0</v>
      </c>
      <c r="EG110" s="28">
        <v>0</v>
      </c>
      <c r="EH110" s="28">
        <v>0</v>
      </c>
      <c r="EI110" s="28">
        <v>0</v>
      </c>
      <c r="EJ110" s="28">
        <v>0</v>
      </c>
      <c r="EK110" s="28">
        <v>0</v>
      </c>
      <c r="EL110" s="28">
        <v>0</v>
      </c>
      <c r="EM110" s="28">
        <v>0</v>
      </c>
      <c r="EN110" s="28">
        <v>0</v>
      </c>
      <c r="EO110" s="28">
        <v>0</v>
      </c>
      <c r="EP110" s="28">
        <v>0</v>
      </c>
      <c r="EQ110" s="28">
        <v>0</v>
      </c>
      <c r="ER110" s="28">
        <v>0</v>
      </c>
      <c r="ES110" s="28">
        <f t="shared" si="2"/>
        <v>4575.0347530149875</v>
      </c>
      <c r="ET110" s="28">
        <v>0</v>
      </c>
      <c r="EU110" s="28">
        <v>0</v>
      </c>
      <c r="EV110" s="28">
        <v>31112.800697110553</v>
      </c>
      <c r="EW110" s="28">
        <v>0</v>
      </c>
      <c r="EX110" s="28">
        <v>0</v>
      </c>
      <c r="EY110" s="28">
        <v>0</v>
      </c>
      <c r="EZ110" s="28">
        <v>0</v>
      </c>
      <c r="FA110" s="28">
        <f t="shared" si="3"/>
        <v>35687.835450125538</v>
      </c>
      <c r="FB110" s="33">
        <f>+FA110-Cuadro_Oferta_2012!EX110</f>
        <v>0</v>
      </c>
      <c r="AMC110"/>
      <c r="AMD110"/>
      <c r="AME110"/>
      <c r="AMF110"/>
      <c r="AMG110"/>
      <c r="AMH110"/>
      <c r="AMI110"/>
      <c r="AMJ110"/>
    </row>
    <row r="111" spans="1:1024" s="5" customFormat="1" ht="63.75" x14ac:dyDescent="0.25">
      <c r="A111" s="9">
        <v>107</v>
      </c>
      <c r="B111" s="22"/>
      <c r="C111" s="24" t="s">
        <v>498</v>
      </c>
      <c r="D111" s="25" t="s">
        <v>499</v>
      </c>
      <c r="E111" s="28">
        <v>23.043060812898517</v>
      </c>
      <c r="F111" s="28">
        <v>10.603723413294572</v>
      </c>
      <c r="G111" s="28">
        <v>45.815784628278386</v>
      </c>
      <c r="H111" s="28">
        <v>94.676341565336259</v>
      </c>
      <c r="I111" s="28">
        <v>159.92697785054429</v>
      </c>
      <c r="J111" s="28">
        <v>26.149585749096385</v>
      </c>
      <c r="K111" s="28">
        <v>138.69843605048504</v>
      </c>
      <c r="L111" s="28">
        <v>31.837307085700523</v>
      </c>
      <c r="M111" s="28">
        <v>86.562250082059577</v>
      </c>
      <c r="N111" s="28">
        <v>138.01375128525422</v>
      </c>
      <c r="O111" s="28">
        <v>166.10349152126969</v>
      </c>
      <c r="P111" s="28">
        <v>91.895776943333246</v>
      </c>
      <c r="Q111" s="28">
        <v>115.11556126335933</v>
      </c>
      <c r="R111" s="28">
        <v>1787.0546047831378</v>
      </c>
      <c r="S111" s="28">
        <v>15.658782622071161</v>
      </c>
      <c r="T111" s="28">
        <v>1414.5464458286431</v>
      </c>
      <c r="U111" s="28">
        <v>214.08816105467028</v>
      </c>
      <c r="V111" s="28">
        <v>200.05501819963195</v>
      </c>
      <c r="W111" s="28">
        <v>191.52581148738491</v>
      </c>
      <c r="X111" s="28">
        <v>18.956057863486834</v>
      </c>
      <c r="Y111" s="28">
        <v>131.5336496243911</v>
      </c>
      <c r="Z111" s="28">
        <v>494.61512154647045</v>
      </c>
      <c r="AA111" s="28">
        <v>47.502679651937811</v>
      </c>
      <c r="AB111" s="28">
        <v>121.50776987151499</v>
      </c>
      <c r="AC111" s="28">
        <v>13.725813624263751</v>
      </c>
      <c r="AD111" s="28">
        <v>719.43813161619175</v>
      </c>
      <c r="AE111" s="28">
        <v>105.53365987015577</v>
      </c>
      <c r="AF111" s="28">
        <v>83.068086532720955</v>
      </c>
      <c r="AG111" s="28">
        <v>120.5680397220078</v>
      </c>
      <c r="AH111" s="28">
        <v>139.1697816755883</v>
      </c>
      <c r="AI111" s="28">
        <v>0.76401965787315129</v>
      </c>
      <c r="AJ111" s="28">
        <v>7.5048270561247206</v>
      </c>
      <c r="AK111" s="28">
        <v>571.05359429174075</v>
      </c>
      <c r="AL111" s="28">
        <v>1093.8953413080344</v>
      </c>
      <c r="AM111" s="28">
        <v>405.541906047189</v>
      </c>
      <c r="AN111" s="28">
        <v>550.1891796599831</v>
      </c>
      <c r="AO111" s="28">
        <v>350.17837272378273</v>
      </c>
      <c r="AP111" s="28">
        <v>930.9450935970807</v>
      </c>
      <c r="AQ111" s="28">
        <v>462.40489140019309</v>
      </c>
      <c r="AR111" s="28">
        <v>266.77729243341503</v>
      </c>
      <c r="AS111" s="28">
        <v>666.36475298440996</v>
      </c>
      <c r="AT111" s="28">
        <v>107.0445717785632</v>
      </c>
      <c r="AU111" s="28">
        <v>68.074029020501698</v>
      </c>
      <c r="AV111" s="28">
        <v>95.075095765786301</v>
      </c>
      <c r="AW111" s="28">
        <v>1557.6229930523018</v>
      </c>
      <c r="AX111" s="28">
        <v>150.21326000532099</v>
      </c>
      <c r="AY111" s="28">
        <v>790.11230981207643</v>
      </c>
      <c r="AZ111" s="28">
        <v>545.33067178267993</v>
      </c>
      <c r="BA111" s="28">
        <v>70.799437372073569</v>
      </c>
      <c r="BB111" s="28">
        <v>541.81030863654883</v>
      </c>
      <c r="BC111" s="28">
        <v>28.975238712801975</v>
      </c>
      <c r="BD111" s="28">
        <v>209.96035453238028</v>
      </c>
      <c r="BE111" s="28">
        <v>444.17574751413053</v>
      </c>
      <c r="BF111" s="28">
        <v>55.212875744513489</v>
      </c>
      <c r="BG111" s="28">
        <v>12.202938562009093</v>
      </c>
      <c r="BH111" s="28">
        <v>274.44077640553968</v>
      </c>
      <c r="BI111" s="28">
        <v>342.04153562661247</v>
      </c>
      <c r="BJ111" s="28">
        <v>702.69559948116921</v>
      </c>
      <c r="BK111" s="28">
        <v>0</v>
      </c>
      <c r="BL111" s="28">
        <v>1452.3840939008951</v>
      </c>
      <c r="BM111" s="28">
        <v>35.51528130643328</v>
      </c>
      <c r="BN111" s="28">
        <v>486.85779526306965</v>
      </c>
      <c r="BO111" s="28">
        <v>691.40033445682752</v>
      </c>
      <c r="BP111" s="28">
        <v>316.31181094783562</v>
      </c>
      <c r="BQ111" s="28">
        <v>502.30030813853347</v>
      </c>
      <c r="BR111" s="28">
        <v>274.15551316946187</v>
      </c>
      <c r="BS111" s="28">
        <v>1022.4590769624373</v>
      </c>
      <c r="BT111" s="28">
        <v>37.773198925201207</v>
      </c>
      <c r="BU111" s="28">
        <v>163.93624142678061</v>
      </c>
      <c r="BV111" s="28">
        <v>1104.426196294422</v>
      </c>
      <c r="BW111" s="28">
        <v>325.6585005082926</v>
      </c>
      <c r="BX111" s="28">
        <v>483.73314732448381</v>
      </c>
      <c r="BY111" s="28">
        <v>35.960245250007389</v>
      </c>
      <c r="BZ111" s="28">
        <v>120.09487406987822</v>
      </c>
      <c r="CA111" s="28">
        <v>573.99669210684692</v>
      </c>
      <c r="CB111" s="28">
        <v>99.180788050513897</v>
      </c>
      <c r="CC111" s="28">
        <v>8.2497073134216414</v>
      </c>
      <c r="CD111" s="28">
        <v>394.99353754090271</v>
      </c>
      <c r="CE111" s="28">
        <v>922.06131822512828</v>
      </c>
      <c r="CF111" s="28">
        <v>349.43107051354275</v>
      </c>
      <c r="CG111" s="28">
        <v>584.92486712167033</v>
      </c>
      <c r="CH111" s="28">
        <v>6657.7521500858484</v>
      </c>
      <c r="CI111" s="28">
        <v>706.63393996317905</v>
      </c>
      <c r="CJ111" s="28">
        <v>26.759890406789381</v>
      </c>
      <c r="CK111" s="28">
        <v>4471.9843001212221</v>
      </c>
      <c r="CL111" s="28">
        <v>4792.5684024663706</v>
      </c>
      <c r="CM111" s="28">
        <v>6190.234095583005</v>
      </c>
      <c r="CN111" s="28">
        <v>1.005170455359742</v>
      </c>
      <c r="CO111" s="28">
        <v>33.248047065361689</v>
      </c>
      <c r="CP111" s="28">
        <v>3009.0409939863466</v>
      </c>
      <c r="CQ111" s="28">
        <v>36641.679190169016</v>
      </c>
      <c r="CR111" s="28">
        <v>6387.346081671114</v>
      </c>
      <c r="CS111" s="28">
        <v>0</v>
      </c>
      <c r="CT111" s="28">
        <v>2641.1406443393003</v>
      </c>
      <c r="CU111" s="28">
        <v>333.98685739584039</v>
      </c>
      <c r="CV111" s="28">
        <v>1267.1038615566911</v>
      </c>
      <c r="CW111" s="28">
        <v>142.84923070523379</v>
      </c>
      <c r="CX111" s="28">
        <v>1918.8756740707645</v>
      </c>
      <c r="CY111" s="28">
        <v>1634.358327723266</v>
      </c>
      <c r="CZ111" s="28">
        <v>795.87736950319186</v>
      </c>
      <c r="DA111" s="28">
        <v>3164.9777168811329</v>
      </c>
      <c r="DB111" s="28">
        <v>3080.9165897290486</v>
      </c>
      <c r="DC111" s="28">
        <v>220.97587451848941</v>
      </c>
      <c r="DD111" s="28">
        <v>3128.5080069520445</v>
      </c>
      <c r="DE111" s="28">
        <v>2093.9698298767353</v>
      </c>
      <c r="DF111" s="28">
        <v>0</v>
      </c>
      <c r="DG111" s="28">
        <v>20605.704632737714</v>
      </c>
      <c r="DH111" s="28">
        <v>9915.3038499363411</v>
      </c>
      <c r="DI111" s="28">
        <v>1668.7568325536793</v>
      </c>
      <c r="DJ111" s="28">
        <v>7188.5812018593997</v>
      </c>
      <c r="DK111" s="28">
        <v>98514.194556483228</v>
      </c>
      <c r="DL111" s="28">
        <v>997.2123863352499</v>
      </c>
      <c r="DM111" s="28">
        <v>571.39309585333456</v>
      </c>
      <c r="DN111" s="28">
        <v>446.84599183536767</v>
      </c>
      <c r="DO111" s="28">
        <v>1801.8176886139031</v>
      </c>
      <c r="DP111" s="28">
        <v>43.99307417382964</v>
      </c>
      <c r="DQ111" s="28">
        <v>2066.0984480268289</v>
      </c>
      <c r="DR111" s="28">
        <v>935.8241932221041</v>
      </c>
      <c r="DS111" s="28">
        <v>136.65467936888939</v>
      </c>
      <c r="DT111" s="28">
        <v>913.81244747398978</v>
      </c>
      <c r="DU111" s="28">
        <v>338.08257754376234</v>
      </c>
      <c r="DV111" s="28">
        <v>1450.7770441869743</v>
      </c>
      <c r="DW111" s="28">
        <v>3.7792024648346354</v>
      </c>
      <c r="DX111" s="28">
        <v>360.51527902158506</v>
      </c>
      <c r="DY111" s="28">
        <v>592.3954645710819</v>
      </c>
      <c r="DZ111" s="28">
        <v>844.67285898175862</v>
      </c>
      <c r="EA111" s="28">
        <v>186.20260102094565</v>
      </c>
      <c r="EB111" s="28">
        <v>2262.5826938747455</v>
      </c>
      <c r="EC111" s="28">
        <v>14528.616126932176</v>
      </c>
      <c r="ED111" s="28">
        <v>140.00806802238856</v>
      </c>
      <c r="EE111" s="28">
        <v>9360.4280497708278</v>
      </c>
      <c r="EF111" s="28">
        <v>4520.4415867067173</v>
      </c>
      <c r="EG111" s="28">
        <v>4251.788935785391</v>
      </c>
      <c r="EH111" s="28">
        <v>40.087656643825284</v>
      </c>
      <c r="EI111" s="28">
        <v>35.756119289290581</v>
      </c>
      <c r="EJ111" s="28">
        <v>329.23041121080109</v>
      </c>
      <c r="EK111" s="28">
        <v>157.20195070147909</v>
      </c>
      <c r="EL111" s="28">
        <v>2041.8478972693385</v>
      </c>
      <c r="EM111" s="28">
        <v>744.15160654219585</v>
      </c>
      <c r="EN111" s="28">
        <v>27.078775932985621</v>
      </c>
      <c r="EO111" s="28">
        <v>1525.0954977815688</v>
      </c>
      <c r="EP111" s="28">
        <v>82.394174522019625</v>
      </c>
      <c r="EQ111" s="28">
        <v>150.72183305692585</v>
      </c>
      <c r="ER111" s="28">
        <v>0</v>
      </c>
      <c r="ES111" s="28">
        <f t="shared" si="2"/>
        <v>307356.04301313951</v>
      </c>
      <c r="ET111" s="28">
        <v>525904.2782011691</v>
      </c>
      <c r="EU111" s="28">
        <v>0</v>
      </c>
      <c r="EV111" s="28">
        <v>0</v>
      </c>
      <c r="EW111" s="28">
        <v>0</v>
      </c>
      <c r="EX111" s="28">
        <v>0</v>
      </c>
      <c r="EY111" s="28">
        <v>0</v>
      </c>
      <c r="EZ111" s="28">
        <v>1855.9002215274802</v>
      </c>
      <c r="FA111" s="28">
        <f t="shared" si="3"/>
        <v>835116.22143583605</v>
      </c>
      <c r="FB111" s="33">
        <f>+FA111-Cuadro_Oferta_2012!EX111</f>
        <v>0</v>
      </c>
      <c r="AMC111"/>
      <c r="AMD111"/>
      <c r="AME111"/>
      <c r="AMF111"/>
      <c r="AMG111"/>
      <c r="AMH111"/>
      <c r="AMI111"/>
      <c r="AMJ111"/>
    </row>
    <row r="112" spans="1:1024" s="5" customFormat="1" ht="25.5" x14ac:dyDescent="0.25">
      <c r="A112" s="9">
        <v>108</v>
      </c>
      <c r="B112" s="22"/>
      <c r="C112" s="24" t="s">
        <v>500</v>
      </c>
      <c r="D112" s="25" t="s">
        <v>501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56.326083035507168</v>
      </c>
      <c r="Q112" s="28">
        <v>33.344355383580499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721.88481494008238</v>
      </c>
      <c r="Z112" s="28">
        <v>2.7657996644885481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21.811381611630107</v>
      </c>
      <c r="AI112" s="28">
        <v>0</v>
      </c>
      <c r="AJ112" s="28">
        <v>0</v>
      </c>
      <c r="AK112" s="28">
        <v>6.0577790180322619</v>
      </c>
      <c r="AL112" s="28">
        <v>10.028646002568511</v>
      </c>
      <c r="AM112" s="28">
        <v>0</v>
      </c>
      <c r="AN112" s="28">
        <v>307.37207780147088</v>
      </c>
      <c r="AO112" s="28">
        <v>1.6750647503829936</v>
      </c>
      <c r="AP112" s="28">
        <v>0</v>
      </c>
      <c r="AQ112" s="28">
        <v>0</v>
      </c>
      <c r="AR112" s="28">
        <v>24.944178231017265</v>
      </c>
      <c r="AS112" s="28">
        <v>20.257524293935631</v>
      </c>
      <c r="AT112" s="28">
        <v>4.4044979879252946</v>
      </c>
      <c r="AU112" s="28">
        <v>0</v>
      </c>
      <c r="AV112" s="28">
        <v>1.747099279330107</v>
      </c>
      <c r="AW112" s="28">
        <v>541.93849681975883</v>
      </c>
      <c r="AX112" s="28">
        <v>33.867503263204028</v>
      </c>
      <c r="AY112" s="28">
        <v>111.07099552804475</v>
      </c>
      <c r="AZ112" s="28">
        <v>52.024580385582183</v>
      </c>
      <c r="BA112" s="28">
        <v>5.5852222220868999</v>
      </c>
      <c r="BB112" s="28">
        <v>1.2267093963973175</v>
      </c>
      <c r="BC112" s="28">
        <v>0</v>
      </c>
      <c r="BD112" s="28">
        <v>0</v>
      </c>
      <c r="BE112" s="28">
        <v>28.813004771803403</v>
      </c>
      <c r="BF112" s="28">
        <v>17.223059829306543</v>
      </c>
      <c r="BG112" s="28">
        <v>0</v>
      </c>
      <c r="BH112" s="28">
        <v>64.897081439169412</v>
      </c>
      <c r="BI112" s="28">
        <v>0</v>
      </c>
      <c r="BJ112" s="28">
        <v>124.48550289216648</v>
      </c>
      <c r="BK112" s="28">
        <v>0</v>
      </c>
      <c r="BL112" s="28">
        <v>19.803317705307059</v>
      </c>
      <c r="BM112" s="28">
        <v>0</v>
      </c>
      <c r="BN112" s="28">
        <v>14.293519683786055</v>
      </c>
      <c r="BO112" s="28">
        <v>0</v>
      </c>
      <c r="BP112" s="28">
        <v>0</v>
      </c>
      <c r="BQ112" s="28">
        <v>414.54456167526558</v>
      </c>
      <c r="BR112" s="28">
        <v>60.720323105931456</v>
      </c>
      <c r="BS112" s="28">
        <v>188.62769902430966</v>
      </c>
      <c r="BT112" s="28">
        <v>0.29225735887496085</v>
      </c>
      <c r="BU112" s="28">
        <v>15.140311341973089</v>
      </c>
      <c r="BV112" s="28">
        <v>15.963882971716879</v>
      </c>
      <c r="BW112" s="28">
        <v>32.753641077112583</v>
      </c>
      <c r="BX112" s="28">
        <v>6.6937772970623186</v>
      </c>
      <c r="BY112" s="28">
        <v>26.221137343023688</v>
      </c>
      <c r="BZ112" s="28">
        <v>2.6735148779646313E-2</v>
      </c>
      <c r="CA112" s="28">
        <v>15.707662403831407</v>
      </c>
      <c r="CB112" s="28">
        <v>1.9799380548075498</v>
      </c>
      <c r="CC112" s="28">
        <v>0</v>
      </c>
      <c r="CD112" s="28">
        <v>374.00268099450511</v>
      </c>
      <c r="CE112" s="28">
        <v>13.608077257117536</v>
      </c>
      <c r="CF112" s="28">
        <v>269.57223285160791</v>
      </c>
      <c r="CG112" s="28">
        <v>14.548477352356251</v>
      </c>
      <c r="CH112" s="28">
        <v>2084.9381235748615</v>
      </c>
      <c r="CI112" s="28">
        <v>590.60691617635916</v>
      </c>
      <c r="CJ112" s="28">
        <v>3.619571463022397</v>
      </c>
      <c r="CK112" s="28">
        <v>26.252108603683901</v>
      </c>
      <c r="CL112" s="28">
        <v>1.559963858081111</v>
      </c>
      <c r="CM112" s="28">
        <v>0</v>
      </c>
      <c r="CN112" s="28">
        <v>0</v>
      </c>
      <c r="CO112" s="28">
        <v>31.22810888712257</v>
      </c>
      <c r="CP112" s="28">
        <v>1259.7018012718836</v>
      </c>
      <c r="CQ112" s="28">
        <v>87015.381126121356</v>
      </c>
      <c r="CR112" s="28">
        <v>1598.2413280301378</v>
      </c>
      <c r="CS112" s="28">
        <v>0</v>
      </c>
      <c r="CT112" s="28">
        <v>764.38659673378118</v>
      </c>
      <c r="CU112" s="28">
        <v>0</v>
      </c>
      <c r="CV112" s="28">
        <v>530.62641747735222</v>
      </c>
      <c r="CW112" s="28">
        <v>1198.7106173785794</v>
      </c>
      <c r="CX112" s="28">
        <v>144.60926894737082</v>
      </c>
      <c r="CY112" s="28">
        <v>2001.9888707370799</v>
      </c>
      <c r="CZ112" s="28">
        <v>747.35210774378152</v>
      </c>
      <c r="DA112" s="28">
        <v>7871.420827977071</v>
      </c>
      <c r="DB112" s="28">
        <v>5715.7765542520447</v>
      </c>
      <c r="DC112" s="28">
        <v>1038.3159056496497</v>
      </c>
      <c r="DD112" s="28">
        <v>2428.8049483188024</v>
      </c>
      <c r="DE112" s="28">
        <v>1016.7887227389535</v>
      </c>
      <c r="DF112" s="28">
        <v>0</v>
      </c>
      <c r="DG112" s="28">
        <v>49962.893447759692</v>
      </c>
      <c r="DH112" s="28">
        <v>48449.271765619051</v>
      </c>
      <c r="DI112" s="28">
        <v>0</v>
      </c>
      <c r="DJ112" s="28">
        <v>1036.5512604774956</v>
      </c>
      <c r="DK112" s="28">
        <v>2981.2699161646688</v>
      </c>
      <c r="DL112" s="28">
        <v>52.827294697841438</v>
      </c>
      <c r="DM112" s="28">
        <v>22.27003479075546</v>
      </c>
      <c r="DN112" s="28">
        <v>472.50039485729837</v>
      </c>
      <c r="DO112" s="28">
        <v>616.90701730738647</v>
      </c>
      <c r="DP112" s="28">
        <v>126.97515263969244</v>
      </c>
      <c r="DQ112" s="28">
        <v>958.51510614721417</v>
      </c>
      <c r="DR112" s="28">
        <v>125.57739602875692</v>
      </c>
      <c r="DS112" s="28">
        <v>818.71729941590195</v>
      </c>
      <c r="DT112" s="28">
        <v>957.12436688903256</v>
      </c>
      <c r="DU112" s="28">
        <v>181.90608653844541</v>
      </c>
      <c r="DV112" s="28">
        <v>798.52627313948767</v>
      </c>
      <c r="DW112" s="28">
        <v>2.5269585664448395</v>
      </c>
      <c r="DX112" s="28">
        <v>0.93268144442302592</v>
      </c>
      <c r="DY112" s="28">
        <v>2944.5816250946673</v>
      </c>
      <c r="DZ112" s="28">
        <v>971.36944460328868</v>
      </c>
      <c r="EA112" s="28">
        <v>116.98549790538893</v>
      </c>
      <c r="EB112" s="28">
        <v>107.8808341415852</v>
      </c>
      <c r="EC112" s="28">
        <v>0</v>
      </c>
      <c r="ED112" s="28">
        <v>0</v>
      </c>
      <c r="EE112" s="28">
        <v>919.35480124689559</v>
      </c>
      <c r="EF112" s="28">
        <v>2051.0401845578535</v>
      </c>
      <c r="EG112" s="28">
        <v>9964.9868115176869</v>
      </c>
      <c r="EH112" s="28">
        <v>1.0411791711760763</v>
      </c>
      <c r="EI112" s="28">
        <v>0</v>
      </c>
      <c r="EJ112" s="28">
        <v>894.77953664027996</v>
      </c>
      <c r="EK112" s="28">
        <v>763.54919171413383</v>
      </c>
      <c r="EL112" s="28">
        <v>145.87915624726909</v>
      </c>
      <c r="EM112" s="28">
        <v>29.147263831517328</v>
      </c>
      <c r="EN112" s="28">
        <v>82.555703810171138</v>
      </c>
      <c r="EO112" s="28">
        <v>2189.5647877381821</v>
      </c>
      <c r="EP112" s="28">
        <v>20.122382466364606</v>
      </c>
      <c r="EQ112" s="28">
        <v>69.136720941932069</v>
      </c>
      <c r="ER112" s="28">
        <v>0</v>
      </c>
      <c r="ES112" s="28">
        <f t="shared" si="2"/>
        <v>248585.82915124777</v>
      </c>
      <c r="ET112" s="28">
        <v>145464.10673265345</v>
      </c>
      <c r="EU112" s="28">
        <v>1522.7929242970633</v>
      </c>
      <c r="EV112" s="28">
        <v>0</v>
      </c>
      <c r="EW112" s="28">
        <v>0</v>
      </c>
      <c r="EX112" s="28">
        <v>0</v>
      </c>
      <c r="EY112" s="28">
        <v>0</v>
      </c>
      <c r="EZ112" s="28">
        <v>6731.1673375354076</v>
      </c>
      <c r="FA112" s="28">
        <f t="shared" si="3"/>
        <v>402303.89614573366</v>
      </c>
      <c r="FB112" s="33">
        <f>+FA112-Cuadro_Oferta_2012!EX112</f>
        <v>0</v>
      </c>
      <c r="AMC112"/>
      <c r="AMD112"/>
      <c r="AME112"/>
      <c r="AMF112"/>
      <c r="AMG112"/>
      <c r="AMH112"/>
      <c r="AMI112"/>
      <c r="AMJ112"/>
    </row>
    <row r="113" spans="1:1024" s="5" customFormat="1" ht="25.5" x14ac:dyDescent="0.25">
      <c r="A113" s="9">
        <v>109</v>
      </c>
      <c r="B113" s="22"/>
      <c r="C113" s="24" t="s">
        <v>502</v>
      </c>
      <c r="D113" s="25" t="s">
        <v>503</v>
      </c>
      <c r="E113" s="28">
        <v>0</v>
      </c>
      <c r="F113" s="28">
        <v>0</v>
      </c>
      <c r="G113" s="28">
        <v>0</v>
      </c>
      <c r="H113" s="28">
        <v>896.36035272290087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27.509120309378993</v>
      </c>
      <c r="Q113" s="28">
        <v>27.438180016288371</v>
      </c>
      <c r="R113" s="28">
        <v>1034.610146594478</v>
      </c>
      <c r="S113" s="28">
        <v>0</v>
      </c>
      <c r="T113" s="28">
        <v>1014.2602575770227</v>
      </c>
      <c r="U113" s="28">
        <v>93.090853041896636</v>
      </c>
      <c r="V113" s="28">
        <v>0</v>
      </c>
      <c r="W113" s="28">
        <v>37.469550618808775</v>
      </c>
      <c r="X113" s="28">
        <v>22.06063915247347</v>
      </c>
      <c r="Y113" s="28">
        <v>65.422953843590449</v>
      </c>
      <c r="Z113" s="28">
        <v>21.343172499559287</v>
      </c>
      <c r="AA113" s="28">
        <v>134.17905285008129</v>
      </c>
      <c r="AB113" s="28">
        <v>88.72958408601832</v>
      </c>
      <c r="AC113" s="28">
        <v>4.6802340480595976</v>
      </c>
      <c r="AD113" s="28">
        <v>3462.9963007150013</v>
      </c>
      <c r="AE113" s="28">
        <v>1.0727636138928178</v>
      </c>
      <c r="AF113" s="28">
        <v>0</v>
      </c>
      <c r="AG113" s="28">
        <v>51.923492900031775</v>
      </c>
      <c r="AH113" s="28">
        <v>402.36762106272778</v>
      </c>
      <c r="AI113" s="28">
        <v>4.8997825472188019</v>
      </c>
      <c r="AJ113" s="28">
        <v>4.6965318040965407</v>
      </c>
      <c r="AK113" s="28">
        <v>139.77182128350844</v>
      </c>
      <c r="AL113" s="28">
        <v>234.03072871616081</v>
      </c>
      <c r="AM113" s="28">
        <v>230.47441401085638</v>
      </c>
      <c r="AN113" s="28">
        <v>570.91644787160101</v>
      </c>
      <c r="AO113" s="28">
        <v>293.92450749757086</v>
      </c>
      <c r="AP113" s="28">
        <v>559.94851072241477</v>
      </c>
      <c r="AQ113" s="28">
        <v>96.855895604866305</v>
      </c>
      <c r="AR113" s="28">
        <v>287.6617376830298</v>
      </c>
      <c r="AS113" s="28">
        <v>251.21117966091995</v>
      </c>
      <c r="AT113" s="28">
        <v>191.82336455524373</v>
      </c>
      <c r="AU113" s="28">
        <v>51.179220215876654</v>
      </c>
      <c r="AV113" s="28">
        <v>72.564010720194275</v>
      </c>
      <c r="AW113" s="28">
        <v>524.76929796515014</v>
      </c>
      <c r="AX113" s="28">
        <v>98.315412597248624</v>
      </c>
      <c r="AY113" s="28">
        <v>294.53196124935272</v>
      </c>
      <c r="AZ113" s="28">
        <v>121.27280913623254</v>
      </c>
      <c r="BA113" s="28">
        <v>36.371055259111422</v>
      </c>
      <c r="BB113" s="28">
        <v>329.90893997587671</v>
      </c>
      <c r="BC113" s="28">
        <v>78.836176054095219</v>
      </c>
      <c r="BD113" s="28">
        <v>53.775171600330154</v>
      </c>
      <c r="BE113" s="28">
        <v>116.66110651114083</v>
      </c>
      <c r="BF113" s="28">
        <v>23.303264607902129</v>
      </c>
      <c r="BG113" s="28">
        <v>3.9154483822016939</v>
      </c>
      <c r="BH113" s="28">
        <v>57.351326100540149</v>
      </c>
      <c r="BI113" s="28">
        <v>372.03545026799145</v>
      </c>
      <c r="BJ113" s="28">
        <v>313.44100211512398</v>
      </c>
      <c r="BK113" s="28">
        <v>0</v>
      </c>
      <c r="BL113" s="28">
        <v>399.67044844417285</v>
      </c>
      <c r="BM113" s="28">
        <v>14.157163867483892</v>
      </c>
      <c r="BN113" s="28">
        <v>211.48569980851559</v>
      </c>
      <c r="BO113" s="28">
        <v>432.46362098546012</v>
      </c>
      <c r="BP113" s="28">
        <v>61.446048907294859</v>
      </c>
      <c r="BQ113" s="28">
        <v>628.09611720165947</v>
      </c>
      <c r="BR113" s="28">
        <v>472.36544529214115</v>
      </c>
      <c r="BS113" s="28">
        <v>783.84855649485348</v>
      </c>
      <c r="BT113" s="28">
        <v>119.41366500333368</v>
      </c>
      <c r="BU113" s="28">
        <v>25.025003887674597</v>
      </c>
      <c r="BV113" s="28">
        <v>587.66502631821857</v>
      </c>
      <c r="BW113" s="28">
        <v>305.02296776595051</v>
      </c>
      <c r="BX113" s="28">
        <v>329.37238779480515</v>
      </c>
      <c r="BY113" s="28">
        <v>59.36882612674475</v>
      </c>
      <c r="BZ113" s="28">
        <v>71.404735342239022</v>
      </c>
      <c r="CA113" s="28">
        <v>552.08436786118273</v>
      </c>
      <c r="CB113" s="28">
        <v>40.274997767501432</v>
      </c>
      <c r="CC113" s="28">
        <v>4.3175326405409153</v>
      </c>
      <c r="CD113" s="28">
        <v>233.31626296604736</v>
      </c>
      <c r="CE113" s="28">
        <v>861.20544428176504</v>
      </c>
      <c r="CF113" s="28">
        <v>145.38453633910979</v>
      </c>
      <c r="CG113" s="28">
        <v>423.47028623892743</v>
      </c>
      <c r="CH113" s="28">
        <v>6434.9632528745633</v>
      </c>
      <c r="CI113" s="28">
        <v>194.94908473368056</v>
      </c>
      <c r="CJ113" s="28">
        <v>83.884305365457706</v>
      </c>
      <c r="CK113" s="28">
        <v>342.37962545090443</v>
      </c>
      <c r="CL113" s="28">
        <v>5.0736992699151839</v>
      </c>
      <c r="CM113" s="28">
        <v>819.34122846342211</v>
      </c>
      <c r="CN113" s="28">
        <v>645.03828201336626</v>
      </c>
      <c r="CO113" s="28">
        <v>3037.8739554684512</v>
      </c>
      <c r="CP113" s="28">
        <v>3474.7616281630735</v>
      </c>
      <c r="CQ113" s="28">
        <v>12136.414186935594</v>
      </c>
      <c r="CR113" s="28">
        <v>671.67543815673127</v>
      </c>
      <c r="CS113" s="28">
        <v>1.9251239292799416</v>
      </c>
      <c r="CT113" s="28">
        <v>4642.7636135409002</v>
      </c>
      <c r="CU113" s="28">
        <v>1182.433211471654</v>
      </c>
      <c r="CV113" s="28">
        <v>3944.9461920878939</v>
      </c>
      <c r="CW113" s="28">
        <v>357.17648096128715</v>
      </c>
      <c r="CX113" s="28">
        <v>270.05466024641538</v>
      </c>
      <c r="CY113" s="28">
        <v>1484.9653424514222</v>
      </c>
      <c r="CZ113" s="28">
        <v>264.60544412597909</v>
      </c>
      <c r="DA113" s="28">
        <v>2131.4894474342291</v>
      </c>
      <c r="DB113" s="28">
        <v>1101.771423166977</v>
      </c>
      <c r="DC113" s="28">
        <v>169.27899366281545</v>
      </c>
      <c r="DD113" s="28">
        <v>969.39246122815678</v>
      </c>
      <c r="DE113" s="28">
        <v>589.03445662356228</v>
      </c>
      <c r="DF113" s="28">
        <v>22.654978268701946</v>
      </c>
      <c r="DG113" s="28">
        <v>6171.7664361087745</v>
      </c>
      <c r="DH113" s="28">
        <v>209.39554956494274</v>
      </c>
      <c r="DI113" s="28">
        <v>36987.721654791894</v>
      </c>
      <c r="DJ113" s="28">
        <v>524.88057789133973</v>
      </c>
      <c r="DK113" s="28">
        <v>4581.939503297137</v>
      </c>
      <c r="DL113" s="28">
        <v>487.04353631442018</v>
      </c>
      <c r="DM113" s="28">
        <v>881.012049628706</v>
      </c>
      <c r="DN113" s="28">
        <v>1056.6637174154969</v>
      </c>
      <c r="DO113" s="28">
        <v>763.28586071503946</v>
      </c>
      <c r="DP113" s="28">
        <v>97.777399241559692</v>
      </c>
      <c r="DQ113" s="28">
        <v>722.37169496007425</v>
      </c>
      <c r="DR113" s="28">
        <v>243.64612026770919</v>
      </c>
      <c r="DS113" s="28">
        <v>17.82023386080375</v>
      </c>
      <c r="DT113" s="28">
        <v>1164.5921206897094</v>
      </c>
      <c r="DU113" s="28">
        <v>344.14782741865213</v>
      </c>
      <c r="DV113" s="28">
        <v>1527.5820319164673</v>
      </c>
      <c r="DW113" s="28">
        <v>4.7844665785618705</v>
      </c>
      <c r="DX113" s="28">
        <v>171.7562691656172</v>
      </c>
      <c r="DY113" s="28">
        <v>1255.838556095749</v>
      </c>
      <c r="DZ113" s="28">
        <v>915.14075380890301</v>
      </c>
      <c r="EA113" s="28">
        <v>175.06413713718104</v>
      </c>
      <c r="EB113" s="28">
        <v>741.28499976437183</v>
      </c>
      <c r="EC113" s="28">
        <v>2311.4595772389193</v>
      </c>
      <c r="ED113" s="28">
        <v>1317.8734581102024</v>
      </c>
      <c r="EE113" s="28">
        <v>27.682988193077595</v>
      </c>
      <c r="EF113" s="28">
        <v>2552.7658383930429</v>
      </c>
      <c r="EG113" s="28">
        <v>3921.4582666458236</v>
      </c>
      <c r="EH113" s="28">
        <v>79.983170941206481</v>
      </c>
      <c r="EI113" s="28">
        <v>635.47999306262125</v>
      </c>
      <c r="EJ113" s="28">
        <v>58.317387244314261</v>
      </c>
      <c r="EK113" s="28">
        <v>358.16040268438098</v>
      </c>
      <c r="EL113" s="28">
        <v>268.53013426103331</v>
      </c>
      <c r="EM113" s="28">
        <v>270.58074635170379</v>
      </c>
      <c r="EN113" s="28">
        <v>7.8697671853032327</v>
      </c>
      <c r="EO113" s="28">
        <v>85.317860675234385</v>
      </c>
      <c r="EP113" s="28">
        <v>48.215103269410321</v>
      </c>
      <c r="EQ113" s="28">
        <v>6.0072065888019539</v>
      </c>
      <c r="ER113" s="28">
        <v>0</v>
      </c>
      <c r="ES113" s="28">
        <f t="shared" si="2"/>
        <v>135534.88390527637</v>
      </c>
      <c r="ET113" s="28">
        <v>233496.61407107115</v>
      </c>
      <c r="EU113" s="28">
        <v>0</v>
      </c>
      <c r="EV113" s="28">
        <v>0</v>
      </c>
      <c r="EW113" s="28">
        <v>0</v>
      </c>
      <c r="EX113" s="28">
        <v>0</v>
      </c>
      <c r="EY113" s="28">
        <v>0</v>
      </c>
      <c r="EZ113" s="28">
        <v>5880.7490352251771</v>
      </c>
      <c r="FA113" s="28">
        <f t="shared" si="3"/>
        <v>374912.2470115727</v>
      </c>
      <c r="FB113" s="33">
        <f>+FA113-Cuadro_Oferta_2012!EX113</f>
        <v>0</v>
      </c>
      <c r="AMC113"/>
      <c r="AMD113"/>
      <c r="AME113"/>
      <c r="AMF113"/>
      <c r="AMG113"/>
      <c r="AMH113"/>
      <c r="AMI113"/>
      <c r="AMJ113"/>
    </row>
    <row r="114" spans="1:1024" s="5" customFormat="1" ht="51" x14ac:dyDescent="0.25">
      <c r="A114" s="9">
        <v>110</v>
      </c>
      <c r="B114" s="22"/>
      <c r="C114" s="24" t="s">
        <v>504</v>
      </c>
      <c r="D114" s="25" t="s">
        <v>505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2.2719319906395183</v>
      </c>
      <c r="AH114" s="28">
        <v>0</v>
      </c>
      <c r="AI114" s="28">
        <v>0</v>
      </c>
      <c r="AJ114" s="28">
        <v>0</v>
      </c>
      <c r="AK114" s="28">
        <v>0</v>
      </c>
      <c r="AL114" s="28">
        <v>10.506153223907972</v>
      </c>
      <c r="AM114" s="28">
        <v>2.1069741741673402</v>
      </c>
      <c r="AN114" s="28">
        <v>36.554946631310372</v>
      </c>
      <c r="AO114" s="28">
        <v>0</v>
      </c>
      <c r="AP114" s="28">
        <v>0</v>
      </c>
      <c r="AQ114" s="28">
        <v>463.30448530767615</v>
      </c>
      <c r="AR114" s="28">
        <v>0</v>
      </c>
      <c r="AS114" s="28">
        <v>25.737532924545715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1.9283073716741548</v>
      </c>
      <c r="BA114" s="28">
        <v>0</v>
      </c>
      <c r="BB114" s="28">
        <v>0</v>
      </c>
      <c r="BC114" s="28">
        <v>0</v>
      </c>
      <c r="BD114" s="28">
        <v>7.8306048577155991</v>
      </c>
      <c r="BE114" s="28">
        <v>33.992033869083663</v>
      </c>
      <c r="BF114" s="28">
        <v>2.7260105151746252</v>
      </c>
      <c r="BG114" s="28">
        <v>0</v>
      </c>
      <c r="BH114" s="28">
        <v>1.8479855616636343E-2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6.2678856929250149</v>
      </c>
      <c r="BT114" s="28">
        <v>0</v>
      </c>
      <c r="BU114" s="28">
        <v>0</v>
      </c>
      <c r="BV114" s="28">
        <v>1.9068181923755305</v>
      </c>
      <c r="BW114" s="28">
        <v>5.9499203100691958</v>
      </c>
      <c r="BX114" s="28">
        <v>7.8605897395449382</v>
      </c>
      <c r="BY114" s="28">
        <v>0</v>
      </c>
      <c r="BZ114" s="28">
        <v>0.76995923097391838</v>
      </c>
      <c r="CA114" s="28">
        <v>1.9791257021769981</v>
      </c>
      <c r="CB114" s="28">
        <v>2.3381933510719195</v>
      </c>
      <c r="CC114" s="28">
        <v>0</v>
      </c>
      <c r="CD114" s="28">
        <v>1.4635964925153968</v>
      </c>
      <c r="CE114" s="28">
        <v>4.6338398799095897</v>
      </c>
      <c r="CF114" s="28">
        <v>0</v>
      </c>
      <c r="CG114" s="28">
        <v>20.571904586065443</v>
      </c>
      <c r="CH114" s="28">
        <v>4627.3257082568134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0.69025880861862698</v>
      </c>
      <c r="CP114" s="28">
        <v>0</v>
      </c>
      <c r="CQ114" s="28">
        <v>1595.849863760845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41.432588580762385</v>
      </c>
      <c r="CY114" s="28">
        <v>16.934034997255885</v>
      </c>
      <c r="CZ114" s="28">
        <v>6.9760337965123123</v>
      </c>
      <c r="DA114" s="28">
        <v>255.8078478429544</v>
      </c>
      <c r="DB114" s="28">
        <v>513.06083865497931</v>
      </c>
      <c r="DC114" s="28">
        <v>0</v>
      </c>
      <c r="DD114" s="28">
        <v>773.52712218368947</v>
      </c>
      <c r="DE114" s="28">
        <v>0</v>
      </c>
      <c r="DF114" s="28">
        <v>2617.0244912034273</v>
      </c>
      <c r="DG114" s="28">
        <v>25687.599579127993</v>
      </c>
      <c r="DH114" s="28">
        <v>19929.525146059612</v>
      </c>
      <c r="DI114" s="28">
        <v>39168.634258180202</v>
      </c>
      <c r="DJ114" s="28">
        <v>25536.415831969462</v>
      </c>
      <c r="DK114" s="28">
        <v>0</v>
      </c>
      <c r="DL114" s="28">
        <v>0</v>
      </c>
      <c r="DM114" s="28">
        <v>22.664373537120969</v>
      </c>
      <c r="DN114" s="28">
        <v>2.4102525397465659</v>
      </c>
      <c r="DO114" s="28">
        <v>0</v>
      </c>
      <c r="DP114" s="28">
        <v>68.758128279248922</v>
      </c>
      <c r="DQ114" s="28">
        <v>0</v>
      </c>
      <c r="DR114" s="28">
        <v>0</v>
      </c>
      <c r="DS114" s="28">
        <v>23.899276598056659</v>
      </c>
      <c r="DT114" s="28">
        <v>167.7758853976716</v>
      </c>
      <c r="DU114" s="28">
        <v>55.583213671964586</v>
      </c>
      <c r="DV114" s="28">
        <v>244.96130024882956</v>
      </c>
      <c r="DW114" s="28">
        <v>0.77261888837366643</v>
      </c>
      <c r="DX114" s="28">
        <v>81.968265185729351</v>
      </c>
      <c r="DY114" s="28">
        <v>0</v>
      </c>
      <c r="DZ114" s="28">
        <v>0</v>
      </c>
      <c r="EA114" s="28">
        <v>0</v>
      </c>
      <c r="EB114" s="28">
        <v>367.51918445708696</v>
      </c>
      <c r="EC114" s="28">
        <v>5812.3646618891426</v>
      </c>
      <c r="ED114" s="28">
        <v>876.73804631485109</v>
      </c>
      <c r="EE114" s="28">
        <v>93.578372257311713</v>
      </c>
      <c r="EF114" s="28">
        <v>524.75957608919634</v>
      </c>
      <c r="EG114" s="28">
        <v>0.53624915647200111</v>
      </c>
      <c r="EH114" s="28">
        <v>0</v>
      </c>
      <c r="EI114" s="28">
        <v>0</v>
      </c>
      <c r="EJ114" s="28">
        <v>0</v>
      </c>
      <c r="EK114" s="28">
        <v>0</v>
      </c>
      <c r="EL114" s="28">
        <v>0</v>
      </c>
      <c r="EM114" s="28">
        <v>0</v>
      </c>
      <c r="EN114" s="28">
        <v>0</v>
      </c>
      <c r="EO114" s="28">
        <v>0</v>
      </c>
      <c r="EP114" s="28">
        <v>5.2727978497351504</v>
      </c>
      <c r="EQ114" s="28">
        <v>1.5142578053962841</v>
      </c>
      <c r="ER114" s="28">
        <v>0</v>
      </c>
      <c r="ES114" s="28">
        <f t="shared" si="2"/>
        <v>129762.59935748822</v>
      </c>
      <c r="ET114" s="28">
        <v>91743.283539395125</v>
      </c>
      <c r="EU114" s="28">
        <v>0</v>
      </c>
      <c r="EV114" s="28">
        <v>0</v>
      </c>
      <c r="EW114" s="28">
        <v>0</v>
      </c>
      <c r="EX114" s="28">
        <v>0</v>
      </c>
      <c r="EY114" s="28">
        <v>0</v>
      </c>
      <c r="EZ114" s="28">
        <v>5218.7944294849704</v>
      </c>
      <c r="FA114" s="28">
        <f t="shared" si="3"/>
        <v>226724.67732636831</v>
      </c>
      <c r="FB114" s="33">
        <f>+FA114-Cuadro_Oferta_2012!EX114</f>
        <v>0</v>
      </c>
      <c r="AMC114"/>
      <c r="AMD114"/>
      <c r="AME114"/>
      <c r="AMF114"/>
      <c r="AMG114"/>
      <c r="AMH114"/>
      <c r="AMI114"/>
      <c r="AMJ114"/>
    </row>
    <row r="115" spans="1:1024" s="5" customFormat="1" ht="51" x14ac:dyDescent="0.25">
      <c r="A115" s="9">
        <v>111</v>
      </c>
      <c r="B115" s="22"/>
      <c r="C115" s="24" t="s">
        <v>506</v>
      </c>
      <c r="D115" s="25" t="s">
        <v>507</v>
      </c>
      <c r="E115" s="28">
        <v>0</v>
      </c>
      <c r="F115" s="28">
        <v>0</v>
      </c>
      <c r="G115" s="28">
        <v>0</v>
      </c>
      <c r="H115" s="28">
        <v>0</v>
      </c>
      <c r="I115" s="28">
        <v>1.0301995908275001</v>
      </c>
      <c r="J115" s="28">
        <v>0</v>
      </c>
      <c r="K115" s="28">
        <v>5.998781654015878</v>
      </c>
      <c r="L115" s="28">
        <v>0</v>
      </c>
      <c r="M115" s="28">
        <v>0</v>
      </c>
      <c r="N115" s="28">
        <v>262.81966898073216</v>
      </c>
      <c r="O115" s="28">
        <v>0</v>
      </c>
      <c r="P115" s="28">
        <v>121.86306563039763</v>
      </c>
      <c r="Q115" s="28">
        <v>0</v>
      </c>
      <c r="R115" s="28">
        <v>17.002976874168759</v>
      </c>
      <c r="S115" s="28">
        <v>0</v>
      </c>
      <c r="T115" s="28">
        <v>0</v>
      </c>
      <c r="U115" s="28">
        <v>12.031715332521101</v>
      </c>
      <c r="V115" s="28">
        <v>0</v>
      </c>
      <c r="W115" s="28">
        <v>13.344128066463215</v>
      </c>
      <c r="X115" s="28">
        <v>1.0884452614841649</v>
      </c>
      <c r="Y115" s="28">
        <v>692.6338341653792</v>
      </c>
      <c r="Z115" s="28">
        <v>0</v>
      </c>
      <c r="AA115" s="28">
        <v>0</v>
      </c>
      <c r="AB115" s="28">
        <v>196.4966249254627</v>
      </c>
      <c r="AC115" s="28">
        <v>0</v>
      </c>
      <c r="AD115" s="28">
        <v>1303.9329105897828</v>
      </c>
      <c r="AE115" s="28">
        <v>31.405959511734491</v>
      </c>
      <c r="AF115" s="28">
        <v>0</v>
      </c>
      <c r="AG115" s="28">
        <v>0.25355016814733305</v>
      </c>
      <c r="AH115" s="28">
        <v>193.15616105503864</v>
      </c>
      <c r="AI115" s="28">
        <v>0</v>
      </c>
      <c r="AJ115" s="28">
        <v>19.003709089128581</v>
      </c>
      <c r="AK115" s="28">
        <v>2298.740543942024</v>
      </c>
      <c r="AL115" s="28">
        <v>1806.1149596614805</v>
      </c>
      <c r="AM115" s="28">
        <v>641.23196613438893</v>
      </c>
      <c r="AN115" s="28">
        <v>1266.0719581095923</v>
      </c>
      <c r="AO115" s="28">
        <v>1056.4833129374167</v>
      </c>
      <c r="AP115" s="28">
        <v>3425.2685910848759</v>
      </c>
      <c r="AQ115" s="28">
        <v>267.60857006086781</v>
      </c>
      <c r="AR115" s="28">
        <v>250.40065819008595</v>
      </c>
      <c r="AS115" s="28">
        <v>9282.9364280980608</v>
      </c>
      <c r="AT115" s="28">
        <v>130.99979505538903</v>
      </c>
      <c r="AU115" s="28">
        <v>99.769825858376905</v>
      </c>
      <c r="AV115" s="28">
        <v>104.33657975174044</v>
      </c>
      <c r="AW115" s="28">
        <v>798.7202746565257</v>
      </c>
      <c r="AX115" s="28">
        <v>296.4711552672635</v>
      </c>
      <c r="AY115" s="28">
        <v>2710.0943358258451</v>
      </c>
      <c r="AZ115" s="28">
        <v>546.53355504559568</v>
      </c>
      <c r="BA115" s="28">
        <v>183.82636546392263</v>
      </c>
      <c r="BB115" s="28">
        <v>597.47604872998022</v>
      </c>
      <c r="BC115" s="28">
        <v>22.805763561899695</v>
      </c>
      <c r="BD115" s="28">
        <v>847.74714621897772</v>
      </c>
      <c r="BE115" s="28">
        <v>3183.4769978470813</v>
      </c>
      <c r="BF115" s="28">
        <v>166.3240800100632</v>
      </c>
      <c r="BG115" s="28">
        <v>185.75738611745331</v>
      </c>
      <c r="BH115" s="28">
        <v>1063.7781326466052</v>
      </c>
      <c r="BI115" s="28">
        <v>4631.377810560185</v>
      </c>
      <c r="BJ115" s="28">
        <v>1631.5344774053299</v>
      </c>
      <c r="BK115" s="28">
        <v>0</v>
      </c>
      <c r="BL115" s="28">
        <v>1993.0019317393164</v>
      </c>
      <c r="BM115" s="28">
        <v>109.39725668199803</v>
      </c>
      <c r="BN115" s="28">
        <v>1475.7473295527409</v>
      </c>
      <c r="BO115" s="28">
        <v>3026.6197307537514</v>
      </c>
      <c r="BP115" s="28">
        <v>3.6584321709628136</v>
      </c>
      <c r="BQ115" s="28">
        <v>1245.6811351970182</v>
      </c>
      <c r="BR115" s="28">
        <v>1577.9301095465569</v>
      </c>
      <c r="BS115" s="28">
        <v>3201.0339877329379</v>
      </c>
      <c r="BT115" s="28">
        <v>355.2156714723061</v>
      </c>
      <c r="BU115" s="28">
        <v>172.41025089822429</v>
      </c>
      <c r="BV115" s="28">
        <v>566.32346739739592</v>
      </c>
      <c r="BW115" s="28">
        <v>1096.7841503332929</v>
      </c>
      <c r="BX115" s="28">
        <v>2602.1947950431841</v>
      </c>
      <c r="BY115" s="28">
        <v>704.93902924626968</v>
      </c>
      <c r="BZ115" s="28">
        <v>384.58418246745072</v>
      </c>
      <c r="CA115" s="28">
        <v>1571.8608138805496</v>
      </c>
      <c r="CB115" s="28">
        <v>39.946146525103458</v>
      </c>
      <c r="CC115" s="28">
        <v>17.262696067506258</v>
      </c>
      <c r="CD115" s="28">
        <v>3553.6992441580901</v>
      </c>
      <c r="CE115" s="28">
        <v>3441.7931744938173</v>
      </c>
      <c r="CF115" s="28">
        <v>14828.976402165425</v>
      </c>
      <c r="CG115" s="28">
        <v>2979.029539387695</v>
      </c>
      <c r="CH115" s="28">
        <v>75545.82813450812</v>
      </c>
      <c r="CI115" s="28">
        <v>868.90684551095683</v>
      </c>
      <c r="CJ115" s="28">
        <v>5.78867163661858</v>
      </c>
      <c r="CK115" s="28">
        <v>2515.7626047210024</v>
      </c>
      <c r="CL115" s="28">
        <v>91.920194688050216</v>
      </c>
      <c r="CM115" s="28">
        <v>0</v>
      </c>
      <c r="CN115" s="28">
        <v>0</v>
      </c>
      <c r="CO115" s="28">
        <v>1428.6694192987923</v>
      </c>
      <c r="CP115" s="28">
        <v>9843.9141388272947</v>
      </c>
      <c r="CQ115" s="28">
        <v>190096.66327662941</v>
      </c>
      <c r="CR115" s="28">
        <v>12137.957408669123</v>
      </c>
      <c r="CS115" s="28">
        <v>0</v>
      </c>
      <c r="CT115" s="28">
        <v>5346.2815198138442</v>
      </c>
      <c r="CU115" s="28">
        <v>88.66189640856399</v>
      </c>
      <c r="CV115" s="28">
        <v>6497.834558826753</v>
      </c>
      <c r="CW115" s="28">
        <v>69.810778744551968</v>
      </c>
      <c r="CX115" s="28">
        <v>2675.9002688457153</v>
      </c>
      <c r="CY115" s="28">
        <v>6659.7708293722526</v>
      </c>
      <c r="CZ115" s="28">
        <v>3060.1204943113657</v>
      </c>
      <c r="DA115" s="28">
        <v>7934.233789841559</v>
      </c>
      <c r="DB115" s="28">
        <v>31113.770660383474</v>
      </c>
      <c r="DC115" s="28">
        <v>4832.3781147826649</v>
      </c>
      <c r="DD115" s="28">
        <v>10309.413665932707</v>
      </c>
      <c r="DE115" s="28">
        <v>14627.043139563912</v>
      </c>
      <c r="DF115" s="28">
        <v>832.89956864012925</v>
      </c>
      <c r="DG115" s="28">
        <v>29745.154083378591</v>
      </c>
      <c r="DH115" s="28">
        <v>5354.5967562019569</v>
      </c>
      <c r="DI115" s="28">
        <v>1532.1525818237503</v>
      </c>
      <c r="DJ115" s="28">
        <v>2375.6111293133699</v>
      </c>
      <c r="DK115" s="28">
        <v>40666.552504281062</v>
      </c>
      <c r="DL115" s="28">
        <v>9801.7547806648763</v>
      </c>
      <c r="DM115" s="28">
        <v>6793.1553166660997</v>
      </c>
      <c r="DN115" s="28">
        <v>19997.25787898244</v>
      </c>
      <c r="DO115" s="28">
        <v>6954.8784630607461</v>
      </c>
      <c r="DP115" s="28">
        <v>1659.5516160635841</v>
      </c>
      <c r="DQ115" s="28">
        <v>9568.6298757338409</v>
      </c>
      <c r="DR115" s="28">
        <v>5918.3274416459826</v>
      </c>
      <c r="DS115" s="28">
        <v>1570.8777325592473</v>
      </c>
      <c r="DT115" s="28">
        <v>2273.1219454920447</v>
      </c>
      <c r="DU115" s="28">
        <v>450.28916026617486</v>
      </c>
      <c r="DV115" s="28">
        <v>2036.6573945410246</v>
      </c>
      <c r="DW115" s="28">
        <v>6.2564143100725982</v>
      </c>
      <c r="DX115" s="28">
        <v>910.13521513956846</v>
      </c>
      <c r="DY115" s="28">
        <v>4621.1025259764256</v>
      </c>
      <c r="DZ115" s="28">
        <v>3112.4322755279454</v>
      </c>
      <c r="EA115" s="28">
        <v>553.54856903033021</v>
      </c>
      <c r="EB115" s="28">
        <v>34434.643613829139</v>
      </c>
      <c r="EC115" s="28">
        <v>21063.228901941933</v>
      </c>
      <c r="ED115" s="28">
        <v>8548.0473626512903</v>
      </c>
      <c r="EE115" s="28">
        <v>237.86196314737595</v>
      </c>
      <c r="EF115" s="28">
        <v>26071.590463901561</v>
      </c>
      <c r="EG115" s="28">
        <v>36631.300941604481</v>
      </c>
      <c r="EH115" s="28">
        <v>749.21287797429807</v>
      </c>
      <c r="EI115" s="28">
        <v>471.93799942459054</v>
      </c>
      <c r="EJ115" s="28">
        <v>806.17388439707292</v>
      </c>
      <c r="EK115" s="28">
        <v>622.81569953664359</v>
      </c>
      <c r="EL115" s="28">
        <v>2893.6875219974136</v>
      </c>
      <c r="EM115" s="28">
        <v>3946.4998246990931</v>
      </c>
      <c r="EN115" s="28">
        <v>423.96559737091928</v>
      </c>
      <c r="EO115" s="28">
        <v>11170.469720106992</v>
      </c>
      <c r="EP115" s="28">
        <v>486.98361140113042</v>
      </c>
      <c r="EQ115" s="28">
        <v>977.38704588392943</v>
      </c>
      <c r="ER115" s="28">
        <v>0</v>
      </c>
      <c r="ES115" s="28">
        <f t="shared" si="2"/>
        <v>777337.41859653185</v>
      </c>
      <c r="ET115" s="28">
        <v>1969888.3703641654</v>
      </c>
      <c r="EU115" s="28">
        <v>0</v>
      </c>
      <c r="EV115" s="28">
        <v>0</v>
      </c>
      <c r="EW115" s="28">
        <v>0</v>
      </c>
      <c r="EX115" s="28">
        <v>0</v>
      </c>
      <c r="EY115" s="28">
        <v>0</v>
      </c>
      <c r="EZ115" s="28">
        <v>0</v>
      </c>
      <c r="FA115" s="28">
        <f t="shared" si="3"/>
        <v>2747225.7889606971</v>
      </c>
      <c r="FB115" s="33">
        <f>+FA115-Cuadro_Oferta_2012!EX115</f>
        <v>0</v>
      </c>
      <c r="AMC115"/>
      <c r="AMD115"/>
      <c r="AME115"/>
      <c r="AMF115"/>
      <c r="AMG115"/>
      <c r="AMH115"/>
      <c r="AMI115"/>
      <c r="AMJ115"/>
    </row>
    <row r="116" spans="1:1024" s="5" customFormat="1" x14ac:dyDescent="0.25">
      <c r="A116" s="9">
        <v>112</v>
      </c>
      <c r="B116" s="22"/>
      <c r="C116" s="24" t="s">
        <v>508</v>
      </c>
      <c r="D116" s="25" t="s">
        <v>509</v>
      </c>
      <c r="E116" s="28">
        <v>0</v>
      </c>
      <c r="F116" s="28">
        <v>0</v>
      </c>
      <c r="G116" s="28">
        <v>0</v>
      </c>
      <c r="H116" s="28">
        <v>80.958687503490168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70.271520968802378</v>
      </c>
      <c r="Q116" s="28">
        <v>131.32717213872792</v>
      </c>
      <c r="R116" s="28">
        <v>612.13891158085153</v>
      </c>
      <c r="S116" s="28">
        <v>0</v>
      </c>
      <c r="T116" s="28">
        <v>736.30844309616225</v>
      </c>
      <c r="U116" s="28">
        <v>0</v>
      </c>
      <c r="V116" s="28">
        <v>0</v>
      </c>
      <c r="W116" s="28">
        <v>0</v>
      </c>
      <c r="X116" s="28">
        <v>0</v>
      </c>
      <c r="Y116" s="28">
        <v>217.36886112930969</v>
      </c>
      <c r="Z116" s="28">
        <v>278.83404035580321</v>
      </c>
      <c r="AA116" s="28">
        <v>0</v>
      </c>
      <c r="AB116" s="28">
        <v>0</v>
      </c>
      <c r="AC116" s="28">
        <v>0</v>
      </c>
      <c r="AD116" s="28">
        <v>607.89570075763208</v>
      </c>
      <c r="AE116" s="28">
        <v>0</v>
      </c>
      <c r="AF116" s="28">
        <v>23.468896807007972</v>
      </c>
      <c r="AG116" s="28">
        <v>21.371860263333957</v>
      </c>
      <c r="AH116" s="28">
        <v>217.84479074716126</v>
      </c>
      <c r="AI116" s="28">
        <v>1.1819937389411335</v>
      </c>
      <c r="AJ116" s="28">
        <v>3.4281841828661701</v>
      </c>
      <c r="AK116" s="28">
        <v>169.64215962622472</v>
      </c>
      <c r="AL116" s="28">
        <v>178.10923716009415</v>
      </c>
      <c r="AM116" s="28">
        <v>139.1718837178293</v>
      </c>
      <c r="AN116" s="28">
        <v>518.80421899877672</v>
      </c>
      <c r="AO116" s="28">
        <v>235.83499783741351</v>
      </c>
      <c r="AP116" s="28">
        <v>58.646329236726928</v>
      </c>
      <c r="AQ116" s="28">
        <v>131.28183941677895</v>
      </c>
      <c r="AR116" s="28">
        <v>110.00800990229689</v>
      </c>
      <c r="AS116" s="28">
        <v>548.80147630973943</v>
      </c>
      <c r="AT116" s="28">
        <v>66.939533053746061</v>
      </c>
      <c r="AU116" s="28">
        <v>37.241123118607291</v>
      </c>
      <c r="AV116" s="28">
        <v>168.43060293516413</v>
      </c>
      <c r="AW116" s="28">
        <v>274.56406735599336</v>
      </c>
      <c r="AX116" s="28">
        <v>79.419710368433087</v>
      </c>
      <c r="AY116" s="28">
        <v>286.78837908289597</v>
      </c>
      <c r="AZ116" s="28">
        <v>150.86275792974291</v>
      </c>
      <c r="BA116" s="28">
        <v>170.16953939201443</v>
      </c>
      <c r="BB116" s="28">
        <v>258.50474320542423</v>
      </c>
      <c r="BC116" s="28">
        <v>307.39913842762655</v>
      </c>
      <c r="BD116" s="28">
        <v>77.992468546682389</v>
      </c>
      <c r="BE116" s="28">
        <v>342.08104887041122</v>
      </c>
      <c r="BF116" s="28">
        <v>40.20105245838684</v>
      </c>
      <c r="BG116" s="28">
        <v>1.0762810244130159</v>
      </c>
      <c r="BH116" s="28">
        <v>111.71050751338362</v>
      </c>
      <c r="BI116" s="28">
        <v>434.30312472007989</v>
      </c>
      <c r="BJ116" s="28">
        <v>188.52602873368846</v>
      </c>
      <c r="BK116" s="28">
        <v>0</v>
      </c>
      <c r="BL116" s="28">
        <v>848.2104105480721</v>
      </c>
      <c r="BM116" s="28">
        <v>7.2437239766145147</v>
      </c>
      <c r="BN116" s="28">
        <v>105.47368061059596</v>
      </c>
      <c r="BO116" s="28">
        <v>831.39412460937331</v>
      </c>
      <c r="BP116" s="28">
        <v>6.451698613697026</v>
      </c>
      <c r="BQ116" s="28">
        <v>899.49584541867057</v>
      </c>
      <c r="BR116" s="28">
        <v>96.370111772509048</v>
      </c>
      <c r="BS116" s="28">
        <v>540.82740000041497</v>
      </c>
      <c r="BT116" s="28">
        <v>107.79594410176092</v>
      </c>
      <c r="BU116" s="28">
        <v>64.689721496232124</v>
      </c>
      <c r="BV116" s="28">
        <v>713.6016644145127</v>
      </c>
      <c r="BW116" s="28">
        <v>441.77264030892775</v>
      </c>
      <c r="BX116" s="28">
        <v>168.5283915621512</v>
      </c>
      <c r="BY116" s="28">
        <v>123.12692644442001</v>
      </c>
      <c r="BZ116" s="28">
        <v>160.46168931720675</v>
      </c>
      <c r="CA116" s="28">
        <v>485.8650624483264</v>
      </c>
      <c r="CB116" s="28">
        <v>83.579585155587964</v>
      </c>
      <c r="CC116" s="28">
        <v>16.227723813869915</v>
      </c>
      <c r="CD116" s="28">
        <v>164.84733597136801</v>
      </c>
      <c r="CE116" s="28">
        <v>711.22831382611753</v>
      </c>
      <c r="CF116" s="28">
        <v>142.39830928661229</v>
      </c>
      <c r="CG116" s="28">
        <v>782.51016503177448</v>
      </c>
      <c r="CH116" s="28">
        <v>3391.9351223713434</v>
      </c>
      <c r="CI116" s="28">
        <v>140.36759734370341</v>
      </c>
      <c r="CJ116" s="28">
        <v>89.818671547778607</v>
      </c>
      <c r="CK116" s="28">
        <v>989.82141817987042</v>
      </c>
      <c r="CL116" s="28">
        <v>1127.5653076054969</v>
      </c>
      <c r="CM116" s="28">
        <v>89.99261553996682</v>
      </c>
      <c r="CN116" s="28">
        <v>0</v>
      </c>
      <c r="CO116" s="28">
        <v>2954.0665598799251</v>
      </c>
      <c r="CP116" s="28">
        <v>2017.1050575220993</v>
      </c>
      <c r="CQ116" s="28">
        <v>29961.420574102925</v>
      </c>
      <c r="CR116" s="28">
        <v>1342.2370649600762</v>
      </c>
      <c r="CS116" s="28">
        <v>0</v>
      </c>
      <c r="CT116" s="28">
        <v>2358.7312688290517</v>
      </c>
      <c r="CU116" s="28">
        <v>98.134181587969863</v>
      </c>
      <c r="CV116" s="28">
        <v>3188.809829344455</v>
      </c>
      <c r="CW116" s="28">
        <v>503.62103285016241</v>
      </c>
      <c r="CX116" s="28">
        <v>787.24631465723712</v>
      </c>
      <c r="CY116" s="28">
        <v>1829.0399871101263</v>
      </c>
      <c r="CZ116" s="28">
        <v>169.61211336408945</v>
      </c>
      <c r="DA116" s="28">
        <v>1521.9507254844718</v>
      </c>
      <c r="DB116" s="28">
        <v>1489.5544622924563</v>
      </c>
      <c r="DC116" s="28">
        <v>224.16945650700433</v>
      </c>
      <c r="DD116" s="28">
        <v>560.89480737216229</v>
      </c>
      <c r="DE116" s="28">
        <v>1308.9645541291609</v>
      </c>
      <c r="DF116" s="28">
        <v>15.629799852434711</v>
      </c>
      <c r="DG116" s="28">
        <v>2552.2348701819819</v>
      </c>
      <c r="DH116" s="28">
        <v>404.14050871662579</v>
      </c>
      <c r="DI116" s="28">
        <v>722.40156085758542</v>
      </c>
      <c r="DJ116" s="28">
        <v>336.7617516961152</v>
      </c>
      <c r="DK116" s="28">
        <v>15079.171021178989</v>
      </c>
      <c r="DL116" s="28">
        <v>19511.676074230661</v>
      </c>
      <c r="DM116" s="28">
        <v>1564.2522515790376</v>
      </c>
      <c r="DN116" s="28">
        <v>1411.5782913180417</v>
      </c>
      <c r="DO116" s="28">
        <v>939.39771023387038</v>
      </c>
      <c r="DP116" s="28">
        <v>1334.8565912553186</v>
      </c>
      <c r="DQ116" s="28">
        <v>1303.7708707651957</v>
      </c>
      <c r="DR116" s="28">
        <v>452.38469688619602</v>
      </c>
      <c r="DS116" s="28">
        <v>342.27059889391126</v>
      </c>
      <c r="DT116" s="28">
        <v>206.15442973608265</v>
      </c>
      <c r="DU116" s="28">
        <v>65.336408767134145</v>
      </c>
      <c r="DV116" s="28">
        <v>288.11759022830569</v>
      </c>
      <c r="DW116" s="28">
        <v>0.90826840772957718</v>
      </c>
      <c r="DX116" s="28">
        <v>158.01794835858942</v>
      </c>
      <c r="DY116" s="28">
        <v>754.43680771161848</v>
      </c>
      <c r="DZ116" s="28">
        <v>1754.4071194620542</v>
      </c>
      <c r="EA116" s="28">
        <v>278.0902923993122</v>
      </c>
      <c r="EB116" s="28">
        <v>3637.8257129073945</v>
      </c>
      <c r="EC116" s="28">
        <v>2248.9170392488518</v>
      </c>
      <c r="ED116" s="28">
        <v>254.97715671396952</v>
      </c>
      <c r="EE116" s="28">
        <v>104.53236372966188</v>
      </c>
      <c r="EF116" s="28">
        <v>2308.584478064688</v>
      </c>
      <c r="EG116" s="28">
        <v>1929.6273378798853</v>
      </c>
      <c r="EH116" s="28">
        <v>22.284516597937436</v>
      </c>
      <c r="EI116" s="28">
        <v>0</v>
      </c>
      <c r="EJ116" s="28">
        <v>18.866017554980147</v>
      </c>
      <c r="EK116" s="28">
        <v>490.2776948145808</v>
      </c>
      <c r="EL116" s="28">
        <v>1223.4200604809935</v>
      </c>
      <c r="EM116" s="28">
        <v>121.80090861531497</v>
      </c>
      <c r="EN116" s="28">
        <v>61.430689068356827</v>
      </c>
      <c r="EO116" s="28">
        <v>0</v>
      </c>
      <c r="EP116" s="28">
        <v>178.24384359251172</v>
      </c>
      <c r="EQ116" s="28">
        <v>5.392306287378581</v>
      </c>
      <c r="ER116" s="28">
        <v>0</v>
      </c>
      <c r="ES116" s="28">
        <f t="shared" si="2"/>
        <v>133818.24410179627</v>
      </c>
      <c r="ET116" s="28">
        <v>24220.398769257547</v>
      </c>
      <c r="EU116" s="28">
        <v>0</v>
      </c>
      <c r="EV116" s="28">
        <v>0</v>
      </c>
      <c r="EW116" s="28">
        <v>21069.314607293378</v>
      </c>
      <c r="EX116" s="28">
        <v>0</v>
      </c>
      <c r="EY116" s="28">
        <v>0</v>
      </c>
      <c r="EZ116" s="28">
        <v>92.270885971540068</v>
      </c>
      <c r="FA116" s="28">
        <f t="shared" si="3"/>
        <v>179200.22836431875</v>
      </c>
      <c r="FB116" s="33">
        <f>+FA116-Cuadro_Oferta_2012!EX116</f>
        <v>0</v>
      </c>
      <c r="AMC116"/>
      <c r="AMD116"/>
      <c r="AME116"/>
      <c r="AMF116"/>
      <c r="AMG116"/>
      <c r="AMH116"/>
      <c r="AMI116"/>
      <c r="AMJ116"/>
    </row>
    <row r="117" spans="1:1024" s="5" customFormat="1" ht="25.5" x14ac:dyDescent="0.25">
      <c r="A117" s="9">
        <v>113</v>
      </c>
      <c r="B117" s="22"/>
      <c r="C117" s="24" t="s">
        <v>510</v>
      </c>
      <c r="D117" s="25" t="s">
        <v>511</v>
      </c>
      <c r="E117" s="28">
        <v>0.50514812012041532</v>
      </c>
      <c r="F117" s="28">
        <v>0</v>
      </c>
      <c r="G117" s="28">
        <v>13.89930026636816</v>
      </c>
      <c r="H117" s="28">
        <v>115.35542371680297</v>
      </c>
      <c r="I117" s="28">
        <v>333.67482370421465</v>
      </c>
      <c r="J117" s="28">
        <v>19.173399509761047</v>
      </c>
      <c r="K117" s="28">
        <v>0</v>
      </c>
      <c r="L117" s="28">
        <v>8.3277236346209254</v>
      </c>
      <c r="M117" s="28">
        <v>0</v>
      </c>
      <c r="N117" s="28">
        <v>0</v>
      </c>
      <c r="O117" s="28">
        <v>161.87258698748687</v>
      </c>
      <c r="P117" s="28">
        <v>34.55096691525214</v>
      </c>
      <c r="Q117" s="28">
        <v>212.78031981850552</v>
      </c>
      <c r="R117" s="28">
        <v>103.77949165077285</v>
      </c>
      <c r="S117" s="28">
        <v>0</v>
      </c>
      <c r="T117" s="28">
        <v>4286.2901124937416</v>
      </c>
      <c r="U117" s="28">
        <v>92.113128618944131</v>
      </c>
      <c r="V117" s="28">
        <v>36.663073595515236</v>
      </c>
      <c r="W117" s="28">
        <v>475.99578656170337</v>
      </c>
      <c r="X117" s="28">
        <v>0</v>
      </c>
      <c r="Y117" s="28">
        <v>388.29709199132708</v>
      </c>
      <c r="Z117" s="28">
        <v>2505.0315029709927</v>
      </c>
      <c r="AA117" s="28">
        <v>49.069063364644023</v>
      </c>
      <c r="AB117" s="28">
        <v>55.438002495389526</v>
      </c>
      <c r="AC117" s="28">
        <v>242.83842099052978</v>
      </c>
      <c r="AD117" s="28">
        <v>569.50794837922706</v>
      </c>
      <c r="AE117" s="28">
        <v>168.52042656792153</v>
      </c>
      <c r="AF117" s="28">
        <v>99.829922412721743</v>
      </c>
      <c r="AG117" s="28">
        <v>41.804987990440452</v>
      </c>
      <c r="AH117" s="28">
        <v>1759.6238652146537</v>
      </c>
      <c r="AI117" s="28">
        <v>0</v>
      </c>
      <c r="AJ117" s="28">
        <v>10.869012234954802</v>
      </c>
      <c r="AK117" s="28">
        <v>373.62067722986734</v>
      </c>
      <c r="AL117" s="28">
        <v>403.06394148970281</v>
      </c>
      <c r="AM117" s="28">
        <v>342.49072247155112</v>
      </c>
      <c r="AN117" s="28">
        <v>530.60794771031703</v>
      </c>
      <c r="AO117" s="28">
        <v>125.68766784702751</v>
      </c>
      <c r="AP117" s="28">
        <v>84.379701708014736</v>
      </c>
      <c r="AQ117" s="28">
        <v>257.27497836997225</v>
      </c>
      <c r="AR117" s="28">
        <v>152.34410926973118</v>
      </c>
      <c r="AS117" s="28">
        <v>812.8695463250948</v>
      </c>
      <c r="AT117" s="28">
        <v>39.259942394288743</v>
      </c>
      <c r="AU117" s="28">
        <v>68.298705340598588</v>
      </c>
      <c r="AV117" s="28">
        <v>21.977882048052596</v>
      </c>
      <c r="AW117" s="28">
        <v>102.64028824579061</v>
      </c>
      <c r="AX117" s="28">
        <v>202.30915434966636</v>
      </c>
      <c r="AY117" s="28">
        <v>282.67630168439808</v>
      </c>
      <c r="AZ117" s="28">
        <v>113.89074717049728</v>
      </c>
      <c r="BA117" s="28">
        <v>42.069463384582157</v>
      </c>
      <c r="BB117" s="28">
        <v>610.95912357895577</v>
      </c>
      <c r="BC117" s="28">
        <v>176.90918288841576</v>
      </c>
      <c r="BD117" s="28">
        <v>345.38356142496423</v>
      </c>
      <c r="BE117" s="28">
        <v>678.36553013064758</v>
      </c>
      <c r="BF117" s="28">
        <v>97.109111616632887</v>
      </c>
      <c r="BG117" s="28">
        <v>19.98984010041266</v>
      </c>
      <c r="BH117" s="28">
        <v>44.21633758660132</v>
      </c>
      <c r="BI117" s="28">
        <v>577.6253267724511</v>
      </c>
      <c r="BJ117" s="28">
        <v>718.90651644145089</v>
      </c>
      <c r="BK117" s="28">
        <v>0</v>
      </c>
      <c r="BL117" s="28">
        <v>478.81246065865901</v>
      </c>
      <c r="BM117" s="28">
        <v>8.3228596238128372</v>
      </c>
      <c r="BN117" s="28">
        <v>48.919111096963661</v>
      </c>
      <c r="BO117" s="28">
        <v>277.69170628925337</v>
      </c>
      <c r="BP117" s="28">
        <v>17.836476337565482</v>
      </c>
      <c r="BQ117" s="28">
        <v>196.22736624265269</v>
      </c>
      <c r="BR117" s="28">
        <v>1383.8537843671784</v>
      </c>
      <c r="BS117" s="28">
        <v>777.62164721021111</v>
      </c>
      <c r="BT117" s="28">
        <v>87.664383392931171</v>
      </c>
      <c r="BU117" s="28">
        <v>31.435845948050311</v>
      </c>
      <c r="BV117" s="28">
        <v>3422.5355586655728</v>
      </c>
      <c r="BW117" s="28">
        <v>248.59540896542279</v>
      </c>
      <c r="BX117" s="28">
        <v>459.31046507561263</v>
      </c>
      <c r="BY117" s="28">
        <v>78.869354253016212</v>
      </c>
      <c r="BZ117" s="28">
        <v>89.890461181381966</v>
      </c>
      <c r="CA117" s="28">
        <v>1304.1207995582251</v>
      </c>
      <c r="CB117" s="28">
        <v>41.334244192830532</v>
      </c>
      <c r="CC117" s="28">
        <v>37.78576851019141</v>
      </c>
      <c r="CD117" s="28">
        <v>361.0222648664265</v>
      </c>
      <c r="CE117" s="28">
        <v>876.68210338420533</v>
      </c>
      <c r="CF117" s="28">
        <v>1021.5813619226758</v>
      </c>
      <c r="CG117" s="28">
        <v>1996.916043005881</v>
      </c>
      <c r="CH117" s="28">
        <v>768.2927841716853</v>
      </c>
      <c r="CI117" s="28">
        <v>343.6477330453597</v>
      </c>
      <c r="CJ117" s="28">
        <v>25.885170311279751</v>
      </c>
      <c r="CK117" s="28">
        <v>308.53613780654428</v>
      </c>
      <c r="CL117" s="28">
        <v>2292.6802047721808</v>
      </c>
      <c r="CM117" s="28">
        <v>0</v>
      </c>
      <c r="CN117" s="28">
        <v>0</v>
      </c>
      <c r="CO117" s="28">
        <v>170.90598260269644</v>
      </c>
      <c r="CP117" s="28">
        <v>4496.7563767834217</v>
      </c>
      <c r="CQ117" s="28">
        <v>15509.204441051515</v>
      </c>
      <c r="CR117" s="28">
        <v>1523.6973114683819</v>
      </c>
      <c r="CS117" s="28">
        <v>0</v>
      </c>
      <c r="CT117" s="28">
        <v>1954.9821932740938</v>
      </c>
      <c r="CU117" s="28">
        <v>387.17431316243909</v>
      </c>
      <c r="CV117" s="28">
        <v>2397.7243961819981</v>
      </c>
      <c r="CW117" s="28">
        <v>1057.728126849672</v>
      </c>
      <c r="CX117" s="28">
        <v>519.63856846242516</v>
      </c>
      <c r="CY117" s="28">
        <v>1201.2306355744772</v>
      </c>
      <c r="CZ117" s="28">
        <v>168.42681097075629</v>
      </c>
      <c r="DA117" s="28">
        <v>4159.2150752385851</v>
      </c>
      <c r="DB117" s="28">
        <v>3952.929344720304</v>
      </c>
      <c r="DC117" s="28">
        <v>232.23808232450858</v>
      </c>
      <c r="DD117" s="28">
        <v>1199.6209888168858</v>
      </c>
      <c r="DE117" s="28">
        <v>3376.3841037508955</v>
      </c>
      <c r="DF117" s="28">
        <v>0</v>
      </c>
      <c r="DG117" s="28">
        <v>1252.2453158600038</v>
      </c>
      <c r="DH117" s="28">
        <v>72.726617379887571</v>
      </c>
      <c r="DI117" s="28">
        <v>8530.1457714001681</v>
      </c>
      <c r="DJ117" s="28">
        <v>376.3152781441118</v>
      </c>
      <c r="DK117" s="28">
        <v>4382.3334777588316</v>
      </c>
      <c r="DL117" s="28">
        <v>1682.4629288878066</v>
      </c>
      <c r="DM117" s="28">
        <v>13025.582025453657</v>
      </c>
      <c r="DN117" s="28">
        <v>3433.0048070686385</v>
      </c>
      <c r="DO117" s="28">
        <v>2168.0321462002898</v>
      </c>
      <c r="DP117" s="28">
        <v>209.48240447546863</v>
      </c>
      <c r="DQ117" s="28">
        <v>11402.906592211277</v>
      </c>
      <c r="DR117" s="28">
        <v>1215.5525910415265</v>
      </c>
      <c r="DS117" s="28">
        <v>196.57059405102578</v>
      </c>
      <c r="DT117" s="28">
        <v>462.70104285610347</v>
      </c>
      <c r="DU117" s="28">
        <v>142.4316655770449</v>
      </c>
      <c r="DV117" s="28">
        <v>987.12442416651925</v>
      </c>
      <c r="DW117" s="28">
        <v>1.9797083646309113</v>
      </c>
      <c r="DX117" s="28">
        <v>276.88130098627363</v>
      </c>
      <c r="DY117" s="28">
        <v>2645.0794297870698</v>
      </c>
      <c r="DZ117" s="28">
        <v>963.24050959586498</v>
      </c>
      <c r="EA117" s="28">
        <v>348.34793794212601</v>
      </c>
      <c r="EB117" s="28">
        <v>4232.6668089875311</v>
      </c>
      <c r="EC117" s="28">
        <v>148.81411606527405</v>
      </c>
      <c r="ED117" s="28">
        <v>0</v>
      </c>
      <c r="EE117" s="28">
        <v>128.77827530073992</v>
      </c>
      <c r="EF117" s="28">
        <v>5561.8502387940434</v>
      </c>
      <c r="EG117" s="28">
        <v>4099.4296730175529</v>
      </c>
      <c r="EH117" s="28">
        <v>61.56490857885769</v>
      </c>
      <c r="EI117" s="28">
        <v>0</v>
      </c>
      <c r="EJ117" s="28">
        <v>8.5870294861313887</v>
      </c>
      <c r="EK117" s="28">
        <v>264.30606927144913</v>
      </c>
      <c r="EL117" s="28">
        <v>450.96699038249687</v>
      </c>
      <c r="EM117" s="28">
        <v>660.3893771628525</v>
      </c>
      <c r="EN117" s="28">
        <v>71.816478503947621</v>
      </c>
      <c r="EO117" s="28">
        <v>892.96877812661512</v>
      </c>
      <c r="EP117" s="28">
        <v>26.777634491643514</v>
      </c>
      <c r="EQ117" s="28">
        <v>47.288119827070119</v>
      </c>
      <c r="ER117" s="28">
        <v>0</v>
      </c>
      <c r="ES117" s="28">
        <f t="shared" si="2"/>
        <v>148736.01716107968</v>
      </c>
      <c r="ET117" s="28">
        <v>1012.2300366331491</v>
      </c>
      <c r="EU117" s="28">
        <v>0</v>
      </c>
      <c r="EV117" s="28">
        <v>0</v>
      </c>
      <c r="EW117" s="28">
        <v>0</v>
      </c>
      <c r="EX117" s="28">
        <v>0</v>
      </c>
      <c r="EY117" s="28">
        <v>0</v>
      </c>
      <c r="EZ117" s="28">
        <v>0</v>
      </c>
      <c r="FA117" s="28">
        <f t="shared" si="3"/>
        <v>149748.24719771283</v>
      </c>
      <c r="FB117" s="33">
        <f>+FA117-Cuadro_Oferta_2012!EX117</f>
        <v>0</v>
      </c>
      <c r="AMC117"/>
      <c r="AMD117"/>
      <c r="AME117"/>
      <c r="AMF117"/>
      <c r="AMG117"/>
      <c r="AMH117"/>
      <c r="AMI117"/>
      <c r="AMJ117"/>
    </row>
    <row r="118" spans="1:1024" s="5" customFormat="1" ht="51" x14ac:dyDescent="0.25">
      <c r="A118" s="9">
        <v>114</v>
      </c>
      <c r="B118" s="22"/>
      <c r="C118" s="24" t="s">
        <v>512</v>
      </c>
      <c r="D118" s="25" t="s">
        <v>513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17.127998810986231</v>
      </c>
      <c r="Q118" s="28">
        <v>16.11672262869542</v>
      </c>
      <c r="R118" s="28">
        <v>11.687723041437549</v>
      </c>
      <c r="S118" s="28">
        <v>0</v>
      </c>
      <c r="T118" s="28">
        <v>1298.2754491293592</v>
      </c>
      <c r="U118" s="28">
        <v>0</v>
      </c>
      <c r="V118" s="28">
        <v>0</v>
      </c>
      <c r="W118" s="28">
        <v>181.57318457591731</v>
      </c>
      <c r="X118" s="28">
        <v>0</v>
      </c>
      <c r="Y118" s="28">
        <v>0</v>
      </c>
      <c r="Z118" s="28">
        <v>0</v>
      </c>
      <c r="AA118" s="28">
        <v>0</v>
      </c>
      <c r="AB118" s="28">
        <v>58.141159715469968</v>
      </c>
      <c r="AC118" s="28">
        <v>0</v>
      </c>
      <c r="AD118" s="28">
        <v>237.49579364697703</v>
      </c>
      <c r="AE118" s="28">
        <v>0</v>
      </c>
      <c r="AF118" s="28">
        <v>0</v>
      </c>
      <c r="AG118" s="28">
        <v>18.94807540064075</v>
      </c>
      <c r="AH118" s="28">
        <v>12.706378192228115</v>
      </c>
      <c r="AI118" s="28">
        <v>0</v>
      </c>
      <c r="AJ118" s="28">
        <v>0</v>
      </c>
      <c r="AK118" s="28">
        <v>192.3050342609086</v>
      </c>
      <c r="AL118" s="28">
        <v>105.94701300286293</v>
      </c>
      <c r="AM118" s="28">
        <v>600.44934510165751</v>
      </c>
      <c r="AN118" s="28">
        <v>192.72088917591662</v>
      </c>
      <c r="AO118" s="28">
        <v>4.8669700386748754E-2</v>
      </c>
      <c r="AP118" s="28">
        <v>671.75827699554941</v>
      </c>
      <c r="AQ118" s="28">
        <v>300.32114853444858</v>
      </c>
      <c r="AR118" s="28">
        <v>147.49168487320671</v>
      </c>
      <c r="AS118" s="28">
        <v>1194.9766001830951</v>
      </c>
      <c r="AT118" s="28">
        <v>6.8815821797943091</v>
      </c>
      <c r="AU118" s="28">
        <v>34.629278258436095</v>
      </c>
      <c r="AV118" s="28">
        <v>9.4262776386811264</v>
      </c>
      <c r="AW118" s="28">
        <v>358.58696417274166</v>
      </c>
      <c r="AX118" s="28">
        <v>215.66588264969835</v>
      </c>
      <c r="AY118" s="28">
        <v>6263.1035210565096</v>
      </c>
      <c r="AZ118" s="28">
        <v>38.466017751878098</v>
      </c>
      <c r="BA118" s="28">
        <v>67.180624008977844</v>
      </c>
      <c r="BB118" s="28">
        <v>904.53729609128561</v>
      </c>
      <c r="BC118" s="28">
        <v>227.94947983062559</v>
      </c>
      <c r="BD118" s="28">
        <v>1.3495048590490626</v>
      </c>
      <c r="BE118" s="28">
        <v>26.313295877781488</v>
      </c>
      <c r="BF118" s="28">
        <v>1.0701664213919115</v>
      </c>
      <c r="BG118" s="28">
        <v>0</v>
      </c>
      <c r="BH118" s="28">
        <v>5.8042501829393309</v>
      </c>
      <c r="BI118" s="28">
        <v>753.793319543655</v>
      </c>
      <c r="BJ118" s="28">
        <v>417.61657038483696</v>
      </c>
      <c r="BK118" s="28">
        <v>0</v>
      </c>
      <c r="BL118" s="28">
        <v>274.51573156015735</v>
      </c>
      <c r="BM118" s="28">
        <v>0.42874804015110185</v>
      </c>
      <c r="BN118" s="28">
        <v>0</v>
      </c>
      <c r="BO118" s="28">
        <v>855.51202618767479</v>
      </c>
      <c r="BP118" s="28">
        <v>0</v>
      </c>
      <c r="BQ118" s="28">
        <v>410.50083437281302</v>
      </c>
      <c r="BR118" s="28">
        <v>602.79313236678843</v>
      </c>
      <c r="BS118" s="28">
        <v>1561.8229497129973</v>
      </c>
      <c r="BT118" s="28">
        <v>24.158779845119465</v>
      </c>
      <c r="BU118" s="28">
        <v>1.8580755761455015</v>
      </c>
      <c r="BV118" s="28">
        <v>1375.5683076030421</v>
      </c>
      <c r="BW118" s="28">
        <v>63.673824321307052</v>
      </c>
      <c r="BX118" s="28">
        <v>333.2228786555898</v>
      </c>
      <c r="BY118" s="28">
        <v>126.79412556211322</v>
      </c>
      <c r="BZ118" s="28">
        <v>29.493164086875034</v>
      </c>
      <c r="CA118" s="28">
        <v>4895.8283184698621</v>
      </c>
      <c r="CB118" s="28">
        <v>16.751117588480373</v>
      </c>
      <c r="CC118" s="28">
        <v>0</v>
      </c>
      <c r="CD118" s="28">
        <v>412.80020658755569</v>
      </c>
      <c r="CE118" s="28">
        <v>4469.0172876140896</v>
      </c>
      <c r="CF118" s="28">
        <v>135.32691816019152</v>
      </c>
      <c r="CG118" s="28">
        <v>302.16084626251563</v>
      </c>
      <c r="CH118" s="28">
        <v>3573.9646976356926</v>
      </c>
      <c r="CI118" s="28">
        <v>29.721403165660824</v>
      </c>
      <c r="CJ118" s="28">
        <v>0</v>
      </c>
      <c r="CK118" s="28">
        <v>291.63976377591138</v>
      </c>
      <c r="CL118" s="28">
        <v>3.7996644216790454</v>
      </c>
      <c r="CM118" s="28">
        <v>1.4168595718572785</v>
      </c>
      <c r="CN118" s="28">
        <v>64.274163637564314</v>
      </c>
      <c r="CO118" s="28">
        <v>1502.640500784906</v>
      </c>
      <c r="CP118" s="28">
        <v>22.486904446090556</v>
      </c>
      <c r="CQ118" s="28">
        <v>198.26184850526624</v>
      </c>
      <c r="CR118" s="28">
        <v>80.994037700287677</v>
      </c>
      <c r="CS118" s="28">
        <v>0</v>
      </c>
      <c r="CT118" s="28">
        <v>533.56681957952583</v>
      </c>
      <c r="CU118" s="28">
        <v>0</v>
      </c>
      <c r="CV118" s="28">
        <v>6178.2052484542983</v>
      </c>
      <c r="CW118" s="28">
        <v>146.37868889590931</v>
      </c>
      <c r="CX118" s="28">
        <v>356.05923258275652</v>
      </c>
      <c r="CY118" s="28">
        <v>4952.8086339857127</v>
      </c>
      <c r="CZ118" s="28">
        <v>14180.80971051674</v>
      </c>
      <c r="DA118" s="28">
        <v>4087.4560690226558</v>
      </c>
      <c r="DB118" s="28">
        <v>280.76442772445176</v>
      </c>
      <c r="DC118" s="28">
        <v>340.98817016920111</v>
      </c>
      <c r="DD118" s="28">
        <v>5794.0072828599832</v>
      </c>
      <c r="DE118" s="28">
        <v>3641.4973852839034</v>
      </c>
      <c r="DF118" s="28">
        <v>0</v>
      </c>
      <c r="DG118" s="28">
        <v>1057.6110552838641</v>
      </c>
      <c r="DH118" s="28">
        <v>1750.60645264913</v>
      </c>
      <c r="DI118" s="28">
        <v>1243.2538504601184</v>
      </c>
      <c r="DJ118" s="28">
        <v>153.02876999834984</v>
      </c>
      <c r="DK118" s="28">
        <v>9612.4594495262681</v>
      </c>
      <c r="DL118" s="28">
        <v>728.09648014362938</v>
      </c>
      <c r="DM118" s="28">
        <v>441.5452058332051</v>
      </c>
      <c r="DN118" s="28">
        <v>12406.393881302603</v>
      </c>
      <c r="DO118" s="28">
        <v>701.67678713278679</v>
      </c>
      <c r="DP118" s="28">
        <v>343.4706858462327</v>
      </c>
      <c r="DQ118" s="28">
        <v>7152.3994763172368</v>
      </c>
      <c r="DR118" s="28">
        <v>1551.5300127484275</v>
      </c>
      <c r="DS118" s="28">
        <v>56.989614218780119</v>
      </c>
      <c r="DT118" s="28">
        <v>224.78287261071881</v>
      </c>
      <c r="DU118" s="28">
        <v>70.483361913809901</v>
      </c>
      <c r="DV118" s="28">
        <v>318.84511856140654</v>
      </c>
      <c r="DW118" s="28">
        <v>0.98303130345461909</v>
      </c>
      <c r="DX118" s="28">
        <v>2.9810330206489162E-2</v>
      </c>
      <c r="DY118" s="28">
        <v>420.59222145755331</v>
      </c>
      <c r="DZ118" s="28">
        <v>571.86156195196202</v>
      </c>
      <c r="EA118" s="28">
        <v>36.585599973924019</v>
      </c>
      <c r="EB118" s="28">
        <v>7892.0874045258461</v>
      </c>
      <c r="EC118" s="28">
        <v>2462.9697905225289</v>
      </c>
      <c r="ED118" s="28">
        <v>83.817031121082451</v>
      </c>
      <c r="EE118" s="28">
        <v>6.3817060719121872E-5</v>
      </c>
      <c r="EF118" s="28">
        <v>725.85450888209903</v>
      </c>
      <c r="EG118" s="28">
        <v>6117.3703048873904</v>
      </c>
      <c r="EH118" s="28">
        <v>0.49888552397302505</v>
      </c>
      <c r="EI118" s="28">
        <v>1.82122225141925</v>
      </c>
      <c r="EJ118" s="28">
        <v>7.1525090796664497</v>
      </c>
      <c r="EK118" s="28">
        <v>26.393452605600132</v>
      </c>
      <c r="EL118" s="28">
        <v>656.98631122795484</v>
      </c>
      <c r="EM118" s="28">
        <v>189.47095395308077</v>
      </c>
      <c r="EN118" s="28">
        <v>9.7746596727469459</v>
      </c>
      <c r="EO118" s="28">
        <v>0</v>
      </c>
      <c r="EP118" s="28">
        <v>0</v>
      </c>
      <c r="EQ118" s="28">
        <v>0</v>
      </c>
      <c r="ER118" s="28">
        <v>0</v>
      </c>
      <c r="ES118" s="28">
        <f t="shared" si="2"/>
        <v>133761.85636080569</v>
      </c>
      <c r="ET118" s="28">
        <v>0</v>
      </c>
      <c r="EU118" s="28">
        <v>0</v>
      </c>
      <c r="EV118" s="28">
        <v>0</v>
      </c>
      <c r="EW118" s="28">
        <v>0</v>
      </c>
      <c r="EX118" s="28">
        <v>0</v>
      </c>
      <c r="EY118" s="28">
        <v>0</v>
      </c>
      <c r="EZ118" s="28">
        <v>296740.02143565798</v>
      </c>
      <c r="FA118" s="28">
        <f t="shared" si="3"/>
        <v>430501.87779646367</v>
      </c>
      <c r="FB118" s="33">
        <f>+FA118-Cuadro_Oferta_2012!EX118</f>
        <v>0</v>
      </c>
      <c r="AMC118"/>
      <c r="AMD118"/>
      <c r="AME118"/>
      <c r="AMF118"/>
      <c r="AMG118"/>
      <c r="AMH118"/>
      <c r="AMI118"/>
      <c r="AMJ118"/>
    </row>
    <row r="119" spans="1:1024" s="5" customFormat="1" ht="25.5" x14ac:dyDescent="0.25">
      <c r="A119" s="9">
        <v>115</v>
      </c>
      <c r="B119" s="22"/>
      <c r="C119" s="24" t="s">
        <v>514</v>
      </c>
      <c r="D119" s="25" t="s">
        <v>515</v>
      </c>
      <c r="E119" s="28">
        <v>0</v>
      </c>
      <c r="F119" s="28">
        <v>0</v>
      </c>
      <c r="G119" s="28">
        <v>9.6787040562593862</v>
      </c>
      <c r="H119" s="28">
        <v>25.611223006802479</v>
      </c>
      <c r="I119" s="28">
        <v>82.298797908375803</v>
      </c>
      <c r="J119" s="28">
        <v>10.602295436818093</v>
      </c>
      <c r="K119" s="28">
        <v>9.0564682613086678</v>
      </c>
      <c r="L119" s="28">
        <v>4.7520664414774672</v>
      </c>
      <c r="M119" s="28">
        <v>43.599648678492521</v>
      </c>
      <c r="N119" s="28">
        <v>57.599566582054642</v>
      </c>
      <c r="O119" s="28">
        <v>154.23576334137761</v>
      </c>
      <c r="P119" s="28">
        <v>20.807172644124957</v>
      </c>
      <c r="Q119" s="28">
        <v>23.085358573194366</v>
      </c>
      <c r="R119" s="28">
        <v>289.41100952231329</v>
      </c>
      <c r="S119" s="28">
        <v>6.6310133546501335</v>
      </c>
      <c r="T119" s="28">
        <v>1637.3324268406293</v>
      </c>
      <c r="U119" s="28">
        <v>22.905355581355906</v>
      </c>
      <c r="V119" s="28">
        <v>134.30231772524905</v>
      </c>
      <c r="W119" s="28">
        <v>503.29175389316589</v>
      </c>
      <c r="X119" s="28">
        <v>9.4251100245335735</v>
      </c>
      <c r="Y119" s="28">
        <v>29.854733767254586</v>
      </c>
      <c r="Z119" s="28">
        <v>108.57265256127664</v>
      </c>
      <c r="AA119" s="28">
        <v>1.071728861845237</v>
      </c>
      <c r="AB119" s="28">
        <v>60.534180423222281</v>
      </c>
      <c r="AC119" s="28">
        <v>10.331235926294404</v>
      </c>
      <c r="AD119" s="28">
        <v>432.23725244077394</v>
      </c>
      <c r="AE119" s="28">
        <v>15.324609998448034</v>
      </c>
      <c r="AF119" s="28">
        <v>1.9922244228972419</v>
      </c>
      <c r="AG119" s="28">
        <v>38.599349420340566</v>
      </c>
      <c r="AH119" s="28">
        <v>1015.9607755738256</v>
      </c>
      <c r="AI119" s="28">
        <v>0</v>
      </c>
      <c r="AJ119" s="28">
        <v>0</v>
      </c>
      <c r="AK119" s="28">
        <v>221.62392642288916</v>
      </c>
      <c r="AL119" s="28">
        <v>995.57669189666581</v>
      </c>
      <c r="AM119" s="28">
        <v>154.80384946957952</v>
      </c>
      <c r="AN119" s="28">
        <v>664.29059994270574</v>
      </c>
      <c r="AO119" s="28">
        <v>45.889430749573073</v>
      </c>
      <c r="AP119" s="28">
        <v>338.05362206102075</v>
      </c>
      <c r="AQ119" s="28">
        <v>152.60221337764926</v>
      </c>
      <c r="AR119" s="28">
        <v>516.63735007008415</v>
      </c>
      <c r="AS119" s="28">
        <v>1226.8086469186194</v>
      </c>
      <c r="AT119" s="28">
        <v>357.77920821964716</v>
      </c>
      <c r="AU119" s="28">
        <v>111.06266787318863</v>
      </c>
      <c r="AV119" s="28">
        <v>104.94623538859138</v>
      </c>
      <c r="AW119" s="28">
        <v>191.63460637762856</v>
      </c>
      <c r="AX119" s="28">
        <v>88.709721461970631</v>
      </c>
      <c r="AY119" s="28">
        <v>325.16904770162239</v>
      </c>
      <c r="AZ119" s="28">
        <v>160.52195069952464</v>
      </c>
      <c r="BA119" s="28">
        <v>7.3813072132112403</v>
      </c>
      <c r="BB119" s="28">
        <v>532.38599113213991</v>
      </c>
      <c r="BC119" s="28">
        <v>53.695701991007347</v>
      </c>
      <c r="BD119" s="28">
        <v>22.385161945912742</v>
      </c>
      <c r="BE119" s="28">
        <v>113.85685422734608</v>
      </c>
      <c r="BF119" s="28">
        <v>6.5588193128157881</v>
      </c>
      <c r="BG119" s="28">
        <v>1.339109688835239</v>
      </c>
      <c r="BH119" s="28">
        <v>372.39580048267072</v>
      </c>
      <c r="BI119" s="28">
        <v>60.561194366922507</v>
      </c>
      <c r="BJ119" s="28">
        <v>239.03611878694673</v>
      </c>
      <c r="BK119" s="28">
        <v>0</v>
      </c>
      <c r="BL119" s="28">
        <v>622.38410770258736</v>
      </c>
      <c r="BM119" s="28">
        <v>8.5878092159108164</v>
      </c>
      <c r="BN119" s="28">
        <v>73.428223350835509</v>
      </c>
      <c r="BO119" s="28">
        <v>232.98461193250853</v>
      </c>
      <c r="BP119" s="28">
        <v>55.382911364637799</v>
      </c>
      <c r="BQ119" s="28">
        <v>663.74114387411475</v>
      </c>
      <c r="BR119" s="28">
        <v>18.044143848525515</v>
      </c>
      <c r="BS119" s="28">
        <v>214.38223927924935</v>
      </c>
      <c r="BT119" s="28">
        <v>373.05680820689332</v>
      </c>
      <c r="BU119" s="28">
        <v>3.7031629871828455</v>
      </c>
      <c r="BV119" s="28">
        <v>692.38124790496784</v>
      </c>
      <c r="BW119" s="28">
        <v>51.891675325891875</v>
      </c>
      <c r="BX119" s="28">
        <v>128.25163691602162</v>
      </c>
      <c r="BY119" s="28">
        <v>93.948342767812932</v>
      </c>
      <c r="BZ119" s="28">
        <v>27.054738491227358</v>
      </c>
      <c r="CA119" s="28">
        <v>160.10759307669298</v>
      </c>
      <c r="CB119" s="28">
        <v>1.2602175137787768</v>
      </c>
      <c r="CC119" s="28">
        <v>19.816666141309412</v>
      </c>
      <c r="CD119" s="28">
        <v>525.93741723055814</v>
      </c>
      <c r="CE119" s="28">
        <v>1740.2988762690586</v>
      </c>
      <c r="CF119" s="28">
        <v>36.786096293786869</v>
      </c>
      <c r="CG119" s="28">
        <v>3102.1841601469055</v>
      </c>
      <c r="CH119" s="28">
        <v>3194.9649344141035</v>
      </c>
      <c r="CI119" s="28">
        <v>2233.9297044269015</v>
      </c>
      <c r="CJ119" s="28">
        <v>21.868508683946942</v>
      </c>
      <c r="CK119" s="28">
        <v>302.42892174195822</v>
      </c>
      <c r="CL119" s="28">
        <v>6156.2167825300057</v>
      </c>
      <c r="CM119" s="28">
        <v>17617.601935706123</v>
      </c>
      <c r="CN119" s="28">
        <v>10378.152221642486</v>
      </c>
      <c r="CO119" s="28">
        <v>107902.29124025817</v>
      </c>
      <c r="CP119" s="28">
        <v>11409.657984518504</v>
      </c>
      <c r="CQ119" s="28">
        <v>13489.129660628629</v>
      </c>
      <c r="CR119" s="28">
        <v>521.87877443465959</v>
      </c>
      <c r="CS119" s="28">
        <v>0</v>
      </c>
      <c r="CT119" s="28">
        <v>1103.5146485900898</v>
      </c>
      <c r="CU119" s="28">
        <v>805.88545794206436</v>
      </c>
      <c r="CV119" s="28">
        <v>437.81374796782654</v>
      </c>
      <c r="CW119" s="28">
        <v>0</v>
      </c>
      <c r="CX119" s="28">
        <v>23.409137305990001</v>
      </c>
      <c r="CY119" s="28">
        <v>511.49924552490421</v>
      </c>
      <c r="CZ119" s="28">
        <v>40.992048933181813</v>
      </c>
      <c r="DA119" s="28">
        <v>332.86066402259968</v>
      </c>
      <c r="DB119" s="28">
        <v>654.26824351509481</v>
      </c>
      <c r="DC119" s="28">
        <v>10.049245012133285</v>
      </c>
      <c r="DD119" s="28">
        <v>794.9841786377732</v>
      </c>
      <c r="DE119" s="28">
        <v>273.22572709237801</v>
      </c>
      <c r="DF119" s="28">
        <v>50.251098964712618</v>
      </c>
      <c r="DG119" s="28">
        <v>597.92359548416141</v>
      </c>
      <c r="DH119" s="28">
        <v>97.449417051965952</v>
      </c>
      <c r="DI119" s="28">
        <v>52.393363569586768</v>
      </c>
      <c r="DJ119" s="28">
        <v>42.821618923517356</v>
      </c>
      <c r="DK119" s="28">
        <v>12289.719630309904</v>
      </c>
      <c r="DL119" s="28">
        <v>80.924422094441823</v>
      </c>
      <c r="DM119" s="28">
        <v>38.60360868616079</v>
      </c>
      <c r="DN119" s="28">
        <v>272.85656019054591</v>
      </c>
      <c r="DO119" s="28">
        <v>15555.472472152376</v>
      </c>
      <c r="DP119" s="28">
        <v>662.71916840871631</v>
      </c>
      <c r="DQ119" s="28">
        <v>118.06595332994627</v>
      </c>
      <c r="DR119" s="28">
        <v>1088.9743578901837</v>
      </c>
      <c r="DS119" s="28">
        <v>0</v>
      </c>
      <c r="DT119" s="28">
        <v>161.21503238814503</v>
      </c>
      <c r="DU119" s="28">
        <v>45.364487270687754</v>
      </c>
      <c r="DV119" s="28">
        <v>231.44398999666336</v>
      </c>
      <c r="DW119" s="28">
        <v>0.63072488630182288</v>
      </c>
      <c r="DX119" s="28">
        <v>83.277026288484564</v>
      </c>
      <c r="DY119" s="28">
        <v>22.216714268973607</v>
      </c>
      <c r="DZ119" s="28">
        <v>32.307755569716662</v>
      </c>
      <c r="EA119" s="28">
        <v>58.712123682556779</v>
      </c>
      <c r="EB119" s="28">
        <v>225.32195447617062</v>
      </c>
      <c r="EC119" s="28">
        <v>13585.419780045922</v>
      </c>
      <c r="ED119" s="28">
        <v>572.89911171362758</v>
      </c>
      <c r="EE119" s="28">
        <v>2.5379345367295816</v>
      </c>
      <c r="EF119" s="28">
        <v>2226.8937980504224</v>
      </c>
      <c r="EG119" s="28">
        <v>1455.8581615988339</v>
      </c>
      <c r="EH119" s="28">
        <v>12.422535814676721</v>
      </c>
      <c r="EI119" s="28">
        <v>93.462092950991263</v>
      </c>
      <c r="EJ119" s="28">
        <v>13.798928447859668</v>
      </c>
      <c r="EK119" s="28">
        <v>75.073375250102529</v>
      </c>
      <c r="EL119" s="28">
        <v>1519.2910142538406</v>
      </c>
      <c r="EM119" s="28">
        <v>32.459090848666321</v>
      </c>
      <c r="EN119" s="28">
        <v>5.3703125064089559</v>
      </c>
      <c r="EO119" s="28">
        <v>100.44151593988235</v>
      </c>
      <c r="EP119" s="28">
        <v>45.146416187626791</v>
      </c>
      <c r="EQ119" s="28">
        <v>19.962482624517815</v>
      </c>
      <c r="ER119" s="28">
        <v>0</v>
      </c>
      <c r="ES119" s="28">
        <f t="shared" si="2"/>
        <v>250456.74909307112</v>
      </c>
      <c r="ET119" s="28">
        <v>7759.394924855118</v>
      </c>
      <c r="EU119" s="28">
        <v>0</v>
      </c>
      <c r="EV119" s="28">
        <v>0</v>
      </c>
      <c r="EW119" s="28">
        <v>57424.745296008958</v>
      </c>
      <c r="EX119" s="28">
        <v>0</v>
      </c>
      <c r="EY119" s="28">
        <v>0</v>
      </c>
      <c r="EZ119" s="28">
        <v>660.32203051992917</v>
      </c>
      <c r="FA119" s="28">
        <f t="shared" si="3"/>
        <v>316301.21134445514</v>
      </c>
      <c r="FB119" s="33">
        <f>+FA119-Cuadro_Oferta_2012!EX119</f>
        <v>0</v>
      </c>
      <c r="AMC119"/>
      <c r="AMD119"/>
      <c r="AME119"/>
      <c r="AMF119"/>
      <c r="AMG119"/>
      <c r="AMH119"/>
      <c r="AMI119"/>
      <c r="AMJ119"/>
    </row>
    <row r="120" spans="1:1024" s="5" customFormat="1" ht="25.5" x14ac:dyDescent="0.25">
      <c r="A120" s="9">
        <v>116</v>
      </c>
      <c r="B120" s="22"/>
      <c r="C120" s="24" t="s">
        <v>516</v>
      </c>
      <c r="D120" s="25" t="s">
        <v>517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1.6203336622205218</v>
      </c>
      <c r="Q120" s="28">
        <v>0</v>
      </c>
      <c r="R120" s="28">
        <v>2.547093324074492</v>
      </c>
      <c r="S120" s="28">
        <v>0</v>
      </c>
      <c r="T120" s="28">
        <v>169.54652638313891</v>
      </c>
      <c r="U120" s="28">
        <v>0</v>
      </c>
      <c r="V120" s="28">
        <v>0</v>
      </c>
      <c r="W120" s="28">
        <v>59.883550335667884</v>
      </c>
      <c r="X120" s="28">
        <v>0</v>
      </c>
      <c r="Y120" s="28">
        <v>0</v>
      </c>
      <c r="Z120" s="28">
        <v>48.397697766097608</v>
      </c>
      <c r="AA120" s="28">
        <v>0</v>
      </c>
      <c r="AB120" s="28">
        <v>47.881985861661427</v>
      </c>
      <c r="AC120" s="28">
        <v>0</v>
      </c>
      <c r="AD120" s="28">
        <v>1.4194623173897016</v>
      </c>
      <c r="AE120" s="28">
        <v>0</v>
      </c>
      <c r="AF120" s="28">
        <v>0</v>
      </c>
      <c r="AG120" s="28">
        <v>5.763273787294696</v>
      </c>
      <c r="AH120" s="28">
        <v>0</v>
      </c>
      <c r="AI120" s="28">
        <v>0</v>
      </c>
      <c r="AJ120" s="28">
        <v>0</v>
      </c>
      <c r="AK120" s="28">
        <v>32.177849696923481</v>
      </c>
      <c r="AL120" s="28">
        <v>6.784378132369838</v>
      </c>
      <c r="AM120" s="28">
        <v>48.454785606070857</v>
      </c>
      <c r="AN120" s="28">
        <v>10.127579588137051</v>
      </c>
      <c r="AO120" s="28">
        <v>246.90765143217044</v>
      </c>
      <c r="AP120" s="28">
        <v>141.65123509261048</v>
      </c>
      <c r="AQ120" s="28">
        <v>26.385730023473556</v>
      </c>
      <c r="AR120" s="28">
        <v>39.302273422662793</v>
      </c>
      <c r="AS120" s="28">
        <v>0.74990828609011184</v>
      </c>
      <c r="AT120" s="28">
        <v>2.8455004019246433</v>
      </c>
      <c r="AU120" s="28">
        <v>0.27431284847795079</v>
      </c>
      <c r="AV120" s="28">
        <v>0</v>
      </c>
      <c r="AW120" s="28">
        <v>8.3318059275052487</v>
      </c>
      <c r="AX120" s="28">
        <v>0</v>
      </c>
      <c r="AY120" s="28">
        <v>77.875640095674314</v>
      </c>
      <c r="AZ120" s="28">
        <v>10.04405004060316</v>
      </c>
      <c r="BA120" s="28">
        <v>0</v>
      </c>
      <c r="BB120" s="28">
        <v>0</v>
      </c>
      <c r="BC120" s="28">
        <v>0</v>
      </c>
      <c r="BD120" s="28">
        <v>195.91809807642733</v>
      </c>
      <c r="BE120" s="28">
        <v>0</v>
      </c>
      <c r="BF120" s="28">
        <v>7.0666328477101867</v>
      </c>
      <c r="BG120" s="28">
        <v>0</v>
      </c>
      <c r="BH120" s="28">
        <v>3.0579603748250914</v>
      </c>
      <c r="BI120" s="28">
        <v>0</v>
      </c>
      <c r="BJ120" s="28">
        <v>2.0444134630830977</v>
      </c>
      <c r="BK120" s="28">
        <v>0</v>
      </c>
      <c r="BL120" s="28">
        <v>141.57115141466548</v>
      </c>
      <c r="BM120" s="28">
        <v>7.6712114072264601</v>
      </c>
      <c r="BN120" s="28">
        <v>195.64482988991321</v>
      </c>
      <c r="BO120" s="28">
        <v>32.794104211381054</v>
      </c>
      <c r="BP120" s="28">
        <v>0</v>
      </c>
      <c r="BQ120" s="28">
        <v>1182.7048581482229</v>
      </c>
      <c r="BR120" s="28">
        <v>231.28150617679381</v>
      </c>
      <c r="BS120" s="28">
        <v>66.67610883265165</v>
      </c>
      <c r="BT120" s="28">
        <v>3.885162990732808</v>
      </c>
      <c r="BU120" s="28">
        <v>0.31281909172543565</v>
      </c>
      <c r="BV120" s="28">
        <v>1.4934319267662695</v>
      </c>
      <c r="BW120" s="28">
        <v>11.602553074361309</v>
      </c>
      <c r="BX120" s="28">
        <v>5.4399148955294425</v>
      </c>
      <c r="BY120" s="28">
        <v>0</v>
      </c>
      <c r="BZ120" s="28">
        <v>54.015739159354425</v>
      </c>
      <c r="CA120" s="28">
        <v>160.84283351149818</v>
      </c>
      <c r="CB120" s="28">
        <v>149.03760580024075</v>
      </c>
      <c r="CC120" s="28">
        <v>0</v>
      </c>
      <c r="CD120" s="28">
        <v>0</v>
      </c>
      <c r="CE120" s="28">
        <v>821.84249719076058</v>
      </c>
      <c r="CF120" s="28">
        <v>0</v>
      </c>
      <c r="CG120" s="28">
        <v>0</v>
      </c>
      <c r="CH120" s="28">
        <v>1.5189149326821851</v>
      </c>
      <c r="CI120" s="28">
        <v>12.124427437037971</v>
      </c>
      <c r="CJ120" s="28">
        <v>0</v>
      </c>
      <c r="CK120" s="28">
        <v>9.5647449954276276</v>
      </c>
      <c r="CL120" s="28">
        <v>0</v>
      </c>
      <c r="CM120" s="28">
        <v>0</v>
      </c>
      <c r="CN120" s="28">
        <v>0</v>
      </c>
      <c r="CO120" s="28">
        <v>15.374632178942884</v>
      </c>
      <c r="CP120" s="28">
        <v>0</v>
      </c>
      <c r="CQ120" s="28">
        <v>28814.400499172574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35.204213500244954</v>
      </c>
      <c r="DB120" s="28">
        <v>33.887669998675399</v>
      </c>
      <c r="DC120" s="28">
        <v>0</v>
      </c>
      <c r="DD120" s="28">
        <v>10.943095480146027</v>
      </c>
      <c r="DE120" s="28">
        <v>9.4551792932033196E-2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5.7179829127098972E-3</v>
      </c>
      <c r="DL120" s="28">
        <v>0</v>
      </c>
      <c r="DM120" s="28">
        <v>30.78240097823371</v>
      </c>
      <c r="DN120" s="28">
        <v>329.94343713754415</v>
      </c>
      <c r="DO120" s="28">
        <v>0</v>
      </c>
      <c r="DP120" s="28">
        <v>102.93591692561846</v>
      </c>
      <c r="DQ120" s="28">
        <v>0</v>
      </c>
      <c r="DR120" s="28">
        <v>0</v>
      </c>
      <c r="DS120" s="28">
        <v>0</v>
      </c>
      <c r="DT120" s="28">
        <v>0.5968900494415581</v>
      </c>
      <c r="DU120" s="28">
        <v>0.195761586309421</v>
      </c>
      <c r="DV120" s="28">
        <v>0.87038358889922063</v>
      </c>
      <c r="DW120" s="28">
        <v>2.7245239196263347E-3</v>
      </c>
      <c r="DX120" s="28">
        <v>0</v>
      </c>
      <c r="DY120" s="28">
        <v>2.7412458007295215</v>
      </c>
      <c r="DZ120" s="28">
        <v>2.5692335284598711</v>
      </c>
      <c r="EA120" s="28">
        <v>0</v>
      </c>
      <c r="EB120" s="28">
        <v>0</v>
      </c>
      <c r="EC120" s="28">
        <v>0.17724457283821904</v>
      </c>
      <c r="ED120" s="28">
        <v>0</v>
      </c>
      <c r="EE120" s="28">
        <v>0</v>
      </c>
      <c r="EF120" s="28">
        <v>5.1795218749211154</v>
      </c>
      <c r="EG120" s="28">
        <v>3.8087513820884565E-2</v>
      </c>
      <c r="EH120" s="28">
        <v>0</v>
      </c>
      <c r="EI120" s="28">
        <v>0</v>
      </c>
      <c r="EJ120" s="28">
        <v>1.8042401091549618</v>
      </c>
      <c r="EK120" s="28">
        <v>0</v>
      </c>
      <c r="EL120" s="28">
        <v>0</v>
      </c>
      <c r="EM120" s="28">
        <v>0</v>
      </c>
      <c r="EN120" s="28">
        <v>5.6762019577108536</v>
      </c>
      <c r="EO120" s="28">
        <v>0</v>
      </c>
      <c r="EP120" s="28">
        <v>0.43890224655849869</v>
      </c>
      <c r="EQ120" s="28">
        <v>0</v>
      </c>
      <c r="ER120" s="28">
        <v>0</v>
      </c>
      <c r="ES120" s="28">
        <f t="shared" si="2"/>
        <v>33680.946716381834</v>
      </c>
      <c r="ET120" s="28">
        <v>0</v>
      </c>
      <c r="EU120" s="28">
        <v>1715.9144303268404</v>
      </c>
      <c r="EV120" s="28">
        <v>0</v>
      </c>
      <c r="EW120" s="28">
        <v>11168.47596696294</v>
      </c>
      <c r="EX120" s="28">
        <v>0</v>
      </c>
      <c r="EY120" s="28">
        <v>0</v>
      </c>
      <c r="EZ120" s="28">
        <v>34616.913680085992</v>
      </c>
      <c r="FA120" s="28">
        <f t="shared" si="3"/>
        <v>81182.250793757616</v>
      </c>
      <c r="FB120" s="33">
        <f>+FA120-Cuadro_Oferta_2012!EX120</f>
        <v>0</v>
      </c>
      <c r="AMC120"/>
      <c r="AMD120"/>
      <c r="AME120"/>
      <c r="AMF120"/>
      <c r="AMG120"/>
      <c r="AMH120"/>
      <c r="AMI120"/>
      <c r="AMJ120"/>
    </row>
    <row r="121" spans="1:1024" s="5" customFormat="1" ht="38.25" x14ac:dyDescent="0.25">
      <c r="A121" s="9">
        <v>117</v>
      </c>
      <c r="B121" s="22"/>
      <c r="C121" s="24" t="s">
        <v>518</v>
      </c>
      <c r="D121" s="25" t="s">
        <v>519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448.2014387654603</v>
      </c>
      <c r="Q121" s="28">
        <v>28.590116929888183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958.31419577180191</v>
      </c>
      <c r="Z121" s="28">
        <v>23.391107119793219</v>
      </c>
      <c r="AA121" s="28">
        <v>0</v>
      </c>
      <c r="AB121" s="28">
        <v>0.29127033457835311</v>
      </c>
      <c r="AC121" s="28">
        <v>11.274456249204611</v>
      </c>
      <c r="AD121" s="28">
        <v>2097.2183658103254</v>
      </c>
      <c r="AE121" s="28">
        <v>42.850499921138187</v>
      </c>
      <c r="AF121" s="28">
        <v>0</v>
      </c>
      <c r="AG121" s="28">
        <v>87.505659465031343</v>
      </c>
      <c r="AH121" s="28">
        <v>296.98112323765884</v>
      </c>
      <c r="AI121" s="28">
        <v>0</v>
      </c>
      <c r="AJ121" s="28">
        <v>0</v>
      </c>
      <c r="AK121" s="28">
        <v>1638.9206850083701</v>
      </c>
      <c r="AL121" s="28">
        <v>2149.9029856651514</v>
      </c>
      <c r="AM121" s="28">
        <v>6406.6046581203809</v>
      </c>
      <c r="AN121" s="28">
        <v>1032.1874787177014</v>
      </c>
      <c r="AO121" s="28">
        <v>3287.6971268093948</v>
      </c>
      <c r="AP121" s="28">
        <v>9200.7687271910218</v>
      </c>
      <c r="AQ121" s="28">
        <v>4015.5471404421614</v>
      </c>
      <c r="AR121" s="28">
        <v>1446.2006126391925</v>
      </c>
      <c r="AS121" s="28">
        <v>7354.4481220098414</v>
      </c>
      <c r="AT121" s="28">
        <v>27.576629813711861</v>
      </c>
      <c r="AU121" s="28">
        <v>1252.6317487334095</v>
      </c>
      <c r="AV121" s="28">
        <v>2282.5391765697932</v>
      </c>
      <c r="AW121" s="28">
        <v>633.24580353090323</v>
      </c>
      <c r="AX121" s="28">
        <v>2439.4289928182525</v>
      </c>
      <c r="AY121" s="28">
        <v>72177.673003702279</v>
      </c>
      <c r="AZ121" s="28">
        <v>676.01149918714179</v>
      </c>
      <c r="BA121" s="28">
        <v>1041.6695686755909</v>
      </c>
      <c r="BB121" s="28">
        <v>7118.7791523763226</v>
      </c>
      <c r="BC121" s="28">
        <v>391.20226691183012</v>
      </c>
      <c r="BD121" s="28">
        <v>293.90854219885654</v>
      </c>
      <c r="BE121" s="28">
        <v>456.97616932596083</v>
      </c>
      <c r="BF121" s="28">
        <v>49.290675292216811</v>
      </c>
      <c r="BG121" s="28">
        <v>73.519295521598934</v>
      </c>
      <c r="BH121" s="28">
        <v>185.57305694278915</v>
      </c>
      <c r="BI121" s="28">
        <v>1221.4858431730106</v>
      </c>
      <c r="BJ121" s="28">
        <v>2499.3703863436558</v>
      </c>
      <c r="BK121" s="28">
        <v>0</v>
      </c>
      <c r="BL121" s="28">
        <v>3941.2931691193812</v>
      </c>
      <c r="BM121" s="28">
        <v>8.9807905763282836</v>
      </c>
      <c r="BN121" s="28">
        <v>4194.5792789517927</v>
      </c>
      <c r="BO121" s="28">
        <v>4132.7516620238903</v>
      </c>
      <c r="BP121" s="28">
        <v>671.567740200515</v>
      </c>
      <c r="BQ121" s="28">
        <v>4009.8074018525408</v>
      </c>
      <c r="BR121" s="28">
        <v>2982.3628243845192</v>
      </c>
      <c r="BS121" s="28">
        <v>1800.1862124717661</v>
      </c>
      <c r="BT121" s="28">
        <v>6.1085421342695625</v>
      </c>
      <c r="BU121" s="28">
        <v>351.8432708593117</v>
      </c>
      <c r="BV121" s="28">
        <v>1100.8610018214442</v>
      </c>
      <c r="BW121" s="28">
        <v>332.85362159453479</v>
      </c>
      <c r="BX121" s="28">
        <v>196.2963685998138</v>
      </c>
      <c r="BY121" s="28">
        <v>20.187907298584161</v>
      </c>
      <c r="BZ121" s="28">
        <v>12.971215811800549</v>
      </c>
      <c r="CA121" s="28">
        <v>1428.2693719310669</v>
      </c>
      <c r="CB121" s="28">
        <v>54.94065105529576</v>
      </c>
      <c r="CC121" s="28">
        <v>67.672508280668382</v>
      </c>
      <c r="CD121" s="28">
        <v>851.77182580646934</v>
      </c>
      <c r="CE121" s="28">
        <v>3069.3972882694484</v>
      </c>
      <c r="CF121" s="28">
        <v>1143.24720690614</v>
      </c>
      <c r="CG121" s="28">
        <v>927.43655755802422</v>
      </c>
      <c r="CH121" s="28">
        <v>458.37144437329556</v>
      </c>
      <c r="CI121" s="28">
        <v>881.13381665359373</v>
      </c>
      <c r="CJ121" s="28">
        <v>30.763512235848857</v>
      </c>
      <c r="CK121" s="28">
        <v>412.34596537924915</v>
      </c>
      <c r="CL121" s="28">
        <v>12195.429212888557</v>
      </c>
      <c r="CM121" s="28">
        <v>0.42338850360706842</v>
      </c>
      <c r="CN121" s="28">
        <v>1.1789358454855074</v>
      </c>
      <c r="CO121" s="28">
        <v>854.96939709942478</v>
      </c>
      <c r="CP121" s="28">
        <v>18574.226901790644</v>
      </c>
      <c r="CQ121" s="28">
        <v>108122.73392291252</v>
      </c>
      <c r="CR121" s="28">
        <v>1867.7592619598497</v>
      </c>
      <c r="CS121" s="28">
        <v>0</v>
      </c>
      <c r="CT121" s="28">
        <v>620.52530357612272</v>
      </c>
      <c r="CU121" s="28">
        <v>64.525166507920304</v>
      </c>
      <c r="CV121" s="28">
        <v>60.254514271710065</v>
      </c>
      <c r="CW121" s="28">
        <v>131.91565448363644</v>
      </c>
      <c r="CX121" s="28">
        <v>443.95991011033209</v>
      </c>
      <c r="CY121" s="28">
        <v>858.5931457689187</v>
      </c>
      <c r="CZ121" s="28">
        <v>585.41657239307995</v>
      </c>
      <c r="DA121" s="28">
        <v>12301.814148469784</v>
      </c>
      <c r="DB121" s="28">
        <v>17247.440278138653</v>
      </c>
      <c r="DC121" s="28">
        <v>2826.7692502904347</v>
      </c>
      <c r="DD121" s="28">
        <v>16550.297487792708</v>
      </c>
      <c r="DE121" s="28">
        <v>7398.7666201375032</v>
      </c>
      <c r="DF121" s="28">
        <v>159.41547833647869</v>
      </c>
      <c r="DG121" s="28">
        <v>20969.397992300324</v>
      </c>
      <c r="DH121" s="28">
        <v>20242.983451178647</v>
      </c>
      <c r="DI121" s="28">
        <v>1363.3147106153763</v>
      </c>
      <c r="DJ121" s="28">
        <v>1040.8359315941591</v>
      </c>
      <c r="DK121" s="28">
        <v>21123.693950905144</v>
      </c>
      <c r="DL121" s="28">
        <v>968.02091778407839</v>
      </c>
      <c r="DM121" s="28">
        <v>851.23998217266785</v>
      </c>
      <c r="DN121" s="28">
        <v>4936.6195778418978</v>
      </c>
      <c r="DO121" s="28">
        <v>765.74284804058254</v>
      </c>
      <c r="DP121" s="28">
        <v>541.10347363830817</v>
      </c>
      <c r="DQ121" s="28">
        <v>31921.932706448835</v>
      </c>
      <c r="DR121" s="28">
        <v>706.42399640237227</v>
      </c>
      <c r="DS121" s="28">
        <v>127.91875128219493</v>
      </c>
      <c r="DT121" s="28">
        <v>888.69896703992163</v>
      </c>
      <c r="DU121" s="28">
        <v>218.57404156416686</v>
      </c>
      <c r="DV121" s="28">
        <v>975.88050096799168</v>
      </c>
      <c r="DW121" s="28">
        <v>3.0371872346888855</v>
      </c>
      <c r="DX121" s="28">
        <v>2458.9683506755405</v>
      </c>
      <c r="DY121" s="28">
        <v>2556.6281600602674</v>
      </c>
      <c r="DZ121" s="28">
        <v>465.21548339118829</v>
      </c>
      <c r="EA121" s="28">
        <v>87.192829259915882</v>
      </c>
      <c r="EB121" s="28">
        <v>8533.8233508967787</v>
      </c>
      <c r="EC121" s="28">
        <v>13965.82870539565</v>
      </c>
      <c r="ED121" s="28">
        <v>337.75002907692124</v>
      </c>
      <c r="EE121" s="28">
        <v>431.91564225585694</v>
      </c>
      <c r="EF121" s="28">
        <v>10560.505474501764</v>
      </c>
      <c r="EG121" s="28">
        <v>5874.0356497677139</v>
      </c>
      <c r="EH121" s="28">
        <v>408.66412776908669</v>
      </c>
      <c r="EI121" s="28">
        <v>2.738814602291793</v>
      </c>
      <c r="EJ121" s="28">
        <v>1097.0954870366941</v>
      </c>
      <c r="EK121" s="28">
        <v>873.95256861202063</v>
      </c>
      <c r="EL121" s="28">
        <v>4013.0385042558637</v>
      </c>
      <c r="EM121" s="28">
        <v>274.06880703448149</v>
      </c>
      <c r="EN121" s="28">
        <v>3.3665511472291625</v>
      </c>
      <c r="EO121" s="28">
        <v>875.24983252145591</v>
      </c>
      <c r="EP121" s="28">
        <v>314.49098721958683</v>
      </c>
      <c r="EQ121" s="28">
        <v>187.49574317444714</v>
      </c>
      <c r="ER121" s="28">
        <v>0</v>
      </c>
      <c r="ES121" s="28">
        <f t="shared" si="2"/>
        <v>528269.63737441855</v>
      </c>
      <c r="ET121" s="28">
        <v>0</v>
      </c>
      <c r="EU121" s="28">
        <v>0</v>
      </c>
      <c r="EV121" s="28">
        <v>0</v>
      </c>
      <c r="EW121" s="28">
        <v>0</v>
      </c>
      <c r="EX121" s="28">
        <v>0</v>
      </c>
      <c r="EY121" s="28">
        <v>0</v>
      </c>
      <c r="EZ121" s="28">
        <v>4126.548808368917</v>
      </c>
      <c r="FA121" s="28">
        <f t="shared" si="3"/>
        <v>532396.18618278753</v>
      </c>
      <c r="FB121" s="33">
        <f>+FA121-Cuadro_Oferta_2012!EX121</f>
        <v>0</v>
      </c>
      <c r="AMC121"/>
      <c r="AMD121"/>
      <c r="AME121"/>
      <c r="AMF121"/>
      <c r="AMG121"/>
      <c r="AMH121"/>
      <c r="AMI121"/>
      <c r="AMJ121"/>
    </row>
    <row r="122" spans="1:1024" s="5" customFormat="1" ht="25.5" x14ac:dyDescent="0.25">
      <c r="A122" s="9">
        <v>118</v>
      </c>
      <c r="B122" s="22"/>
      <c r="C122" s="24" t="s">
        <v>520</v>
      </c>
      <c r="D122" s="25" t="s">
        <v>521</v>
      </c>
      <c r="E122" s="28">
        <v>0</v>
      </c>
      <c r="F122" s="28">
        <v>0</v>
      </c>
      <c r="G122" s="28">
        <v>0</v>
      </c>
      <c r="H122" s="28">
        <v>50.550920281074632</v>
      </c>
      <c r="I122" s="28">
        <v>33.474643444176671</v>
      </c>
      <c r="J122" s="28">
        <v>4.5880872946764173</v>
      </c>
      <c r="K122" s="28">
        <v>0</v>
      </c>
      <c r="L122" s="28">
        <v>10.939640378607436</v>
      </c>
      <c r="M122" s="28">
        <v>53.354928811021558</v>
      </c>
      <c r="N122" s="28">
        <v>0</v>
      </c>
      <c r="O122" s="28">
        <v>0</v>
      </c>
      <c r="P122" s="28">
        <v>111.95838902922767</v>
      </c>
      <c r="Q122" s="28">
        <v>26.258434123028497</v>
      </c>
      <c r="R122" s="28">
        <v>0</v>
      </c>
      <c r="S122" s="28">
        <v>0</v>
      </c>
      <c r="T122" s="28">
        <v>2142.2924609767888</v>
      </c>
      <c r="U122" s="28">
        <v>478.409576282128</v>
      </c>
      <c r="V122" s="28">
        <v>0</v>
      </c>
      <c r="W122" s="28">
        <v>470.32113530041624</v>
      </c>
      <c r="X122" s="28">
        <v>0</v>
      </c>
      <c r="Y122" s="28">
        <v>208.0610063528039</v>
      </c>
      <c r="Z122" s="28">
        <v>8.3501551422262104</v>
      </c>
      <c r="AA122" s="28">
        <v>35.171299746426094</v>
      </c>
      <c r="AB122" s="28">
        <v>43.263490746343017</v>
      </c>
      <c r="AC122" s="28">
        <v>4.2909119683673973</v>
      </c>
      <c r="AD122" s="28">
        <v>973.73041733169464</v>
      </c>
      <c r="AE122" s="28">
        <v>75.272571981418125</v>
      </c>
      <c r="AF122" s="28">
        <v>0</v>
      </c>
      <c r="AG122" s="28">
        <v>160.25503950364859</v>
      </c>
      <c r="AH122" s="28">
        <v>243.06463208405759</v>
      </c>
      <c r="AI122" s="28">
        <v>9.2352060698535841</v>
      </c>
      <c r="AJ122" s="28">
        <v>0</v>
      </c>
      <c r="AK122" s="28">
        <v>83.067677095634139</v>
      </c>
      <c r="AL122" s="28">
        <v>299.98721950757761</v>
      </c>
      <c r="AM122" s="28">
        <v>29.891321807649234</v>
      </c>
      <c r="AN122" s="28">
        <v>604.38556703593724</v>
      </c>
      <c r="AO122" s="28">
        <v>74.067582201677553</v>
      </c>
      <c r="AP122" s="28">
        <v>676.85268106488752</v>
      </c>
      <c r="AQ122" s="28">
        <v>48.876463544561027</v>
      </c>
      <c r="AR122" s="28">
        <v>897.7273258936915</v>
      </c>
      <c r="AS122" s="28">
        <v>740.6450774773042</v>
      </c>
      <c r="AT122" s="28">
        <v>6.8197164483875046</v>
      </c>
      <c r="AU122" s="28">
        <v>525.26254714879121</v>
      </c>
      <c r="AV122" s="28">
        <v>149.63802929096371</v>
      </c>
      <c r="AW122" s="28">
        <v>191.7924619546869</v>
      </c>
      <c r="AX122" s="28">
        <v>405.69947067847204</v>
      </c>
      <c r="AY122" s="28">
        <v>476.35935900910158</v>
      </c>
      <c r="AZ122" s="28">
        <v>17.735470182884377</v>
      </c>
      <c r="BA122" s="28">
        <v>9.4126367572216534</v>
      </c>
      <c r="BB122" s="28">
        <v>140.66967648446311</v>
      </c>
      <c r="BC122" s="28">
        <v>75.177490922265861</v>
      </c>
      <c r="BD122" s="28">
        <v>183.69988475257546</v>
      </c>
      <c r="BE122" s="28">
        <v>132.98280933460799</v>
      </c>
      <c r="BF122" s="28">
        <v>20.630307744213578</v>
      </c>
      <c r="BG122" s="28">
        <v>0.51683343231753054</v>
      </c>
      <c r="BH122" s="28">
        <v>8.2614099695517584</v>
      </c>
      <c r="BI122" s="28">
        <v>156.33024964818782</v>
      </c>
      <c r="BJ122" s="28">
        <v>997.8415564471627</v>
      </c>
      <c r="BK122" s="28">
        <v>0</v>
      </c>
      <c r="BL122" s="28">
        <v>285.70153879635421</v>
      </c>
      <c r="BM122" s="28">
        <v>8.3042819366693416E-2</v>
      </c>
      <c r="BN122" s="28">
        <v>77.157573992484544</v>
      </c>
      <c r="BO122" s="28">
        <v>1054.5152300616173</v>
      </c>
      <c r="BP122" s="28">
        <v>45.733778388227194</v>
      </c>
      <c r="BQ122" s="28">
        <v>426.04453674717837</v>
      </c>
      <c r="BR122" s="28">
        <v>116.48013561983559</v>
      </c>
      <c r="BS122" s="28">
        <v>1056.5943400810775</v>
      </c>
      <c r="BT122" s="28">
        <v>53.993191029653715</v>
      </c>
      <c r="BU122" s="28">
        <v>0</v>
      </c>
      <c r="BV122" s="28">
        <v>205.15158710200481</v>
      </c>
      <c r="BW122" s="28">
        <v>402.88504338396382</v>
      </c>
      <c r="BX122" s="28">
        <v>280.94808578830566</v>
      </c>
      <c r="BY122" s="28">
        <v>0.57486362877648756</v>
      </c>
      <c r="BZ122" s="28">
        <v>228.63525432653941</v>
      </c>
      <c r="CA122" s="28">
        <v>578.63614590120926</v>
      </c>
      <c r="CB122" s="28">
        <v>86.735370774173802</v>
      </c>
      <c r="CC122" s="28">
        <v>0</v>
      </c>
      <c r="CD122" s="28">
        <v>289.29756630504164</v>
      </c>
      <c r="CE122" s="28">
        <v>5170.9219983614285</v>
      </c>
      <c r="CF122" s="28">
        <v>602.75882560840921</v>
      </c>
      <c r="CG122" s="28">
        <v>1693.5058928973792</v>
      </c>
      <c r="CH122" s="28">
        <v>1622.7054583198092</v>
      </c>
      <c r="CI122" s="28">
        <v>1024.1575043402997</v>
      </c>
      <c r="CJ122" s="28">
        <v>47.594204689504082</v>
      </c>
      <c r="CK122" s="28">
        <v>816.53215699439318</v>
      </c>
      <c r="CL122" s="28">
        <v>4.1017958106153252</v>
      </c>
      <c r="CM122" s="28">
        <v>17.960500250402944</v>
      </c>
      <c r="CN122" s="28">
        <v>513.76011842132266</v>
      </c>
      <c r="CO122" s="28">
        <v>5764.3535798020484</v>
      </c>
      <c r="CP122" s="28">
        <v>11473.257497553799</v>
      </c>
      <c r="CQ122" s="28">
        <v>125.18295604130617</v>
      </c>
      <c r="CR122" s="28">
        <v>672.31236756993201</v>
      </c>
      <c r="CS122" s="28">
        <v>0</v>
      </c>
      <c r="CT122" s="28">
        <v>119.26051440742528</v>
      </c>
      <c r="CU122" s="28">
        <v>0</v>
      </c>
      <c r="CV122" s="28">
        <v>0</v>
      </c>
      <c r="CW122" s="28">
        <v>23147.293395405766</v>
      </c>
      <c r="CX122" s="28">
        <v>48.526997229303554</v>
      </c>
      <c r="CY122" s="28">
        <v>731.03138001432296</v>
      </c>
      <c r="CZ122" s="28">
        <v>318.583841753912</v>
      </c>
      <c r="DA122" s="28">
        <v>1403.1572375772525</v>
      </c>
      <c r="DB122" s="28">
        <v>2421.8306810360168</v>
      </c>
      <c r="DC122" s="28">
        <v>640.87717022418406</v>
      </c>
      <c r="DD122" s="28">
        <v>2173.3559167637568</v>
      </c>
      <c r="DE122" s="28">
        <v>193.92465767983353</v>
      </c>
      <c r="DF122" s="28">
        <v>345.4701748755673</v>
      </c>
      <c r="DG122" s="28">
        <v>814.58804737499236</v>
      </c>
      <c r="DH122" s="28">
        <v>11181.320800000607</v>
      </c>
      <c r="DI122" s="28">
        <v>1670.1122122561831</v>
      </c>
      <c r="DJ122" s="28">
        <v>2661.7748926202548</v>
      </c>
      <c r="DK122" s="28">
        <v>2707.5124608631709</v>
      </c>
      <c r="DL122" s="28">
        <v>236.67218318403178</v>
      </c>
      <c r="DM122" s="28">
        <v>2880.3367738342176</v>
      </c>
      <c r="DN122" s="28">
        <v>674.68106414368094</v>
      </c>
      <c r="DO122" s="28">
        <v>694.12453900412675</v>
      </c>
      <c r="DP122" s="28">
        <v>389.97720177396286</v>
      </c>
      <c r="DQ122" s="28">
        <v>14364.827241248106</v>
      </c>
      <c r="DR122" s="28">
        <v>5302.60398681476</v>
      </c>
      <c r="DS122" s="28">
        <v>51.069667240823236</v>
      </c>
      <c r="DT122" s="28">
        <v>109.88270004504768</v>
      </c>
      <c r="DU122" s="28">
        <v>36.544125338060169</v>
      </c>
      <c r="DV122" s="28">
        <v>293.77149382399233</v>
      </c>
      <c r="DW122" s="28">
        <v>0.50782109356058702</v>
      </c>
      <c r="DX122" s="28">
        <v>11.518156438238409</v>
      </c>
      <c r="DY122" s="28">
        <v>857.03852360817643</v>
      </c>
      <c r="DZ122" s="28">
        <v>183.73653111568476</v>
      </c>
      <c r="EA122" s="28">
        <v>122.25254958828992</v>
      </c>
      <c r="EB122" s="28">
        <v>855.67784207743262</v>
      </c>
      <c r="EC122" s="28">
        <v>11963.067848893503</v>
      </c>
      <c r="ED122" s="28">
        <v>1688.8419959363648</v>
      </c>
      <c r="EE122" s="28">
        <v>191.05311224340818</v>
      </c>
      <c r="EF122" s="28">
        <v>5621.7745433651571</v>
      </c>
      <c r="EG122" s="28">
        <v>3512.6980555800133</v>
      </c>
      <c r="EH122" s="28">
        <v>125.5026527601635</v>
      </c>
      <c r="EI122" s="28">
        <v>2269.6688734275426</v>
      </c>
      <c r="EJ122" s="28">
        <v>26.797994899380715</v>
      </c>
      <c r="EK122" s="28">
        <v>746.82452690385526</v>
      </c>
      <c r="EL122" s="28">
        <v>1353.1903677176517</v>
      </c>
      <c r="EM122" s="28">
        <v>5.286191946487075</v>
      </c>
      <c r="EN122" s="28">
        <v>7.7457774207479808</v>
      </c>
      <c r="EO122" s="28">
        <v>0</v>
      </c>
      <c r="EP122" s="28">
        <v>9.0277420160878776</v>
      </c>
      <c r="EQ122" s="28">
        <v>68.999279101185166</v>
      </c>
      <c r="ER122" s="28">
        <v>0</v>
      </c>
      <c r="ES122" s="28">
        <f t="shared" si="2"/>
        <v>152069.76765675549</v>
      </c>
      <c r="ET122" s="28">
        <v>38.819182256318072</v>
      </c>
      <c r="EU122" s="28">
        <v>0</v>
      </c>
      <c r="EV122" s="28">
        <v>0</v>
      </c>
      <c r="EW122" s="28">
        <v>0</v>
      </c>
      <c r="EX122" s="28">
        <v>0</v>
      </c>
      <c r="EY122" s="28">
        <v>0</v>
      </c>
      <c r="EZ122" s="28">
        <v>64514.643706826755</v>
      </c>
      <c r="FA122" s="28">
        <f t="shared" si="3"/>
        <v>216623.23054583857</v>
      </c>
      <c r="FB122" s="33">
        <f>+FA122-Cuadro_Oferta_2012!EX122</f>
        <v>0</v>
      </c>
      <c r="AMC122"/>
      <c r="AMD122"/>
      <c r="AME122"/>
      <c r="AMF122"/>
      <c r="AMG122"/>
      <c r="AMH122"/>
      <c r="AMI122"/>
      <c r="AMJ122"/>
    </row>
    <row r="123" spans="1:1024" s="5" customFormat="1" x14ac:dyDescent="0.25">
      <c r="A123" s="9">
        <v>119</v>
      </c>
      <c r="B123" s="22"/>
      <c r="C123" s="24" t="s">
        <v>522</v>
      </c>
      <c r="D123" s="25" t="s">
        <v>523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4.2925484300708758</v>
      </c>
      <c r="Q123" s="28">
        <v>5.7126336844629755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7408.4987390473007</v>
      </c>
      <c r="AA123" s="28">
        <v>847.03743884357323</v>
      </c>
      <c r="AB123" s="28">
        <v>214.54616416762056</v>
      </c>
      <c r="AC123" s="28">
        <v>24.398338323768648</v>
      </c>
      <c r="AD123" s="28">
        <v>4.1791848365535129</v>
      </c>
      <c r="AE123" s="28">
        <v>3.1842323850497243E-3</v>
      </c>
      <c r="AF123" s="28">
        <v>0</v>
      </c>
      <c r="AG123" s="28">
        <v>32.151520173261886</v>
      </c>
      <c r="AH123" s="28">
        <v>0</v>
      </c>
      <c r="AI123" s="28">
        <v>0</v>
      </c>
      <c r="AJ123" s="28">
        <v>2.2944237225055999</v>
      </c>
      <c r="AK123" s="28">
        <v>0</v>
      </c>
      <c r="AL123" s="28">
        <v>442.99663582075732</v>
      </c>
      <c r="AM123" s="28">
        <v>1.9322336326179437</v>
      </c>
      <c r="AN123" s="28">
        <v>36.238598257000902</v>
      </c>
      <c r="AO123" s="28">
        <v>0</v>
      </c>
      <c r="AP123" s="28">
        <v>37.903613052921465</v>
      </c>
      <c r="AQ123" s="28">
        <v>0</v>
      </c>
      <c r="AR123" s="28">
        <v>0</v>
      </c>
      <c r="AS123" s="28">
        <v>0</v>
      </c>
      <c r="AT123" s="28">
        <v>0.14741379193573045</v>
      </c>
      <c r="AU123" s="28">
        <v>0</v>
      </c>
      <c r="AV123" s="28">
        <v>0</v>
      </c>
      <c r="AW123" s="28">
        <v>1.938434675317394</v>
      </c>
      <c r="AX123" s="28">
        <v>0</v>
      </c>
      <c r="AY123" s="28">
        <v>4.0617897167946397</v>
      </c>
      <c r="AZ123" s="28">
        <v>52.596960276955869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3.8066660535877541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0.34954121139793937</v>
      </c>
      <c r="BP123" s="28">
        <v>0</v>
      </c>
      <c r="BQ123" s="28">
        <v>38.635222830379455</v>
      </c>
      <c r="BR123" s="28">
        <v>0</v>
      </c>
      <c r="BS123" s="28">
        <v>0</v>
      </c>
      <c r="BT123" s="28">
        <v>0</v>
      </c>
      <c r="BU123" s="28">
        <v>0</v>
      </c>
      <c r="BV123" s="28">
        <v>12.310098715473911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9.1877688113038261</v>
      </c>
      <c r="CQ123" s="28">
        <v>29.880689825676811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0</v>
      </c>
      <c r="DA123" s="28">
        <v>454.89079862998318</v>
      </c>
      <c r="DB123" s="28">
        <v>29.903820776906777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0.34501781632032158</v>
      </c>
      <c r="DL123" s="28">
        <v>0</v>
      </c>
      <c r="DM123" s="28">
        <v>0</v>
      </c>
      <c r="DN123" s="28">
        <v>0</v>
      </c>
      <c r="DO123" s="28">
        <v>0.31481743619614344</v>
      </c>
      <c r="DP123" s="28">
        <v>9.0277537154146934</v>
      </c>
      <c r="DQ123" s="28">
        <v>0</v>
      </c>
      <c r="DR123" s="28">
        <v>0</v>
      </c>
      <c r="DS123" s="28">
        <v>746.55638360920773</v>
      </c>
      <c r="DT123" s="28">
        <v>0.24572428441365304</v>
      </c>
      <c r="DU123" s="28">
        <v>0</v>
      </c>
      <c r="DV123" s="28">
        <v>0.35890220864987998</v>
      </c>
      <c r="DW123" s="28">
        <v>0</v>
      </c>
      <c r="DX123" s="28">
        <v>0</v>
      </c>
      <c r="DY123" s="28">
        <v>6.3394545072871811</v>
      </c>
      <c r="DZ123" s="28">
        <v>1.5405705260474862</v>
      </c>
      <c r="EA123" s="28">
        <v>0</v>
      </c>
      <c r="EB123" s="28">
        <v>0.63051787926934644</v>
      </c>
      <c r="EC123" s="28">
        <v>0</v>
      </c>
      <c r="ED123" s="28">
        <v>0</v>
      </c>
      <c r="EE123" s="28">
        <v>0</v>
      </c>
      <c r="EF123" s="28">
        <v>0.19903294285849174</v>
      </c>
      <c r="EG123" s="28">
        <v>1.9163018747005691</v>
      </c>
      <c r="EH123" s="28">
        <v>0</v>
      </c>
      <c r="EI123" s="28">
        <v>0</v>
      </c>
      <c r="EJ123" s="28">
        <v>0</v>
      </c>
      <c r="EK123" s="28">
        <v>0.57606961211674379</v>
      </c>
      <c r="EL123" s="28">
        <v>44.144334115426247</v>
      </c>
      <c r="EM123" s="28">
        <v>0</v>
      </c>
      <c r="EN123" s="28">
        <v>0</v>
      </c>
      <c r="EO123" s="28">
        <v>0</v>
      </c>
      <c r="EP123" s="28">
        <v>0</v>
      </c>
      <c r="EQ123" s="28">
        <v>0</v>
      </c>
      <c r="ER123" s="28">
        <v>0</v>
      </c>
      <c r="ES123" s="28">
        <f t="shared" si="2"/>
        <v>10512.089342068422</v>
      </c>
      <c r="ET123" s="28">
        <v>8164.9510023509683</v>
      </c>
      <c r="EU123" s="28">
        <v>0</v>
      </c>
      <c r="EV123" s="28">
        <v>0</v>
      </c>
      <c r="EW123" s="28">
        <v>0</v>
      </c>
      <c r="EX123" s="28">
        <v>0</v>
      </c>
      <c r="EY123" s="28">
        <v>0</v>
      </c>
      <c r="EZ123" s="28">
        <v>0</v>
      </c>
      <c r="FA123" s="28">
        <f t="shared" si="3"/>
        <v>18677.040344419391</v>
      </c>
      <c r="FB123" s="33">
        <f>+FA123-Cuadro_Oferta_2012!EX123</f>
        <v>0</v>
      </c>
      <c r="AMC123"/>
      <c r="AMD123"/>
      <c r="AME123"/>
      <c r="AMF123"/>
      <c r="AMG123"/>
      <c r="AMH123"/>
      <c r="AMI123"/>
      <c r="AMJ123"/>
    </row>
    <row r="124" spans="1:1024" s="5" customFormat="1" ht="25.5" x14ac:dyDescent="0.25">
      <c r="A124" s="9">
        <v>120</v>
      </c>
      <c r="B124" s="22"/>
      <c r="C124" s="24" t="s">
        <v>524</v>
      </c>
      <c r="D124" s="25" t="s">
        <v>525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13.587606072414646</v>
      </c>
      <c r="S124" s="28">
        <v>0</v>
      </c>
      <c r="T124" s="28">
        <v>6.9359960958310802</v>
      </c>
      <c r="U124" s="28">
        <v>3.5184494078526374</v>
      </c>
      <c r="V124" s="28">
        <v>0</v>
      </c>
      <c r="W124" s="28">
        <v>0</v>
      </c>
      <c r="X124" s="28">
        <v>5.3771463030546096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141.16182225960162</v>
      </c>
      <c r="AE124" s="28">
        <v>0</v>
      </c>
      <c r="AF124" s="28">
        <v>0</v>
      </c>
      <c r="AG124" s="28">
        <v>21.258382040177359</v>
      </c>
      <c r="AH124" s="28">
        <v>1291.9664020208493</v>
      </c>
      <c r="AI124" s="28">
        <v>0</v>
      </c>
      <c r="AJ124" s="28">
        <v>0</v>
      </c>
      <c r="AK124" s="28">
        <v>98.404659649457457</v>
      </c>
      <c r="AL124" s="28">
        <v>1060.8809031973321</v>
      </c>
      <c r="AM124" s="28">
        <v>0.90680184770458627</v>
      </c>
      <c r="AN124" s="28">
        <v>521.87918377123731</v>
      </c>
      <c r="AO124" s="28">
        <v>6.0867779716994654</v>
      </c>
      <c r="AP124" s="28">
        <v>124.18867086392589</v>
      </c>
      <c r="AQ124" s="28">
        <v>174.64862176877816</v>
      </c>
      <c r="AR124" s="28">
        <v>58.892401526631431</v>
      </c>
      <c r="AS124" s="28">
        <v>705.11801367493354</v>
      </c>
      <c r="AT124" s="28">
        <v>109.32939204069838</v>
      </c>
      <c r="AU124" s="28">
        <v>6.1325731328983775</v>
      </c>
      <c r="AV124" s="28">
        <v>0.78902342065399689</v>
      </c>
      <c r="AW124" s="28">
        <v>153.55789985542759</v>
      </c>
      <c r="AX124" s="28">
        <v>429.35705093348486</v>
      </c>
      <c r="AY124" s="28">
        <v>510.69494144620904</v>
      </c>
      <c r="AZ124" s="28">
        <v>253.25786491944109</v>
      </c>
      <c r="BA124" s="28">
        <v>12.141690964811449</v>
      </c>
      <c r="BB124" s="28">
        <v>412.02494398325888</v>
      </c>
      <c r="BC124" s="28">
        <v>0.72315168243507699</v>
      </c>
      <c r="BD124" s="28">
        <v>96.401931502496922</v>
      </c>
      <c r="BE124" s="28">
        <v>47.922467522708104</v>
      </c>
      <c r="BF124" s="28">
        <v>63.326629369566056</v>
      </c>
      <c r="BG124" s="28">
        <v>2.7530644063675029</v>
      </c>
      <c r="BH124" s="28">
        <v>74.63707738466843</v>
      </c>
      <c r="BI124" s="28">
        <v>564.04660284601948</v>
      </c>
      <c r="BJ124" s="28">
        <v>473.35632204576939</v>
      </c>
      <c r="BK124" s="28">
        <v>0</v>
      </c>
      <c r="BL124" s="28">
        <v>1405.3728722275137</v>
      </c>
      <c r="BM124" s="28">
        <v>7.8030601699956934</v>
      </c>
      <c r="BN124" s="28">
        <v>166.42055196327169</v>
      </c>
      <c r="BO124" s="28">
        <v>1801.1717363703292</v>
      </c>
      <c r="BP124" s="28">
        <v>14.147425767429173</v>
      </c>
      <c r="BQ124" s="28">
        <v>33.613781010164516</v>
      </c>
      <c r="BR124" s="28">
        <v>187.60660708376429</v>
      </c>
      <c r="BS124" s="28">
        <v>146.61732116251096</v>
      </c>
      <c r="BT124" s="28">
        <v>0</v>
      </c>
      <c r="BU124" s="28">
        <v>0</v>
      </c>
      <c r="BV124" s="28">
        <v>266.08875488086528</v>
      </c>
      <c r="BW124" s="28">
        <v>358.61131875523671</v>
      </c>
      <c r="BX124" s="28">
        <v>98.681278039873476</v>
      </c>
      <c r="BY124" s="28">
        <v>0</v>
      </c>
      <c r="BZ124" s="28">
        <v>13.659435641786215</v>
      </c>
      <c r="CA124" s="28">
        <v>56.351294366872011</v>
      </c>
      <c r="CB124" s="28">
        <v>56.636049803550506</v>
      </c>
      <c r="CC124" s="28">
        <v>0</v>
      </c>
      <c r="CD124" s="28">
        <v>763.89034996322891</v>
      </c>
      <c r="CE124" s="28">
        <v>101.75579814926228</v>
      </c>
      <c r="CF124" s="28">
        <v>140.37258172968689</v>
      </c>
      <c r="CG124" s="28">
        <v>1945.576390047253</v>
      </c>
      <c r="CH124" s="28">
        <v>441.27538203598078</v>
      </c>
      <c r="CI124" s="28">
        <v>132.05582810136804</v>
      </c>
      <c r="CJ124" s="28">
        <v>0</v>
      </c>
      <c r="CK124" s="28">
        <v>768.20987441815316</v>
      </c>
      <c r="CL124" s="28">
        <v>318.56527425014497</v>
      </c>
      <c r="CM124" s="28">
        <v>0</v>
      </c>
      <c r="CN124" s="28">
        <v>0</v>
      </c>
      <c r="CO124" s="28">
        <v>206.55363128979212</v>
      </c>
      <c r="CP124" s="28">
        <v>232.02615795549264</v>
      </c>
      <c r="CQ124" s="28">
        <v>30620.763768442965</v>
      </c>
      <c r="CR124" s="28">
        <v>75.023432372173446</v>
      </c>
      <c r="CS124" s="28">
        <v>0</v>
      </c>
      <c r="CT124" s="28">
        <v>4478.8171129520961</v>
      </c>
      <c r="CU124" s="28">
        <v>71479.534088653731</v>
      </c>
      <c r="CV124" s="28">
        <v>6821.6433685156344</v>
      </c>
      <c r="CW124" s="28">
        <v>0</v>
      </c>
      <c r="CX124" s="28">
        <v>145.9636435556996</v>
      </c>
      <c r="CY124" s="28">
        <v>1554.7387820930451</v>
      </c>
      <c r="CZ124" s="28">
        <v>4573.5026601647696</v>
      </c>
      <c r="DA124" s="28">
        <v>619.0732394607777</v>
      </c>
      <c r="DB124" s="28">
        <v>428.92565206965548</v>
      </c>
      <c r="DC124" s="28">
        <v>578.1945202005586</v>
      </c>
      <c r="DD124" s="28">
        <v>490.80300951342144</v>
      </c>
      <c r="DE124" s="28">
        <v>113.70455315192291</v>
      </c>
      <c r="DF124" s="28">
        <v>0</v>
      </c>
      <c r="DG124" s="28">
        <v>376.95729045175608</v>
      </c>
      <c r="DH124" s="28">
        <v>485.72387915408251</v>
      </c>
      <c r="DI124" s="28">
        <v>1.405901383084627</v>
      </c>
      <c r="DJ124" s="28">
        <v>58.000682905006016</v>
      </c>
      <c r="DK124" s="28">
        <v>664.82134176922</v>
      </c>
      <c r="DL124" s="28">
        <v>94.426447528641148</v>
      </c>
      <c r="DM124" s="28">
        <v>259.99480380268938</v>
      </c>
      <c r="DN124" s="28">
        <v>614.60739898601139</v>
      </c>
      <c r="DO124" s="28">
        <v>1326.6725521461969</v>
      </c>
      <c r="DP124" s="28">
        <v>38.642162674797348</v>
      </c>
      <c r="DQ124" s="28">
        <v>368.02073454285272</v>
      </c>
      <c r="DR124" s="28">
        <v>688.62403358096071</v>
      </c>
      <c r="DS124" s="28">
        <v>0</v>
      </c>
      <c r="DT124" s="28">
        <v>674.2473515730519</v>
      </c>
      <c r="DU124" s="28">
        <v>78.823214519861466</v>
      </c>
      <c r="DV124" s="28">
        <v>349.71580147555892</v>
      </c>
      <c r="DW124" s="28">
        <v>0</v>
      </c>
      <c r="DX124" s="28">
        <v>30.150420020236592</v>
      </c>
      <c r="DY124" s="28">
        <v>1542.7291291093372</v>
      </c>
      <c r="DZ124" s="28">
        <v>2328.6321328616727</v>
      </c>
      <c r="EA124" s="28">
        <v>21.987065403013364</v>
      </c>
      <c r="EB124" s="28">
        <v>346.12815837245546</v>
      </c>
      <c r="EC124" s="28">
        <v>4.0415803059043434</v>
      </c>
      <c r="ED124" s="28">
        <v>7.5337058174886187E-2</v>
      </c>
      <c r="EE124" s="28">
        <v>0</v>
      </c>
      <c r="EF124" s="28">
        <v>226.41414436641375</v>
      </c>
      <c r="EG124" s="28">
        <v>2549.389355488518</v>
      </c>
      <c r="EH124" s="28">
        <v>0</v>
      </c>
      <c r="EI124" s="28">
        <v>0</v>
      </c>
      <c r="EJ124" s="28">
        <v>0</v>
      </c>
      <c r="EK124" s="28">
        <v>32.891105480130136</v>
      </c>
      <c r="EL124" s="28">
        <v>27.474485258538884</v>
      </c>
      <c r="EM124" s="28">
        <v>27.563748451218796</v>
      </c>
      <c r="EN124" s="28">
        <v>1.1826136961697449</v>
      </c>
      <c r="EO124" s="28">
        <v>0</v>
      </c>
      <c r="EP124" s="28">
        <v>17.108667824322314</v>
      </c>
      <c r="EQ124" s="28">
        <v>9.5028981371768939</v>
      </c>
      <c r="ER124" s="28">
        <v>0</v>
      </c>
      <c r="ES124" s="28">
        <f t="shared" si="2"/>
        <v>152334.96949058544</v>
      </c>
      <c r="ET124" s="28">
        <v>8758.9640666305877</v>
      </c>
      <c r="EU124" s="28">
        <v>0</v>
      </c>
      <c r="EV124" s="28">
        <v>0</v>
      </c>
      <c r="EW124" s="28">
        <v>0</v>
      </c>
      <c r="EX124" s="28">
        <v>0</v>
      </c>
      <c r="EY124" s="28">
        <v>0</v>
      </c>
      <c r="EZ124" s="28">
        <v>28680.854664206498</v>
      </c>
      <c r="FA124" s="28">
        <f t="shared" si="3"/>
        <v>189774.78822142252</v>
      </c>
      <c r="FB124" s="33">
        <f>+FA124-Cuadro_Oferta_2012!EX124</f>
        <v>0</v>
      </c>
      <c r="AMC124"/>
      <c r="AMD124"/>
      <c r="AME124"/>
      <c r="AMF124"/>
      <c r="AMG124"/>
      <c r="AMH124"/>
      <c r="AMI124"/>
      <c r="AMJ124"/>
    </row>
    <row r="125" spans="1:1024" s="5" customFormat="1" ht="25.5" x14ac:dyDescent="0.25">
      <c r="A125" s="9">
        <v>121</v>
      </c>
      <c r="B125" s="22"/>
      <c r="C125" s="24" t="s">
        <v>526</v>
      </c>
      <c r="D125" s="25" t="s">
        <v>527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2.727286758509945</v>
      </c>
      <c r="AG125" s="28">
        <v>0</v>
      </c>
      <c r="AH125" s="28">
        <v>6293.9585642296706</v>
      </c>
      <c r="AI125" s="28">
        <v>0</v>
      </c>
      <c r="AJ125" s="28">
        <v>0</v>
      </c>
      <c r="AK125" s="28">
        <v>111.26114693776779</v>
      </c>
      <c r="AL125" s="28">
        <v>42.86023663422813</v>
      </c>
      <c r="AM125" s="28">
        <v>41.417218894213704</v>
      </c>
      <c r="AN125" s="28">
        <v>41.503157865686006</v>
      </c>
      <c r="AO125" s="28">
        <v>13.52284159416601</v>
      </c>
      <c r="AP125" s="28">
        <v>796.97094862722679</v>
      </c>
      <c r="AQ125" s="28">
        <v>13.384341550047287</v>
      </c>
      <c r="AR125" s="28">
        <v>150.16401362809387</v>
      </c>
      <c r="AS125" s="28">
        <v>306.92368925398637</v>
      </c>
      <c r="AT125" s="28">
        <v>567.32728800982306</v>
      </c>
      <c r="AU125" s="28">
        <v>28.767204244664789</v>
      </c>
      <c r="AV125" s="28">
        <v>6.1514638166275303E-2</v>
      </c>
      <c r="AW125" s="28">
        <v>65.206809284300348</v>
      </c>
      <c r="AX125" s="28">
        <v>97.32230038263441</v>
      </c>
      <c r="AY125" s="28">
        <v>445.82949089604324</v>
      </c>
      <c r="AZ125" s="28">
        <v>18.711214296925021</v>
      </c>
      <c r="BA125" s="28">
        <v>13.695801878966234</v>
      </c>
      <c r="BB125" s="28">
        <v>232.11203321823888</v>
      </c>
      <c r="BC125" s="28">
        <v>0</v>
      </c>
      <c r="BD125" s="28">
        <v>17.556881758352862</v>
      </c>
      <c r="BE125" s="28">
        <v>2.4097632195695682</v>
      </c>
      <c r="BF125" s="28">
        <v>11.689966169120067</v>
      </c>
      <c r="BG125" s="28">
        <v>0</v>
      </c>
      <c r="BH125" s="28">
        <v>13.315693742250875</v>
      </c>
      <c r="BI125" s="28">
        <v>600.0060615622283</v>
      </c>
      <c r="BJ125" s="28">
        <v>0</v>
      </c>
      <c r="BK125" s="28">
        <v>0</v>
      </c>
      <c r="BL125" s="28">
        <v>1355.3134666208402</v>
      </c>
      <c r="BM125" s="28">
        <v>2.5445385168799994</v>
      </c>
      <c r="BN125" s="28">
        <v>54.202567459289526</v>
      </c>
      <c r="BO125" s="28">
        <v>149.92234653361947</v>
      </c>
      <c r="BP125" s="28">
        <v>0</v>
      </c>
      <c r="BQ125" s="28">
        <v>65.212740451458302</v>
      </c>
      <c r="BR125" s="28">
        <v>61.652324553429224</v>
      </c>
      <c r="BS125" s="28">
        <v>105.23042721651473</v>
      </c>
      <c r="BT125" s="28">
        <v>6.1037635031291282E-2</v>
      </c>
      <c r="BU125" s="28">
        <v>251.01567353624492</v>
      </c>
      <c r="BV125" s="28">
        <v>896.71037919060029</v>
      </c>
      <c r="BW125" s="28">
        <v>109.03874018434189</v>
      </c>
      <c r="BX125" s="28">
        <v>165.41734053092</v>
      </c>
      <c r="BY125" s="28">
        <v>0</v>
      </c>
      <c r="BZ125" s="28">
        <v>0</v>
      </c>
      <c r="CA125" s="28">
        <v>99.806146987607107</v>
      </c>
      <c r="CB125" s="28">
        <v>0</v>
      </c>
      <c r="CC125" s="28">
        <v>0</v>
      </c>
      <c r="CD125" s="28">
        <v>75.37510483227976</v>
      </c>
      <c r="CE125" s="28">
        <v>123.1522498361588</v>
      </c>
      <c r="CF125" s="28">
        <v>0</v>
      </c>
      <c r="CG125" s="28">
        <v>35.032467188497876</v>
      </c>
      <c r="CH125" s="28">
        <v>47.948116223595278</v>
      </c>
      <c r="CI125" s="28">
        <v>13.757360045484685</v>
      </c>
      <c r="CJ125" s="28">
        <v>0</v>
      </c>
      <c r="CK125" s="28">
        <v>174.88909334002827</v>
      </c>
      <c r="CL125" s="28">
        <v>663.16883293858871</v>
      </c>
      <c r="CM125" s="28">
        <v>1615.2514855183035</v>
      </c>
      <c r="CN125" s="28">
        <v>0</v>
      </c>
      <c r="CO125" s="28">
        <v>0</v>
      </c>
      <c r="CP125" s="28">
        <v>1.0379392965996117</v>
      </c>
      <c r="CQ125" s="28">
        <v>10149.970461938476</v>
      </c>
      <c r="CR125" s="28">
        <v>210.83606611698013</v>
      </c>
      <c r="CS125" s="28">
        <v>0</v>
      </c>
      <c r="CT125" s="28">
        <v>163.88729370716308</v>
      </c>
      <c r="CU125" s="28">
        <v>325.18060273305446</v>
      </c>
      <c r="CV125" s="28">
        <v>69.586304288253416</v>
      </c>
      <c r="CW125" s="28">
        <v>0</v>
      </c>
      <c r="CX125" s="28">
        <v>0.45718505421546896</v>
      </c>
      <c r="CY125" s="28">
        <v>277.48185411768088</v>
      </c>
      <c r="CZ125" s="28">
        <v>0</v>
      </c>
      <c r="DA125" s="28">
        <v>1201.4650472132209</v>
      </c>
      <c r="DB125" s="28">
        <v>609.69024625884708</v>
      </c>
      <c r="DC125" s="28">
        <v>182.03242070929491</v>
      </c>
      <c r="DD125" s="28">
        <v>201.64972587853089</v>
      </c>
      <c r="DE125" s="28">
        <v>55.79325122797546</v>
      </c>
      <c r="DF125" s="28">
        <v>23.842310423924367</v>
      </c>
      <c r="DG125" s="28">
        <v>9.1439299073889089</v>
      </c>
      <c r="DH125" s="28">
        <v>1.6401464822704694</v>
      </c>
      <c r="DI125" s="28">
        <v>0</v>
      </c>
      <c r="DJ125" s="28">
        <v>0.16644818364310399</v>
      </c>
      <c r="DK125" s="28">
        <v>780.83390114368035</v>
      </c>
      <c r="DL125" s="28">
        <v>155.42651834622492</v>
      </c>
      <c r="DM125" s="28">
        <v>0</v>
      </c>
      <c r="DN125" s="28">
        <v>33.296631042219502</v>
      </c>
      <c r="DO125" s="28">
        <v>149.65128232197853</v>
      </c>
      <c r="DP125" s="28">
        <v>7.8149894513279392</v>
      </c>
      <c r="DQ125" s="28">
        <v>0.44529309855001709</v>
      </c>
      <c r="DR125" s="28">
        <v>0</v>
      </c>
      <c r="DS125" s="28">
        <v>0.10822395770193077</v>
      </c>
      <c r="DT125" s="28">
        <v>16.945170203002416</v>
      </c>
      <c r="DU125" s="28">
        <v>5.5761568167233628</v>
      </c>
      <c r="DV125" s="28">
        <v>24.719804047762931</v>
      </c>
      <c r="DW125" s="28">
        <v>7.7574258526486722E-2</v>
      </c>
      <c r="DX125" s="28">
        <v>0.33379280713742765</v>
      </c>
      <c r="DY125" s="28">
        <v>43.136113328648179</v>
      </c>
      <c r="DZ125" s="28">
        <v>268.1861541740949</v>
      </c>
      <c r="EA125" s="28">
        <v>10.546192546398935</v>
      </c>
      <c r="EB125" s="28">
        <v>409.49159463327527</v>
      </c>
      <c r="EC125" s="28">
        <v>1012.1374314413017</v>
      </c>
      <c r="ED125" s="28">
        <v>0</v>
      </c>
      <c r="EE125" s="28">
        <v>0</v>
      </c>
      <c r="EF125" s="28">
        <v>640.50904362014944</v>
      </c>
      <c r="EG125" s="28">
        <v>394.89075116567187</v>
      </c>
      <c r="EH125" s="28">
        <v>524.23027822641677</v>
      </c>
      <c r="EI125" s="28">
        <v>0</v>
      </c>
      <c r="EJ125" s="28">
        <v>2020.097673803642</v>
      </c>
      <c r="EK125" s="28">
        <v>109.1931984525911</v>
      </c>
      <c r="EL125" s="28">
        <v>454.24079996328493</v>
      </c>
      <c r="EM125" s="28">
        <v>38.285724557470949</v>
      </c>
      <c r="EN125" s="28">
        <v>5.6423639071795595</v>
      </c>
      <c r="EO125" s="28">
        <v>0</v>
      </c>
      <c r="EP125" s="28">
        <v>0.17873867254635983</v>
      </c>
      <c r="EQ125" s="28">
        <v>1.6783738326872464</v>
      </c>
      <c r="ER125" s="28">
        <v>0</v>
      </c>
      <c r="ES125" s="28">
        <f t="shared" si="2"/>
        <v>36584.942911972306</v>
      </c>
      <c r="ET125" s="28">
        <v>164.20756823525392</v>
      </c>
      <c r="EU125" s="28">
        <v>0</v>
      </c>
      <c r="EV125" s="28">
        <v>0</v>
      </c>
      <c r="EW125" s="28">
        <v>0</v>
      </c>
      <c r="EX125" s="28">
        <v>0</v>
      </c>
      <c r="EY125" s="28">
        <v>0</v>
      </c>
      <c r="EZ125" s="28">
        <v>7349.4312156762508</v>
      </c>
      <c r="FA125" s="28">
        <f t="shared" si="3"/>
        <v>44098.581695883811</v>
      </c>
      <c r="FB125" s="33">
        <f>+FA125-Cuadro_Oferta_2012!EX125</f>
        <v>0</v>
      </c>
      <c r="AMC125"/>
      <c r="AMD125"/>
      <c r="AME125"/>
      <c r="AMF125"/>
      <c r="AMG125"/>
      <c r="AMH125"/>
      <c r="AMI125"/>
      <c r="AMJ125"/>
    </row>
    <row r="126" spans="1:1024" s="5" customFormat="1" ht="25.5" x14ac:dyDescent="0.25">
      <c r="A126" s="9">
        <v>122</v>
      </c>
      <c r="B126" s="22"/>
      <c r="C126" s="24" t="s">
        <v>528</v>
      </c>
      <c r="D126" s="25" t="s">
        <v>529</v>
      </c>
      <c r="E126" s="28">
        <v>15.145642579812291</v>
      </c>
      <c r="F126" s="28">
        <v>0</v>
      </c>
      <c r="G126" s="28">
        <v>0</v>
      </c>
      <c r="H126" s="28">
        <v>0</v>
      </c>
      <c r="I126" s="28">
        <v>320.68891033851139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8.1830781560305574</v>
      </c>
      <c r="Q126" s="28">
        <v>29.575603755159641</v>
      </c>
      <c r="R126" s="28">
        <v>168.8548862199828</v>
      </c>
      <c r="S126" s="28">
        <v>0</v>
      </c>
      <c r="T126" s="28">
        <v>240.53989265925654</v>
      </c>
      <c r="U126" s="28">
        <v>17.368962816368875</v>
      </c>
      <c r="V126" s="28">
        <v>0</v>
      </c>
      <c r="W126" s="28">
        <v>665.25046028917347</v>
      </c>
      <c r="X126" s="28">
        <v>0</v>
      </c>
      <c r="Y126" s="28">
        <v>70.549765755861173</v>
      </c>
      <c r="Z126" s="28">
        <v>474.64684641755429</v>
      </c>
      <c r="AA126" s="28">
        <v>0</v>
      </c>
      <c r="AB126" s="28">
        <v>0</v>
      </c>
      <c r="AC126" s="28">
        <v>0</v>
      </c>
      <c r="AD126" s="28">
        <v>7.8774618603797331</v>
      </c>
      <c r="AE126" s="28">
        <v>3.7526706438311061E-2</v>
      </c>
      <c r="AF126" s="28">
        <v>0</v>
      </c>
      <c r="AG126" s="28">
        <v>240.93871784185393</v>
      </c>
      <c r="AH126" s="28">
        <v>271.9645555453867</v>
      </c>
      <c r="AI126" s="28">
        <v>0</v>
      </c>
      <c r="AJ126" s="28">
        <v>0</v>
      </c>
      <c r="AK126" s="28">
        <v>447.56772518025485</v>
      </c>
      <c r="AL126" s="28">
        <v>777.23858373239807</v>
      </c>
      <c r="AM126" s="28">
        <v>413.36434347331038</v>
      </c>
      <c r="AN126" s="28">
        <v>416.33610828359542</v>
      </c>
      <c r="AO126" s="28">
        <v>122.40397454293671</v>
      </c>
      <c r="AP126" s="28">
        <v>1205.492122076563</v>
      </c>
      <c r="AQ126" s="28">
        <v>387.28344554375923</v>
      </c>
      <c r="AR126" s="28">
        <v>162.20855028928676</v>
      </c>
      <c r="AS126" s="28">
        <v>111.34717931417539</v>
      </c>
      <c r="AT126" s="28">
        <v>23.484650570687762</v>
      </c>
      <c r="AU126" s="28">
        <v>0</v>
      </c>
      <c r="AV126" s="28">
        <v>33.053083318425813</v>
      </c>
      <c r="AW126" s="28">
        <v>21.071406788128051</v>
      </c>
      <c r="AX126" s="28">
        <v>95.938023542332388</v>
      </c>
      <c r="AY126" s="28">
        <v>154.4457077527502</v>
      </c>
      <c r="AZ126" s="28">
        <v>141.26733864285987</v>
      </c>
      <c r="BA126" s="28">
        <v>0</v>
      </c>
      <c r="BB126" s="28">
        <v>147.54973016107564</v>
      </c>
      <c r="BC126" s="28">
        <v>47.226990277623536</v>
      </c>
      <c r="BD126" s="28">
        <v>1.0790447564304138E-2</v>
      </c>
      <c r="BE126" s="28">
        <v>1.6016617882081883</v>
      </c>
      <c r="BF126" s="28">
        <v>1.3437874532606298</v>
      </c>
      <c r="BG126" s="28">
        <v>0</v>
      </c>
      <c r="BH126" s="28">
        <v>59.717726793394839</v>
      </c>
      <c r="BI126" s="28">
        <v>475.10680954434849</v>
      </c>
      <c r="BJ126" s="28">
        <v>56.298755784408186</v>
      </c>
      <c r="BK126" s="28">
        <v>0</v>
      </c>
      <c r="BL126" s="28">
        <v>183.5641155812859</v>
      </c>
      <c r="BM126" s="28">
        <v>0</v>
      </c>
      <c r="BN126" s="28">
        <v>114.93371302728245</v>
      </c>
      <c r="BO126" s="28">
        <v>148.51923108416423</v>
      </c>
      <c r="BP126" s="28">
        <v>0</v>
      </c>
      <c r="BQ126" s="28">
        <v>347.62649684756303</v>
      </c>
      <c r="BR126" s="28">
        <v>261.71624249361525</v>
      </c>
      <c r="BS126" s="28">
        <v>389.3744804543785</v>
      </c>
      <c r="BT126" s="28">
        <v>674.60643568907142</v>
      </c>
      <c r="BU126" s="28">
        <v>11.944663572684206</v>
      </c>
      <c r="BV126" s="28">
        <v>1951.3459980421515</v>
      </c>
      <c r="BW126" s="28">
        <v>107.87828109651973</v>
      </c>
      <c r="BX126" s="28">
        <v>4.5799497517565788</v>
      </c>
      <c r="BY126" s="28">
        <v>13.638258361036071</v>
      </c>
      <c r="BZ126" s="28">
        <v>182.04977128389078</v>
      </c>
      <c r="CA126" s="28">
        <v>27.861046895954363</v>
      </c>
      <c r="CB126" s="28">
        <v>0</v>
      </c>
      <c r="CC126" s="28">
        <v>0</v>
      </c>
      <c r="CD126" s="28">
        <v>49.885980533624078</v>
      </c>
      <c r="CE126" s="28">
        <v>270.34086076510039</v>
      </c>
      <c r="CF126" s="28">
        <v>8.2774480210841848</v>
      </c>
      <c r="CG126" s="28">
        <v>3.2289359814656922</v>
      </c>
      <c r="CH126" s="28">
        <v>3516.1338310239371</v>
      </c>
      <c r="CI126" s="28">
        <v>1360.1713549793897</v>
      </c>
      <c r="CJ126" s="28">
        <v>2.3714170932310066</v>
      </c>
      <c r="CK126" s="28">
        <v>28.73898291651663</v>
      </c>
      <c r="CL126" s="28">
        <v>3549.2062393386955</v>
      </c>
      <c r="CM126" s="28">
        <v>7321.2566958965026</v>
      </c>
      <c r="CN126" s="28">
        <v>15591.199844564739</v>
      </c>
      <c r="CO126" s="28">
        <v>42012.150049017262</v>
      </c>
      <c r="CP126" s="28">
        <v>4514.9138314346237</v>
      </c>
      <c r="CQ126" s="28">
        <v>6533.6647316059762</v>
      </c>
      <c r="CR126" s="28">
        <v>0</v>
      </c>
      <c r="CS126" s="28">
        <v>0</v>
      </c>
      <c r="CT126" s="28">
        <v>0</v>
      </c>
      <c r="CU126" s="28">
        <v>0</v>
      </c>
      <c r="CV126" s="28">
        <v>31.023551234925918</v>
      </c>
      <c r="CW126" s="28">
        <v>18121.741426794189</v>
      </c>
      <c r="CX126" s="28">
        <v>420.08403808116901</v>
      </c>
      <c r="CY126" s="28">
        <v>3636.6098701899646</v>
      </c>
      <c r="CZ126" s="28">
        <v>2928.1780780450872</v>
      </c>
      <c r="DA126" s="28">
        <v>639.83573249840742</v>
      </c>
      <c r="DB126" s="28">
        <v>592.07858071193618</v>
      </c>
      <c r="DC126" s="28">
        <v>447.30549198487091</v>
      </c>
      <c r="DD126" s="28">
        <v>2534.888537365081</v>
      </c>
      <c r="DE126" s="28">
        <v>83.9456576061704</v>
      </c>
      <c r="DF126" s="28">
        <v>8.2179999517368998</v>
      </c>
      <c r="DG126" s="28">
        <v>3075.4530537349492</v>
      </c>
      <c r="DH126" s="28">
        <v>628.39812596751813</v>
      </c>
      <c r="DI126" s="28">
        <v>24.361700549001132</v>
      </c>
      <c r="DJ126" s="28">
        <v>236.72840016059979</v>
      </c>
      <c r="DK126" s="28">
        <v>1206.5130284070706</v>
      </c>
      <c r="DL126" s="28">
        <v>61.795691540401528</v>
      </c>
      <c r="DM126" s="28">
        <v>695.85124205374666</v>
      </c>
      <c r="DN126" s="28">
        <v>572.32505488631</v>
      </c>
      <c r="DO126" s="28">
        <v>1006.9219104763788</v>
      </c>
      <c r="DP126" s="28">
        <v>42.674766765309442</v>
      </c>
      <c r="DQ126" s="28">
        <v>434.40944840579544</v>
      </c>
      <c r="DR126" s="28">
        <v>252.79671250663091</v>
      </c>
      <c r="DS126" s="28">
        <v>0</v>
      </c>
      <c r="DT126" s="28">
        <v>502.71823624211885</v>
      </c>
      <c r="DU126" s="28">
        <v>164.0603158652163</v>
      </c>
      <c r="DV126" s="28">
        <v>798.57835760099147</v>
      </c>
      <c r="DW126" s="28">
        <v>2.2847320458471381</v>
      </c>
      <c r="DX126" s="28">
        <v>65.659353438861899</v>
      </c>
      <c r="DY126" s="28">
        <v>338.19231343507079</v>
      </c>
      <c r="DZ126" s="28">
        <v>759.52118946184248</v>
      </c>
      <c r="EA126" s="28">
        <v>202.90825491401094</v>
      </c>
      <c r="EB126" s="28">
        <v>988.36148848166124</v>
      </c>
      <c r="EC126" s="28">
        <v>7872.3253875537912</v>
      </c>
      <c r="ED126" s="28">
        <v>2120.1763290079166</v>
      </c>
      <c r="EE126" s="28">
        <v>12.176672386631228</v>
      </c>
      <c r="EF126" s="28">
        <v>1137.5488250232429</v>
      </c>
      <c r="EG126" s="28">
        <v>960.68319960557824</v>
      </c>
      <c r="EH126" s="28">
        <v>0</v>
      </c>
      <c r="EI126" s="28">
        <v>0</v>
      </c>
      <c r="EJ126" s="28">
        <v>25.695319955070151</v>
      </c>
      <c r="EK126" s="28">
        <v>42.169114737954935</v>
      </c>
      <c r="EL126" s="28">
        <v>93.691924794932021</v>
      </c>
      <c r="EM126" s="28">
        <v>3.1452886373472224</v>
      </c>
      <c r="EN126" s="28">
        <v>132.49859527180263</v>
      </c>
      <c r="EO126" s="28">
        <v>1121.5489429973734</v>
      </c>
      <c r="EP126" s="28">
        <v>35.656877180060299</v>
      </c>
      <c r="EQ126" s="28">
        <v>18.767170567349101</v>
      </c>
      <c r="ER126" s="28">
        <v>0</v>
      </c>
      <c r="ES126" s="28">
        <f t="shared" si="2"/>
        <v>152094.66568271851</v>
      </c>
      <c r="ET126" s="28">
        <v>699.79926799352847</v>
      </c>
      <c r="EU126" s="28">
        <v>0</v>
      </c>
      <c r="EV126" s="28">
        <v>0</v>
      </c>
      <c r="EW126" s="28">
        <v>0</v>
      </c>
      <c r="EX126" s="28">
        <v>0</v>
      </c>
      <c r="EY126" s="28">
        <v>0</v>
      </c>
      <c r="EZ126" s="28">
        <v>31345.799055395099</v>
      </c>
      <c r="FA126" s="28">
        <f t="shared" si="3"/>
        <v>184140.26400610714</v>
      </c>
      <c r="FB126" s="33">
        <f>+FA126-Cuadro_Oferta_2012!EX126</f>
        <v>0</v>
      </c>
      <c r="AMC126"/>
      <c r="AMD126"/>
      <c r="AME126"/>
      <c r="AMF126"/>
      <c r="AMG126"/>
      <c r="AMH126"/>
      <c r="AMI126"/>
      <c r="AMJ126"/>
    </row>
    <row r="127" spans="1:1024" s="5" customFormat="1" ht="38.25" x14ac:dyDescent="0.25">
      <c r="A127" s="9">
        <v>123</v>
      </c>
      <c r="B127" s="22"/>
      <c r="C127" s="24" t="s">
        <v>530</v>
      </c>
      <c r="D127" s="25" t="s">
        <v>531</v>
      </c>
      <c r="E127" s="28">
        <v>0</v>
      </c>
      <c r="F127" s="28">
        <v>0</v>
      </c>
      <c r="G127" s="28">
        <v>0</v>
      </c>
      <c r="H127" s="28">
        <v>0</v>
      </c>
      <c r="I127" s="28">
        <v>21.333493616657247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0.653666572346009</v>
      </c>
      <c r="X127" s="28">
        <v>0</v>
      </c>
      <c r="Y127" s="28">
        <v>22.414963178002004</v>
      </c>
      <c r="Z127" s="28">
        <v>9.5314923954543165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2651.8366026470894</v>
      </c>
      <c r="AL127" s="28">
        <v>19.606972008477577</v>
      </c>
      <c r="AM127" s="28">
        <v>132.10379259780098</v>
      </c>
      <c r="AN127" s="28">
        <v>330.92234349291346</v>
      </c>
      <c r="AO127" s="28">
        <v>0</v>
      </c>
      <c r="AP127" s="28">
        <v>317.81966462980455</v>
      </c>
      <c r="AQ127" s="28">
        <v>1186.9264468528534</v>
      </c>
      <c r="AR127" s="28">
        <v>613.27677916352604</v>
      </c>
      <c r="AS127" s="28">
        <v>196.93388855377924</v>
      </c>
      <c r="AT127" s="28">
        <v>0</v>
      </c>
      <c r="AU127" s="28">
        <v>3.6431043637017977</v>
      </c>
      <c r="AV127" s="28">
        <v>412.46104553691663</v>
      </c>
      <c r="AW127" s="28">
        <v>229.08089721911367</v>
      </c>
      <c r="AX127" s="28">
        <v>16.953721983753301</v>
      </c>
      <c r="AY127" s="28">
        <v>1693.1688495761418</v>
      </c>
      <c r="AZ127" s="28">
        <v>3.4993818322589476</v>
      </c>
      <c r="BA127" s="28">
        <v>0</v>
      </c>
      <c r="BB127" s="28">
        <v>1.662055279087449</v>
      </c>
      <c r="BC127" s="28">
        <v>0</v>
      </c>
      <c r="BD127" s="28">
        <v>24.686495178831478</v>
      </c>
      <c r="BE127" s="28">
        <v>13.260778371324339</v>
      </c>
      <c r="BF127" s="28">
        <v>0</v>
      </c>
      <c r="BG127" s="28">
        <v>0</v>
      </c>
      <c r="BH127" s="28">
        <v>0</v>
      </c>
      <c r="BI127" s="28">
        <v>1914.7915833691136</v>
      </c>
      <c r="BJ127" s="28">
        <v>0</v>
      </c>
      <c r="BK127" s="28">
        <v>0</v>
      </c>
      <c r="BL127" s="28">
        <v>888.24502287238226</v>
      </c>
      <c r="BM127" s="28">
        <v>0</v>
      </c>
      <c r="BN127" s="28">
        <v>5807.1010388725763</v>
      </c>
      <c r="BO127" s="28">
        <v>5.1577845580639483</v>
      </c>
      <c r="BP127" s="28">
        <v>0</v>
      </c>
      <c r="BQ127" s="28">
        <v>553.96689838076816</v>
      </c>
      <c r="BR127" s="28">
        <v>1568.5632838246227</v>
      </c>
      <c r="BS127" s="28">
        <v>1584.6359895140445</v>
      </c>
      <c r="BT127" s="28">
        <v>0</v>
      </c>
      <c r="BU127" s="28">
        <v>0</v>
      </c>
      <c r="BV127" s="28">
        <v>5126.6485491331177</v>
      </c>
      <c r="BW127" s="28">
        <v>129.24341273145507</v>
      </c>
      <c r="BX127" s="28">
        <v>565.11767344372788</v>
      </c>
      <c r="BY127" s="28">
        <v>1141.2223811215449</v>
      </c>
      <c r="BZ127" s="28">
        <v>1.0078912189360174E-2</v>
      </c>
      <c r="CA127" s="28">
        <v>1820.6800722533565</v>
      </c>
      <c r="CB127" s="28">
        <v>0</v>
      </c>
      <c r="CC127" s="28">
        <v>0</v>
      </c>
      <c r="CD127" s="28">
        <v>0</v>
      </c>
      <c r="CE127" s="28">
        <v>43468.545497532359</v>
      </c>
      <c r="CF127" s="28">
        <v>43.984386488149042</v>
      </c>
      <c r="CG127" s="28">
        <v>25.167626520035697</v>
      </c>
      <c r="CH127" s="28">
        <v>376.12137549039488</v>
      </c>
      <c r="CI127" s="28">
        <v>5.8490522594774079</v>
      </c>
      <c r="CJ127" s="28">
        <v>0</v>
      </c>
      <c r="CK127" s="28">
        <v>0.95631359654303993</v>
      </c>
      <c r="CL127" s="28">
        <v>0</v>
      </c>
      <c r="CM127" s="28">
        <v>0</v>
      </c>
      <c r="CN127" s="28">
        <v>0</v>
      </c>
      <c r="CO127" s="28">
        <v>1463.216162464018</v>
      </c>
      <c r="CP127" s="28">
        <v>578.66026464861102</v>
      </c>
      <c r="CQ127" s="28">
        <v>59166.965597550588</v>
      </c>
      <c r="CR127" s="28">
        <v>1.9541246210521908</v>
      </c>
      <c r="CS127" s="28">
        <v>0</v>
      </c>
      <c r="CT127" s="28">
        <v>218.33136728683638</v>
      </c>
      <c r="CU127" s="28">
        <v>12.526790432259045</v>
      </c>
      <c r="CV127" s="28">
        <v>0</v>
      </c>
      <c r="CW127" s="28">
        <v>0</v>
      </c>
      <c r="CX127" s="28">
        <v>8.4755518091709838</v>
      </c>
      <c r="CY127" s="28">
        <v>1.5331029887033172</v>
      </c>
      <c r="CZ127" s="28">
        <v>28.7630087148436</v>
      </c>
      <c r="DA127" s="28">
        <v>4519.4727614473477</v>
      </c>
      <c r="DB127" s="28">
        <v>6268.4863272852745</v>
      </c>
      <c r="DC127" s="28">
        <v>3258.2848827953903</v>
      </c>
      <c r="DD127" s="28">
        <v>1756.009624266459</v>
      </c>
      <c r="DE127" s="28">
        <v>590.87284814980808</v>
      </c>
      <c r="DF127" s="28">
        <v>0</v>
      </c>
      <c r="DG127" s="28">
        <v>0</v>
      </c>
      <c r="DH127" s="28">
        <v>0.15879256158408886</v>
      </c>
      <c r="DI127" s="28">
        <v>0</v>
      </c>
      <c r="DJ127" s="28">
        <v>100.10548279056967</v>
      </c>
      <c r="DK127" s="28">
        <v>58.793713805474944</v>
      </c>
      <c r="DL127" s="28">
        <v>1969.2223306867313</v>
      </c>
      <c r="DM127" s="28">
        <v>1119.9953814023795</v>
      </c>
      <c r="DN127" s="28">
        <v>3276.048465064493</v>
      </c>
      <c r="DO127" s="28">
        <v>36.822706033937166</v>
      </c>
      <c r="DP127" s="28">
        <v>13.209406677106672</v>
      </c>
      <c r="DQ127" s="28">
        <v>41.265600135586197</v>
      </c>
      <c r="DR127" s="28">
        <v>75.188130931355147</v>
      </c>
      <c r="DS127" s="28">
        <v>0</v>
      </c>
      <c r="DT127" s="28">
        <v>191.93118651708696</v>
      </c>
      <c r="DU127" s="28">
        <v>61.557060691488942</v>
      </c>
      <c r="DV127" s="28">
        <v>274.87488661996861</v>
      </c>
      <c r="DW127" s="28">
        <v>0.85723232195192278</v>
      </c>
      <c r="DX127" s="28">
        <v>166.80690400525054</v>
      </c>
      <c r="DY127" s="28">
        <v>275.26945723229164</v>
      </c>
      <c r="DZ127" s="28">
        <v>17.528849317675213</v>
      </c>
      <c r="EA127" s="28">
        <v>21.205213383694904</v>
      </c>
      <c r="EB127" s="28">
        <v>505.25551703096869</v>
      </c>
      <c r="EC127" s="28">
        <v>0</v>
      </c>
      <c r="ED127" s="28">
        <v>2.4553051968054511</v>
      </c>
      <c r="EE127" s="28">
        <v>0</v>
      </c>
      <c r="EF127" s="28">
        <v>2837.2593460216199</v>
      </c>
      <c r="EG127" s="28">
        <v>611.67289690833093</v>
      </c>
      <c r="EH127" s="28">
        <v>38.932691020984493</v>
      </c>
      <c r="EI127" s="28">
        <v>0</v>
      </c>
      <c r="EJ127" s="28">
        <v>0</v>
      </c>
      <c r="EK127" s="28">
        <v>0</v>
      </c>
      <c r="EL127" s="28">
        <v>40.503826086982727</v>
      </c>
      <c r="EM127" s="28">
        <v>0</v>
      </c>
      <c r="EN127" s="28">
        <v>0</v>
      </c>
      <c r="EO127" s="28">
        <v>0</v>
      </c>
      <c r="EP127" s="28">
        <v>0</v>
      </c>
      <c r="EQ127" s="28">
        <v>18.534540085817657</v>
      </c>
      <c r="ER127" s="28">
        <v>0</v>
      </c>
      <c r="ES127" s="28">
        <f t="shared" si="2"/>
        <v>162556.79179291427</v>
      </c>
      <c r="ET127" s="28">
        <v>0</v>
      </c>
      <c r="EU127" s="28">
        <v>0</v>
      </c>
      <c r="EV127" s="28">
        <v>0</v>
      </c>
      <c r="EW127" s="28">
        <v>0</v>
      </c>
      <c r="EX127" s="28">
        <v>0</v>
      </c>
      <c r="EY127" s="28">
        <v>0</v>
      </c>
      <c r="EZ127" s="28">
        <v>0.33356459751897261</v>
      </c>
      <c r="FA127" s="28">
        <f t="shared" si="3"/>
        <v>162557.1253575118</v>
      </c>
      <c r="FB127" s="33">
        <f>+FA127-Cuadro_Oferta_2012!EX127</f>
        <v>0</v>
      </c>
      <c r="AMC127"/>
      <c r="AMD127"/>
      <c r="AME127"/>
      <c r="AMF127"/>
      <c r="AMG127"/>
      <c r="AMH127"/>
      <c r="AMI127"/>
      <c r="AMJ127"/>
    </row>
    <row r="128" spans="1:1024" s="5" customFormat="1" x14ac:dyDescent="0.25">
      <c r="A128" s="9">
        <v>124</v>
      </c>
      <c r="B128" s="22"/>
      <c r="C128" s="24" t="s">
        <v>532</v>
      </c>
      <c r="D128" s="25" t="s">
        <v>533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3.5290806995308364</v>
      </c>
      <c r="Q128" s="28">
        <v>0</v>
      </c>
      <c r="R128" s="28">
        <v>1645.2424204512611</v>
      </c>
      <c r="S128" s="28">
        <v>0</v>
      </c>
      <c r="T128" s="28">
        <v>2328.7062236870411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0.1244718110651224</v>
      </c>
      <c r="AH128" s="28">
        <v>0</v>
      </c>
      <c r="AI128" s="28">
        <v>0</v>
      </c>
      <c r="AJ128" s="28">
        <v>0</v>
      </c>
      <c r="AK128" s="28">
        <v>20.158804093761393</v>
      </c>
      <c r="AL128" s="28">
        <v>3.6940387459252362</v>
      </c>
      <c r="AM128" s="28">
        <v>275.7649841389042</v>
      </c>
      <c r="AN128" s="28">
        <v>153.05173842317453</v>
      </c>
      <c r="AO128" s="28">
        <v>284.42124660390635</v>
      </c>
      <c r="AP128" s="28">
        <v>18.745035554744994</v>
      </c>
      <c r="AQ128" s="28">
        <v>1070.8621331107458</v>
      </c>
      <c r="AR128" s="28">
        <v>17.727036691446806</v>
      </c>
      <c r="AS128" s="28">
        <v>1049.7652455983664</v>
      </c>
      <c r="AT128" s="28">
        <v>0.28387276047308629</v>
      </c>
      <c r="AU128" s="28">
        <v>15.424029274832197</v>
      </c>
      <c r="AV128" s="28">
        <v>0</v>
      </c>
      <c r="AW128" s="28">
        <v>0</v>
      </c>
      <c r="AX128" s="28">
        <v>0</v>
      </c>
      <c r="AY128" s="28">
        <v>3023.032565959671</v>
      </c>
      <c r="AZ128" s="28">
        <v>438.78022910380867</v>
      </c>
      <c r="BA128" s="28">
        <v>8.1330855242368436</v>
      </c>
      <c r="BB128" s="28">
        <v>247.35755109044896</v>
      </c>
      <c r="BC128" s="28">
        <v>389.06359381867208</v>
      </c>
      <c r="BD128" s="28">
        <v>2.1590401018729874</v>
      </c>
      <c r="BE128" s="28">
        <v>643.54318143181399</v>
      </c>
      <c r="BF128" s="28">
        <v>9.1930275309749341</v>
      </c>
      <c r="BG128" s="28">
        <v>107.81784097258758</v>
      </c>
      <c r="BH128" s="28">
        <v>0</v>
      </c>
      <c r="BI128" s="28">
        <v>1349.6254879666485</v>
      </c>
      <c r="BJ128" s="28">
        <v>0</v>
      </c>
      <c r="BK128" s="28">
        <v>0</v>
      </c>
      <c r="BL128" s="28">
        <v>342.09952480922044</v>
      </c>
      <c r="BM128" s="28">
        <v>0</v>
      </c>
      <c r="BN128" s="28">
        <v>7.1201775128282936</v>
      </c>
      <c r="BO128" s="28">
        <v>0</v>
      </c>
      <c r="BP128" s="28">
        <v>0</v>
      </c>
      <c r="BQ128" s="28">
        <v>1650.529519508304</v>
      </c>
      <c r="BR128" s="28">
        <v>0</v>
      </c>
      <c r="BS128" s="28">
        <v>9.9499831462255734</v>
      </c>
      <c r="BT128" s="28">
        <v>0</v>
      </c>
      <c r="BU128" s="28">
        <v>9.4013596558192898</v>
      </c>
      <c r="BV128" s="28">
        <v>7.562222299881812</v>
      </c>
      <c r="BW128" s="28">
        <v>0</v>
      </c>
      <c r="BX128" s="28">
        <v>82.843894377761131</v>
      </c>
      <c r="BY128" s="28">
        <v>0</v>
      </c>
      <c r="BZ128" s="28">
        <v>2.2557113751399021</v>
      </c>
      <c r="CA128" s="28">
        <v>51.608480052139214</v>
      </c>
      <c r="CB128" s="28">
        <v>0</v>
      </c>
      <c r="CC128" s="28">
        <v>0</v>
      </c>
      <c r="CD128" s="28">
        <v>1.7669157360097878</v>
      </c>
      <c r="CE128" s="28">
        <v>455.65543309025668</v>
      </c>
      <c r="CF128" s="28">
        <v>0</v>
      </c>
      <c r="CG128" s="28">
        <v>1100.2953870845367</v>
      </c>
      <c r="CH128" s="28">
        <v>2578.5984081286092</v>
      </c>
      <c r="CI128" s="28">
        <v>0</v>
      </c>
      <c r="CJ128" s="28">
        <v>0</v>
      </c>
      <c r="CK128" s="28">
        <v>0.29483526928357667</v>
      </c>
      <c r="CL128" s="28">
        <v>0</v>
      </c>
      <c r="CM128" s="28">
        <v>0</v>
      </c>
      <c r="CN128" s="28">
        <v>0</v>
      </c>
      <c r="CO128" s="28">
        <v>3325.0556184020643</v>
      </c>
      <c r="CP128" s="28">
        <v>756.73681425541008</v>
      </c>
      <c r="CQ128" s="28">
        <v>19918.258782836852</v>
      </c>
      <c r="CR128" s="28">
        <v>504.25899594351284</v>
      </c>
      <c r="CS128" s="28">
        <v>0</v>
      </c>
      <c r="CT128" s="28">
        <v>188.15875585269126</v>
      </c>
      <c r="CU128" s="28">
        <v>0</v>
      </c>
      <c r="CV128" s="28">
        <v>5.7818310675550002</v>
      </c>
      <c r="CW128" s="28">
        <v>8949.1664102741961</v>
      </c>
      <c r="CX128" s="28">
        <v>388.43828982300647</v>
      </c>
      <c r="CY128" s="28">
        <v>4617.8937798408697</v>
      </c>
      <c r="CZ128" s="28">
        <v>80.804200528750371</v>
      </c>
      <c r="DA128" s="28">
        <v>1784.6099707731969</v>
      </c>
      <c r="DB128" s="28">
        <v>11844.999038339023</v>
      </c>
      <c r="DC128" s="28">
        <v>495.27147072754917</v>
      </c>
      <c r="DD128" s="28">
        <v>7379.520039455374</v>
      </c>
      <c r="DE128" s="28">
        <v>881.62868310101703</v>
      </c>
      <c r="DF128" s="28">
        <v>0</v>
      </c>
      <c r="DG128" s="28">
        <v>0</v>
      </c>
      <c r="DH128" s="28">
        <v>0</v>
      </c>
      <c r="DI128" s="28">
        <v>0</v>
      </c>
      <c r="DJ128" s="28">
        <v>0</v>
      </c>
      <c r="DK128" s="28">
        <v>3350.8312605244828</v>
      </c>
      <c r="DL128" s="28">
        <v>23.284567760538692</v>
      </c>
      <c r="DM128" s="28">
        <v>4.0779362370038204</v>
      </c>
      <c r="DN128" s="28">
        <v>3123.5744961274058</v>
      </c>
      <c r="DO128" s="28">
        <v>49.524340614872457</v>
      </c>
      <c r="DP128" s="28">
        <v>0</v>
      </c>
      <c r="DQ128" s="28">
        <v>498.54314562773925</v>
      </c>
      <c r="DR128" s="28">
        <v>226.00566275361228</v>
      </c>
      <c r="DS128" s="28">
        <v>89.006246781738014</v>
      </c>
      <c r="DT128" s="28">
        <v>3025.8899671768258</v>
      </c>
      <c r="DU128" s="28">
        <v>0</v>
      </c>
      <c r="DV128" s="28">
        <v>295.94980060401286</v>
      </c>
      <c r="DW128" s="28">
        <v>8.8410423889096688</v>
      </c>
      <c r="DX128" s="28">
        <v>1608.8658051880834</v>
      </c>
      <c r="DY128" s="28">
        <v>87.703402835351454</v>
      </c>
      <c r="DZ128" s="28">
        <v>5451.7708912272865</v>
      </c>
      <c r="EA128" s="28">
        <v>392.07964908054373</v>
      </c>
      <c r="EB128" s="28">
        <v>5861.5782390031472</v>
      </c>
      <c r="EC128" s="28">
        <v>0</v>
      </c>
      <c r="ED128" s="28">
        <v>0</v>
      </c>
      <c r="EE128" s="28">
        <v>0</v>
      </c>
      <c r="EF128" s="28">
        <v>5333.4249278380748</v>
      </c>
      <c r="EG128" s="28">
        <v>26.477695310871241</v>
      </c>
      <c r="EH128" s="28">
        <v>0</v>
      </c>
      <c r="EI128" s="28">
        <v>0</v>
      </c>
      <c r="EJ128" s="28">
        <v>0</v>
      </c>
      <c r="EK128" s="28">
        <v>3.6441380347323111</v>
      </c>
      <c r="EL128" s="28">
        <v>27.245297854834014</v>
      </c>
      <c r="EM128" s="28">
        <v>0</v>
      </c>
      <c r="EN128" s="28">
        <v>3.6738279339360123</v>
      </c>
      <c r="EO128" s="28">
        <v>0</v>
      </c>
      <c r="EP128" s="28">
        <v>0.20991200262216303</v>
      </c>
      <c r="EQ128" s="28">
        <v>105.33702611252788</v>
      </c>
      <c r="ER128" s="28">
        <v>0</v>
      </c>
      <c r="ES128" s="28">
        <f t="shared" si="2"/>
        <v>110124.30977743214</v>
      </c>
      <c r="ET128" s="28">
        <v>0</v>
      </c>
      <c r="EU128" s="28">
        <v>0</v>
      </c>
      <c r="EV128" s="28">
        <v>0</v>
      </c>
      <c r="EW128" s="28">
        <v>0</v>
      </c>
      <c r="EX128" s="28">
        <v>0</v>
      </c>
      <c r="EY128" s="28">
        <v>0</v>
      </c>
      <c r="EZ128" s="28">
        <v>0</v>
      </c>
      <c r="FA128" s="28">
        <f t="shared" si="3"/>
        <v>110124.30977743214</v>
      </c>
      <c r="FB128" s="33">
        <f>+FA128-Cuadro_Oferta_2012!EX128</f>
        <v>0</v>
      </c>
      <c r="AMC128"/>
      <c r="AMD128"/>
      <c r="AME128"/>
      <c r="AMF128"/>
      <c r="AMG128"/>
      <c r="AMH128"/>
      <c r="AMI128"/>
      <c r="AMJ128"/>
    </row>
    <row r="129" spans="1:1024" s="5" customFormat="1" ht="38.25" x14ac:dyDescent="0.25">
      <c r="A129" s="9">
        <v>125</v>
      </c>
      <c r="B129" s="22"/>
      <c r="C129" s="24" t="s">
        <v>534</v>
      </c>
      <c r="D129" s="25" t="s">
        <v>535</v>
      </c>
      <c r="E129" s="28">
        <v>0</v>
      </c>
      <c r="F129" s="28">
        <v>0</v>
      </c>
      <c r="G129" s="28">
        <v>0</v>
      </c>
      <c r="H129" s="28">
        <v>0</v>
      </c>
      <c r="I129" s="28">
        <v>29.479884816667525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62.260215477648863</v>
      </c>
      <c r="AO129" s="28">
        <v>0</v>
      </c>
      <c r="AP129" s="28">
        <v>0</v>
      </c>
      <c r="AQ129" s="28">
        <v>0</v>
      </c>
      <c r="AR129" s="28">
        <v>20.087636821033911</v>
      </c>
      <c r="AS129" s="28">
        <v>0</v>
      </c>
      <c r="AT129" s="28">
        <v>0</v>
      </c>
      <c r="AU129" s="28">
        <v>0</v>
      </c>
      <c r="AV129" s="28">
        <v>0</v>
      </c>
      <c r="AW129" s="28">
        <v>4.6844537804955024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8.2315377976228801E-2</v>
      </c>
      <c r="BF129" s="28">
        <v>0</v>
      </c>
      <c r="BG129" s="28">
        <v>0</v>
      </c>
      <c r="BH129" s="28">
        <v>0</v>
      </c>
      <c r="BI129" s="28">
        <v>88.789659776664422</v>
      </c>
      <c r="BJ129" s="28">
        <v>23.265557392881863</v>
      </c>
      <c r="BK129" s="28">
        <v>0</v>
      </c>
      <c r="BL129" s="28">
        <v>0</v>
      </c>
      <c r="BM129" s="28">
        <v>2.9507810886522861</v>
      </c>
      <c r="BN129" s="28">
        <v>20.12533144023935</v>
      </c>
      <c r="BO129" s="28">
        <v>0</v>
      </c>
      <c r="BP129" s="28">
        <v>0</v>
      </c>
      <c r="BQ129" s="28">
        <v>62.40177893682867</v>
      </c>
      <c r="BR129" s="28">
        <v>7.6019522169257279</v>
      </c>
      <c r="BS129" s="28">
        <v>11.693973577317147</v>
      </c>
      <c r="BT129" s="28">
        <v>0</v>
      </c>
      <c r="BU129" s="28">
        <v>0</v>
      </c>
      <c r="BV129" s="28">
        <v>37.903148465093714</v>
      </c>
      <c r="BW129" s="28">
        <v>0</v>
      </c>
      <c r="BX129" s="28">
        <v>29.138318973770371</v>
      </c>
      <c r="BY129" s="28">
        <v>0</v>
      </c>
      <c r="BZ129" s="28">
        <v>0</v>
      </c>
      <c r="CA129" s="28">
        <v>0</v>
      </c>
      <c r="CB129" s="28">
        <v>9.7287145775110986</v>
      </c>
      <c r="CC129" s="28">
        <v>0</v>
      </c>
      <c r="CD129" s="28">
        <v>0</v>
      </c>
      <c r="CE129" s="28">
        <v>0</v>
      </c>
      <c r="CF129" s="28">
        <v>0</v>
      </c>
      <c r="CG129" s="28">
        <v>0</v>
      </c>
      <c r="CH129" s="28">
        <v>0.39806678537280216</v>
      </c>
      <c r="CI129" s="28">
        <v>0</v>
      </c>
      <c r="CJ129" s="28">
        <v>0</v>
      </c>
      <c r="CK129" s="28">
        <v>0</v>
      </c>
      <c r="CL129" s="28">
        <v>0</v>
      </c>
      <c r="CM129" s="28">
        <v>0</v>
      </c>
      <c r="CN129" s="28">
        <v>0</v>
      </c>
      <c r="CO129" s="28">
        <v>0</v>
      </c>
      <c r="CP129" s="28">
        <v>25.14030700030192</v>
      </c>
      <c r="CQ129" s="28">
        <v>0</v>
      </c>
      <c r="CR129" s="28">
        <v>0</v>
      </c>
      <c r="CS129" s="28">
        <v>0</v>
      </c>
      <c r="CT129" s="28">
        <v>0</v>
      </c>
      <c r="CU129" s="28">
        <v>0</v>
      </c>
      <c r="CV129" s="28">
        <v>0</v>
      </c>
      <c r="CW129" s="28">
        <v>0</v>
      </c>
      <c r="CX129" s="28">
        <v>0</v>
      </c>
      <c r="CY129" s="28">
        <v>25.124115973106235</v>
      </c>
      <c r="CZ129" s="28">
        <v>0</v>
      </c>
      <c r="DA129" s="28">
        <v>1067.539055082078</v>
      </c>
      <c r="DB129" s="28">
        <v>63.469672404966502</v>
      </c>
      <c r="DC129" s="28">
        <v>0</v>
      </c>
      <c r="DD129" s="28">
        <v>144.84090041006169</v>
      </c>
      <c r="DE129" s="28">
        <v>0.12138689498928334</v>
      </c>
      <c r="DF129" s="28">
        <v>0</v>
      </c>
      <c r="DG129" s="28">
        <v>0</v>
      </c>
      <c r="DH129" s="28">
        <v>0</v>
      </c>
      <c r="DI129" s="28">
        <v>0</v>
      </c>
      <c r="DJ129" s="28">
        <v>0</v>
      </c>
      <c r="DK129" s="28">
        <v>310.95820027937549</v>
      </c>
      <c r="DL129" s="28">
        <v>43.589963322223696</v>
      </c>
      <c r="DM129" s="28">
        <v>0</v>
      </c>
      <c r="DN129" s="28">
        <v>22.30209189667487</v>
      </c>
      <c r="DO129" s="28">
        <v>0</v>
      </c>
      <c r="DP129" s="28">
        <v>0</v>
      </c>
      <c r="DQ129" s="28">
        <v>0</v>
      </c>
      <c r="DR129" s="28">
        <v>0</v>
      </c>
      <c r="DS129" s="28">
        <v>0</v>
      </c>
      <c r="DT129" s="28">
        <v>46.487715206601784</v>
      </c>
      <c r="DU129" s="28">
        <v>15.30706460262553</v>
      </c>
      <c r="DV129" s="28">
        <v>67.817878081294495</v>
      </c>
      <c r="DW129" s="28">
        <v>0</v>
      </c>
      <c r="DX129" s="28">
        <v>0</v>
      </c>
      <c r="DY129" s="28">
        <v>3317.4482136697961</v>
      </c>
      <c r="DZ129" s="28">
        <v>0</v>
      </c>
      <c r="EA129" s="28">
        <v>6.4024559993008129E-2</v>
      </c>
      <c r="EB129" s="28">
        <v>6.4611214184295909</v>
      </c>
      <c r="EC129" s="28">
        <v>0</v>
      </c>
      <c r="ED129" s="28">
        <v>0</v>
      </c>
      <c r="EE129" s="28">
        <v>0</v>
      </c>
      <c r="EF129" s="28">
        <v>0</v>
      </c>
      <c r="EG129" s="28">
        <v>0</v>
      </c>
      <c r="EH129" s="28">
        <v>17.072965962966137</v>
      </c>
      <c r="EI129" s="28">
        <v>0</v>
      </c>
      <c r="EJ129" s="28">
        <v>0</v>
      </c>
      <c r="EK129" s="28">
        <v>199.81524818050497</v>
      </c>
      <c r="EL129" s="28">
        <v>0</v>
      </c>
      <c r="EM129" s="28">
        <v>0</v>
      </c>
      <c r="EN129" s="28">
        <v>0</v>
      </c>
      <c r="EO129" s="28">
        <v>0</v>
      </c>
      <c r="EP129" s="28">
        <v>0</v>
      </c>
      <c r="EQ129" s="28">
        <v>0</v>
      </c>
      <c r="ER129" s="28">
        <v>0</v>
      </c>
      <c r="ES129" s="28">
        <f t="shared" si="2"/>
        <v>5784.151714451069</v>
      </c>
      <c r="ET129" s="28">
        <v>70713.039157296866</v>
      </c>
      <c r="EU129" s="28">
        <v>0</v>
      </c>
      <c r="EV129" s="28">
        <v>0</v>
      </c>
      <c r="EW129" s="28">
        <v>0</v>
      </c>
      <c r="EX129" s="28">
        <v>0</v>
      </c>
      <c r="EY129" s="28">
        <v>0</v>
      </c>
      <c r="EZ129" s="28">
        <v>49566.958076296185</v>
      </c>
      <c r="FA129" s="28">
        <f t="shared" si="3"/>
        <v>126064.14894804412</v>
      </c>
      <c r="FB129" s="33">
        <f>+FA129-Cuadro_Oferta_2012!EX129</f>
        <v>0</v>
      </c>
      <c r="AMC129"/>
      <c r="AMD129"/>
      <c r="AME129"/>
      <c r="AMF129"/>
      <c r="AMG129"/>
      <c r="AMH129"/>
      <c r="AMI129"/>
      <c r="AMJ129"/>
    </row>
    <row r="130" spans="1:1024" s="5" customFormat="1" ht="25.5" x14ac:dyDescent="0.25">
      <c r="A130" s="9">
        <v>126</v>
      </c>
      <c r="B130" s="22"/>
      <c r="C130" s="24" t="s">
        <v>536</v>
      </c>
      <c r="D130" s="25" t="s">
        <v>537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82.355775297627787</v>
      </c>
      <c r="Q130" s="28">
        <v>225.88399100880383</v>
      </c>
      <c r="R130" s="28">
        <v>4508.6658590724201</v>
      </c>
      <c r="S130" s="28">
        <v>0</v>
      </c>
      <c r="T130" s="28">
        <v>2572.3982831322405</v>
      </c>
      <c r="U130" s="28">
        <v>87.442004406421617</v>
      </c>
      <c r="V130" s="28">
        <v>0</v>
      </c>
      <c r="W130" s="28">
        <v>510.25789249933183</v>
      </c>
      <c r="X130" s="28">
        <v>0</v>
      </c>
      <c r="Y130" s="28">
        <v>1992.2294747256046</v>
      </c>
      <c r="Z130" s="28">
        <v>0</v>
      </c>
      <c r="AA130" s="28">
        <v>0</v>
      </c>
      <c r="AB130" s="28">
        <v>28.072924562385186</v>
      </c>
      <c r="AC130" s="28">
        <v>0</v>
      </c>
      <c r="AD130" s="28">
        <v>712.20194651618442</v>
      </c>
      <c r="AE130" s="28">
        <v>0.17065563773222153</v>
      </c>
      <c r="AF130" s="28">
        <v>28.093654531218021</v>
      </c>
      <c r="AG130" s="28">
        <v>133.77513900851417</v>
      </c>
      <c r="AH130" s="28">
        <v>628.8782589130924</v>
      </c>
      <c r="AI130" s="28">
        <v>0</v>
      </c>
      <c r="AJ130" s="28">
        <v>0</v>
      </c>
      <c r="AK130" s="28">
        <v>958.99940484727961</v>
      </c>
      <c r="AL130" s="28">
        <v>1041.718845074231</v>
      </c>
      <c r="AM130" s="28">
        <v>187.55327853402241</v>
      </c>
      <c r="AN130" s="28">
        <v>667.81382142549728</v>
      </c>
      <c r="AO130" s="28">
        <v>534.64713517267819</v>
      </c>
      <c r="AP130" s="28">
        <v>1518.2494922891008</v>
      </c>
      <c r="AQ130" s="28">
        <v>161.75118372549909</v>
      </c>
      <c r="AR130" s="28">
        <v>442.03017786668613</v>
      </c>
      <c r="AS130" s="28">
        <v>739.59184504711959</v>
      </c>
      <c r="AT130" s="28">
        <v>262.18647055570369</v>
      </c>
      <c r="AU130" s="28">
        <v>125.26829932877358</v>
      </c>
      <c r="AV130" s="28">
        <v>185.75720250487731</v>
      </c>
      <c r="AW130" s="28">
        <v>216.17323304439611</v>
      </c>
      <c r="AX130" s="28">
        <v>162.12724642976704</v>
      </c>
      <c r="AY130" s="28">
        <v>931.94592472830129</v>
      </c>
      <c r="AZ130" s="28">
        <v>362.15513748210657</v>
      </c>
      <c r="BA130" s="28">
        <v>50.138875634896145</v>
      </c>
      <c r="BB130" s="28">
        <v>1449.3811930480604</v>
      </c>
      <c r="BC130" s="28">
        <v>113.6610968368569</v>
      </c>
      <c r="BD130" s="28">
        <v>17.337932983624807</v>
      </c>
      <c r="BE130" s="28">
        <v>305.5803531197131</v>
      </c>
      <c r="BF130" s="28">
        <v>6.8338164721395014</v>
      </c>
      <c r="BG130" s="28">
        <v>9.5853280344703276</v>
      </c>
      <c r="BH130" s="28">
        <v>562.86822403214364</v>
      </c>
      <c r="BI130" s="28">
        <v>1050.5070558459245</v>
      </c>
      <c r="BJ130" s="28">
        <v>433.84767821857054</v>
      </c>
      <c r="BK130" s="28">
        <v>0</v>
      </c>
      <c r="BL130" s="28">
        <v>692.12814494827524</v>
      </c>
      <c r="BM130" s="28">
        <v>3.9852287638920676</v>
      </c>
      <c r="BN130" s="28">
        <v>358.20485294886942</v>
      </c>
      <c r="BO130" s="28">
        <v>454.47666299732293</v>
      </c>
      <c r="BP130" s="28">
        <v>108.86072840610869</v>
      </c>
      <c r="BQ130" s="28">
        <v>291.87432048773832</v>
      </c>
      <c r="BR130" s="28">
        <v>563.76636168449454</v>
      </c>
      <c r="BS130" s="28">
        <v>1179.2539655847804</v>
      </c>
      <c r="BT130" s="28">
        <v>139.8108594375914</v>
      </c>
      <c r="BU130" s="28">
        <v>86.932112628497691</v>
      </c>
      <c r="BV130" s="28">
        <v>1135.8851011830563</v>
      </c>
      <c r="BW130" s="28">
        <v>433.3740619833498</v>
      </c>
      <c r="BX130" s="28">
        <v>812.44252865638305</v>
      </c>
      <c r="BY130" s="28">
        <v>0</v>
      </c>
      <c r="BZ130" s="28">
        <v>32.00063885739889</v>
      </c>
      <c r="CA130" s="28">
        <v>705.52161096583393</v>
      </c>
      <c r="CB130" s="28">
        <v>175.60379364106635</v>
      </c>
      <c r="CC130" s="28">
        <v>0</v>
      </c>
      <c r="CD130" s="28">
        <v>159.27260685205383</v>
      </c>
      <c r="CE130" s="28">
        <v>497.65601746857658</v>
      </c>
      <c r="CF130" s="28">
        <v>625.21579912782215</v>
      </c>
      <c r="CG130" s="28">
        <v>291.6017790798968</v>
      </c>
      <c r="CH130" s="28">
        <v>13322.448813371775</v>
      </c>
      <c r="CI130" s="28">
        <v>2835.7941008469925</v>
      </c>
      <c r="CJ130" s="28">
        <v>79.459692307982323</v>
      </c>
      <c r="CK130" s="28">
        <v>279.97526597733832</v>
      </c>
      <c r="CL130" s="28">
        <v>7.4306814628297522</v>
      </c>
      <c r="CM130" s="28">
        <v>0</v>
      </c>
      <c r="CN130" s="28">
        <v>173.05195371197138</v>
      </c>
      <c r="CO130" s="28">
        <v>726.30871191950575</v>
      </c>
      <c r="CP130" s="28">
        <v>3752.6553494769259</v>
      </c>
      <c r="CQ130" s="28">
        <v>30526.533427491529</v>
      </c>
      <c r="CR130" s="28">
        <v>511.265648471975</v>
      </c>
      <c r="CS130" s="28">
        <v>104.64774157654307</v>
      </c>
      <c r="CT130" s="28">
        <v>1788.4664576180605</v>
      </c>
      <c r="CU130" s="28">
        <v>5.5274426656248155</v>
      </c>
      <c r="CV130" s="28">
        <v>2217.5624750614752</v>
      </c>
      <c r="CW130" s="28">
        <v>1013.9740073834147</v>
      </c>
      <c r="CX130" s="28">
        <v>1188.8847141698402</v>
      </c>
      <c r="CY130" s="28">
        <v>4473.2798342812639</v>
      </c>
      <c r="CZ130" s="28">
        <v>598.81835493870642</v>
      </c>
      <c r="DA130" s="28">
        <v>3472.4695104032667</v>
      </c>
      <c r="DB130" s="28">
        <v>2636.7906883787141</v>
      </c>
      <c r="DC130" s="28">
        <v>212.08570491570424</v>
      </c>
      <c r="DD130" s="28">
        <v>4800.512478626476</v>
      </c>
      <c r="DE130" s="28">
        <v>1478.5635988190602</v>
      </c>
      <c r="DF130" s="28">
        <v>153.42135920417965</v>
      </c>
      <c r="DG130" s="28">
        <v>13887.838763630647</v>
      </c>
      <c r="DH130" s="28">
        <v>903.14159492202555</v>
      </c>
      <c r="DI130" s="28">
        <v>831.62204208491733</v>
      </c>
      <c r="DJ130" s="28">
        <v>236.87300619773916</v>
      </c>
      <c r="DK130" s="28">
        <v>30003.43822084623</v>
      </c>
      <c r="DL130" s="28">
        <v>93.179612845982845</v>
      </c>
      <c r="DM130" s="28">
        <v>235.92206388638411</v>
      </c>
      <c r="DN130" s="28">
        <v>994.28755648972617</v>
      </c>
      <c r="DO130" s="28">
        <v>595.79915751027795</v>
      </c>
      <c r="DP130" s="28">
        <v>133.93717718242988</v>
      </c>
      <c r="DQ130" s="28">
        <v>666.33310712582647</v>
      </c>
      <c r="DR130" s="28">
        <v>282.43941789574745</v>
      </c>
      <c r="DS130" s="28">
        <v>93.789505803264973</v>
      </c>
      <c r="DT130" s="28">
        <v>713.29729815937969</v>
      </c>
      <c r="DU130" s="28">
        <v>198.6302499035088</v>
      </c>
      <c r="DV130" s="28">
        <v>892.55662471568462</v>
      </c>
      <c r="DW130" s="28">
        <v>2.7622111930616886</v>
      </c>
      <c r="DX130" s="28">
        <v>14.882013009394637</v>
      </c>
      <c r="DY130" s="28">
        <v>335.77310267371126</v>
      </c>
      <c r="DZ130" s="28">
        <v>8972.7159799176334</v>
      </c>
      <c r="EA130" s="28">
        <v>167.84794529571113</v>
      </c>
      <c r="EB130" s="28">
        <v>2350.5593666273708</v>
      </c>
      <c r="EC130" s="28">
        <v>12220.485821131402</v>
      </c>
      <c r="ED130" s="28">
        <v>2477.5336337050221</v>
      </c>
      <c r="EE130" s="28">
        <v>283.40370835464034</v>
      </c>
      <c r="EF130" s="28">
        <v>11870.996087995589</v>
      </c>
      <c r="EG130" s="28">
        <v>8792.232577485509</v>
      </c>
      <c r="EH130" s="28">
        <v>18.937213822885486</v>
      </c>
      <c r="EI130" s="28">
        <v>597.84182293542278</v>
      </c>
      <c r="EJ130" s="28">
        <v>167.77793641077352</v>
      </c>
      <c r="EK130" s="28">
        <v>114.99082667004247</v>
      </c>
      <c r="EL130" s="28">
        <v>1590.2869750588043</v>
      </c>
      <c r="EM130" s="28">
        <v>815.89965995360023</v>
      </c>
      <c r="EN130" s="28">
        <v>55.831981811000595</v>
      </c>
      <c r="EO130" s="28">
        <v>55.840996308523003</v>
      </c>
      <c r="EP130" s="28">
        <v>177.90044690187835</v>
      </c>
      <c r="EQ130" s="28">
        <v>99.645716469796184</v>
      </c>
      <c r="ER130" s="28">
        <v>0</v>
      </c>
      <c r="ES130" s="28">
        <f t="shared" si="2"/>
        <v>211063.16272330974</v>
      </c>
      <c r="ET130" s="28">
        <v>22615.781309724985</v>
      </c>
      <c r="EU130" s="28">
        <v>0</v>
      </c>
      <c r="EV130" s="28">
        <v>0</v>
      </c>
      <c r="EW130" s="28">
        <v>0</v>
      </c>
      <c r="EX130" s="28">
        <v>0</v>
      </c>
      <c r="EY130" s="28">
        <v>0</v>
      </c>
      <c r="EZ130" s="28">
        <v>3082.7489572354043</v>
      </c>
      <c r="FA130" s="28">
        <f t="shared" si="3"/>
        <v>236761.69299027012</v>
      </c>
      <c r="FB130" s="33">
        <f>+FA130-Cuadro_Oferta_2012!EX130</f>
        <v>0</v>
      </c>
      <c r="AMC130"/>
      <c r="AMD130"/>
      <c r="AME130"/>
      <c r="AMF130"/>
      <c r="AMG130"/>
      <c r="AMH130"/>
      <c r="AMI130"/>
      <c r="AMJ130"/>
    </row>
    <row r="131" spans="1:1024" s="5" customFormat="1" ht="25.5" x14ac:dyDescent="0.25">
      <c r="A131" s="9">
        <v>127</v>
      </c>
      <c r="B131" s="22"/>
      <c r="C131" s="24" t="s">
        <v>538</v>
      </c>
      <c r="D131" s="25" t="s">
        <v>539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0.5611373432702772</v>
      </c>
      <c r="Q131" s="28">
        <v>11.438358103742859</v>
      </c>
      <c r="R131" s="28">
        <v>12788.334671946177</v>
      </c>
      <c r="S131" s="28">
        <v>0</v>
      </c>
      <c r="T131" s="28">
        <v>104.76353259923815</v>
      </c>
      <c r="U131" s="28">
        <v>21.943886986818544</v>
      </c>
      <c r="V131" s="28">
        <v>0</v>
      </c>
      <c r="W131" s="28">
        <v>408.68737077223602</v>
      </c>
      <c r="X131" s="28">
        <v>0</v>
      </c>
      <c r="Y131" s="28">
        <v>58.652464788067647</v>
      </c>
      <c r="Z131" s="28">
        <v>0</v>
      </c>
      <c r="AA131" s="28">
        <v>0</v>
      </c>
      <c r="AB131" s="28">
        <v>1021.2221698371295</v>
      </c>
      <c r="AC131" s="28">
        <v>0</v>
      </c>
      <c r="AD131" s="28">
        <v>6.5098170642071365</v>
      </c>
      <c r="AE131" s="28">
        <v>0.54929254823825413</v>
      </c>
      <c r="AF131" s="28">
        <v>8.6195600531261221</v>
      </c>
      <c r="AG131" s="28">
        <v>38.81991038317976</v>
      </c>
      <c r="AH131" s="28">
        <v>103.01145192688659</v>
      </c>
      <c r="AI131" s="28">
        <v>2.7704572620039136</v>
      </c>
      <c r="AJ131" s="28">
        <v>0.16106449009000648</v>
      </c>
      <c r="AK131" s="28">
        <v>974.69443927022735</v>
      </c>
      <c r="AL131" s="28">
        <v>862.63867250609042</v>
      </c>
      <c r="AM131" s="28">
        <v>292.04742885988577</v>
      </c>
      <c r="AN131" s="28">
        <v>561.58531494562033</v>
      </c>
      <c r="AO131" s="28">
        <v>39.608385295265713</v>
      </c>
      <c r="AP131" s="28">
        <v>1970.3926666534333</v>
      </c>
      <c r="AQ131" s="28">
        <v>47.560721363319978</v>
      </c>
      <c r="AR131" s="28">
        <v>335.01892924766696</v>
      </c>
      <c r="AS131" s="28">
        <v>1247.3687280771635</v>
      </c>
      <c r="AT131" s="28">
        <v>60.449718119548741</v>
      </c>
      <c r="AU131" s="28">
        <v>96.029143016278312</v>
      </c>
      <c r="AV131" s="28">
        <v>89.892685352844509</v>
      </c>
      <c r="AW131" s="28">
        <v>163.38256905595688</v>
      </c>
      <c r="AX131" s="28">
        <v>21.509870752643028</v>
      </c>
      <c r="AY131" s="28">
        <v>363.42616046385609</v>
      </c>
      <c r="AZ131" s="28">
        <v>264.73982812097842</v>
      </c>
      <c r="BA131" s="28">
        <v>36.355095553002158</v>
      </c>
      <c r="BB131" s="28">
        <v>505.94990239742555</v>
      </c>
      <c r="BC131" s="28">
        <v>104.43706958542911</v>
      </c>
      <c r="BD131" s="28">
        <v>187.02598792753577</v>
      </c>
      <c r="BE131" s="28">
        <v>76.720304569641712</v>
      </c>
      <c r="BF131" s="28">
        <v>44.608830442230655</v>
      </c>
      <c r="BG131" s="28">
        <v>0.92357761589738863</v>
      </c>
      <c r="BH131" s="28">
        <v>42.568713843837386</v>
      </c>
      <c r="BI131" s="28">
        <v>254.45395225967314</v>
      </c>
      <c r="BJ131" s="28">
        <v>662.66254860966671</v>
      </c>
      <c r="BK131" s="28">
        <v>0</v>
      </c>
      <c r="BL131" s="28">
        <v>69.842104456624867</v>
      </c>
      <c r="BM131" s="28">
        <v>0.6101949521906409</v>
      </c>
      <c r="BN131" s="28">
        <v>50.026652605218047</v>
      </c>
      <c r="BO131" s="28">
        <v>1038.3346618884832</v>
      </c>
      <c r="BP131" s="28">
        <v>0</v>
      </c>
      <c r="BQ131" s="28">
        <v>397.89762360327842</v>
      </c>
      <c r="BR131" s="28">
        <v>576.30149225361288</v>
      </c>
      <c r="BS131" s="28">
        <v>408.93908998814749</v>
      </c>
      <c r="BT131" s="28">
        <v>25.434879857795902</v>
      </c>
      <c r="BU131" s="28">
        <v>163.62817531088785</v>
      </c>
      <c r="BV131" s="28">
        <v>562.38507485864352</v>
      </c>
      <c r="BW131" s="28">
        <v>46.964717518294883</v>
      </c>
      <c r="BX131" s="28">
        <v>424.07165674054761</v>
      </c>
      <c r="BY131" s="28">
        <v>91.628250006719952</v>
      </c>
      <c r="BZ131" s="28">
        <v>7.2975098461130736</v>
      </c>
      <c r="CA131" s="28">
        <v>196.29202532601226</v>
      </c>
      <c r="CB131" s="28">
        <v>6.6009395620659417</v>
      </c>
      <c r="CC131" s="28">
        <v>0</v>
      </c>
      <c r="CD131" s="28">
        <v>468.00452973587045</v>
      </c>
      <c r="CE131" s="28">
        <v>2061.2332987127575</v>
      </c>
      <c r="CF131" s="28">
        <v>41.992972536627946</v>
      </c>
      <c r="CG131" s="28">
        <v>738.2973516066088</v>
      </c>
      <c r="CH131" s="28">
        <v>6707.4122563422015</v>
      </c>
      <c r="CI131" s="28">
        <v>923.61893326832899</v>
      </c>
      <c r="CJ131" s="28">
        <v>27.057509439247223</v>
      </c>
      <c r="CK131" s="28">
        <v>107.13250244409659</v>
      </c>
      <c r="CL131" s="28">
        <v>1.873219367340216</v>
      </c>
      <c r="CM131" s="28">
        <v>34.337049582073497</v>
      </c>
      <c r="CN131" s="28">
        <v>102.76278746687537</v>
      </c>
      <c r="CO131" s="28">
        <v>234.81724716147082</v>
      </c>
      <c r="CP131" s="28">
        <v>485.57983457649772</v>
      </c>
      <c r="CQ131" s="28">
        <v>12482.00721424955</v>
      </c>
      <c r="CR131" s="28">
        <v>405.17570096418069</v>
      </c>
      <c r="CS131" s="28">
        <v>0</v>
      </c>
      <c r="CT131" s="28">
        <v>1831.3658855963499</v>
      </c>
      <c r="CU131" s="28">
        <v>0</v>
      </c>
      <c r="CV131" s="28">
        <v>1614.0591918541627</v>
      </c>
      <c r="CW131" s="28">
        <v>138.31453941448842</v>
      </c>
      <c r="CX131" s="28">
        <v>170.20378901327234</v>
      </c>
      <c r="CY131" s="28">
        <v>1217.3301382776606</v>
      </c>
      <c r="CZ131" s="28">
        <v>141.2602338881151</v>
      </c>
      <c r="DA131" s="28">
        <v>2636.6440162787167</v>
      </c>
      <c r="DB131" s="28">
        <v>1268.7018978589356</v>
      </c>
      <c r="DC131" s="28">
        <v>707.10676951003222</v>
      </c>
      <c r="DD131" s="28">
        <v>3932.5710062467433</v>
      </c>
      <c r="DE131" s="28">
        <v>271.50879532920806</v>
      </c>
      <c r="DF131" s="28">
        <v>104.17263632411385</v>
      </c>
      <c r="DG131" s="28">
        <v>6238.6465503637955</v>
      </c>
      <c r="DH131" s="28">
        <v>755.28979507615816</v>
      </c>
      <c r="DI131" s="28">
        <v>992.70161636578325</v>
      </c>
      <c r="DJ131" s="28">
        <v>206.78787825838839</v>
      </c>
      <c r="DK131" s="28">
        <v>5086.367871632614</v>
      </c>
      <c r="DL131" s="28">
        <v>1059.7588417527493</v>
      </c>
      <c r="DM131" s="28">
        <v>624.77209746543247</v>
      </c>
      <c r="DN131" s="28">
        <v>995.53635240119161</v>
      </c>
      <c r="DO131" s="28">
        <v>312.31446902257068</v>
      </c>
      <c r="DP131" s="28">
        <v>32.333575327063073</v>
      </c>
      <c r="DQ131" s="28">
        <v>363.76049106052949</v>
      </c>
      <c r="DR131" s="28">
        <v>764.78582763532086</v>
      </c>
      <c r="DS131" s="28">
        <v>67.912485587245911</v>
      </c>
      <c r="DT131" s="28">
        <v>413.35556408658664</v>
      </c>
      <c r="DU131" s="28">
        <v>1.9231648975169824</v>
      </c>
      <c r="DV131" s="28">
        <v>10.591389252232089</v>
      </c>
      <c r="DW131" s="28">
        <v>2.6725315664044919E-2</v>
      </c>
      <c r="DX131" s="28">
        <v>88.87636977879518</v>
      </c>
      <c r="DY131" s="28">
        <v>139.17689329304113</v>
      </c>
      <c r="DZ131" s="28">
        <v>389.58103183900334</v>
      </c>
      <c r="EA131" s="28">
        <v>854.08773282642051</v>
      </c>
      <c r="EB131" s="28">
        <v>2746.8514427962014</v>
      </c>
      <c r="EC131" s="28">
        <v>6734.1306430661707</v>
      </c>
      <c r="ED131" s="28">
        <v>1428.5111790196488</v>
      </c>
      <c r="EE131" s="28">
        <v>21.776992426648615</v>
      </c>
      <c r="EF131" s="28">
        <v>4675.0449196872487</v>
      </c>
      <c r="EG131" s="28">
        <v>9403.5055545939249</v>
      </c>
      <c r="EH131" s="28">
        <v>141.26561245380449</v>
      </c>
      <c r="EI131" s="28">
        <v>993.44786093421362</v>
      </c>
      <c r="EJ131" s="28">
        <v>165.08046394370268</v>
      </c>
      <c r="EK131" s="28">
        <v>678.8162906459545</v>
      </c>
      <c r="EL131" s="28">
        <v>2100.7977163064006</v>
      </c>
      <c r="EM131" s="28">
        <v>16.534149772723293</v>
      </c>
      <c r="EN131" s="28">
        <v>42.664700648387502</v>
      </c>
      <c r="EO131" s="28">
        <v>1461.4934528528609</v>
      </c>
      <c r="EP131" s="28">
        <v>273.73452576014165</v>
      </c>
      <c r="EQ131" s="28">
        <v>18.015162897473413</v>
      </c>
      <c r="ER131" s="28">
        <v>0</v>
      </c>
      <c r="ES131" s="28">
        <f t="shared" si="2"/>
        <v>117103.15013687327</v>
      </c>
      <c r="ET131" s="28">
        <v>17203.632233379372</v>
      </c>
      <c r="EU131" s="28">
        <v>0</v>
      </c>
      <c r="EV131" s="28">
        <v>0</v>
      </c>
      <c r="EW131" s="28">
        <v>0</v>
      </c>
      <c r="EX131" s="28">
        <v>0</v>
      </c>
      <c r="EY131" s="28">
        <v>0</v>
      </c>
      <c r="EZ131" s="28">
        <v>25.563527827539982</v>
      </c>
      <c r="FA131" s="28">
        <f t="shared" si="3"/>
        <v>134332.34589808018</v>
      </c>
      <c r="FB131" s="33">
        <f>+FA131-Cuadro_Oferta_2012!EX131</f>
        <v>0</v>
      </c>
      <c r="AMC131"/>
      <c r="AMD131"/>
      <c r="AME131"/>
      <c r="AMF131"/>
      <c r="AMG131"/>
      <c r="AMH131"/>
      <c r="AMI131"/>
      <c r="AMJ131"/>
    </row>
    <row r="132" spans="1:1024" s="5" customFormat="1" ht="51" x14ac:dyDescent="0.25">
      <c r="A132" s="9">
        <v>128</v>
      </c>
      <c r="B132" s="22"/>
      <c r="C132" s="24" t="s">
        <v>540</v>
      </c>
      <c r="D132" s="25" t="s">
        <v>541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350.61129391050474</v>
      </c>
      <c r="Q132" s="28">
        <v>98.369442849258604</v>
      </c>
      <c r="R132" s="28">
        <v>0</v>
      </c>
      <c r="S132" s="28">
        <v>0</v>
      </c>
      <c r="T132" s="28">
        <v>0</v>
      </c>
      <c r="U132" s="28">
        <v>5.7821324426246186</v>
      </c>
      <c r="V132" s="28">
        <v>0</v>
      </c>
      <c r="W132" s="28">
        <v>342.14885827597072</v>
      </c>
      <c r="X132" s="28">
        <v>0</v>
      </c>
      <c r="Y132" s="28">
        <v>8.1409589408257474</v>
      </c>
      <c r="Z132" s="28">
        <v>13.567075924350046</v>
      </c>
      <c r="AA132" s="28">
        <v>0</v>
      </c>
      <c r="AB132" s="28">
        <v>0</v>
      </c>
      <c r="AC132" s="28">
        <v>0</v>
      </c>
      <c r="AD132" s="28">
        <v>431.32998522933337</v>
      </c>
      <c r="AE132" s="28">
        <v>0</v>
      </c>
      <c r="AF132" s="28">
        <v>0</v>
      </c>
      <c r="AG132" s="28">
        <v>16.341972198248918</v>
      </c>
      <c r="AH132" s="28">
        <v>63.438035639131847</v>
      </c>
      <c r="AI132" s="28">
        <v>8.8283022618613263</v>
      </c>
      <c r="AJ132" s="28">
        <v>0</v>
      </c>
      <c r="AK132" s="28">
        <v>298.94286135581092</v>
      </c>
      <c r="AL132" s="28">
        <v>2968.4334887929244</v>
      </c>
      <c r="AM132" s="28">
        <v>94.632906973016929</v>
      </c>
      <c r="AN132" s="28">
        <v>1357.7393261553866</v>
      </c>
      <c r="AO132" s="28">
        <v>68.576086635077814</v>
      </c>
      <c r="AP132" s="28">
        <v>2670.8445308690762</v>
      </c>
      <c r="AQ132" s="28">
        <v>1249.2898489632228</v>
      </c>
      <c r="AR132" s="28">
        <v>476.5602848559754</v>
      </c>
      <c r="AS132" s="28">
        <v>1885.794478154738</v>
      </c>
      <c r="AT132" s="28">
        <v>176.87080281466331</v>
      </c>
      <c r="AU132" s="28">
        <v>380.41150274860513</v>
      </c>
      <c r="AV132" s="28">
        <v>51.342009991865595</v>
      </c>
      <c r="AW132" s="28">
        <v>55.693225972973337</v>
      </c>
      <c r="AX132" s="28">
        <v>1104.2720060975657</v>
      </c>
      <c r="AY132" s="28">
        <v>1977.078885722641</v>
      </c>
      <c r="AZ132" s="28">
        <v>332.60881888233837</v>
      </c>
      <c r="BA132" s="28">
        <v>13.269660893559013</v>
      </c>
      <c r="BB132" s="28">
        <v>11007.425731812677</v>
      </c>
      <c r="BC132" s="28">
        <v>71.833233688950401</v>
      </c>
      <c r="BD132" s="28">
        <v>70.087747967450554</v>
      </c>
      <c r="BE132" s="28">
        <v>80.943418551626962</v>
      </c>
      <c r="BF132" s="28">
        <v>17.691889261840451</v>
      </c>
      <c r="BG132" s="28">
        <v>1.4253163299605738</v>
      </c>
      <c r="BH132" s="28">
        <v>360.15353860298205</v>
      </c>
      <c r="BI132" s="28">
        <v>579.73409962805079</v>
      </c>
      <c r="BJ132" s="28">
        <v>142.52067354552378</v>
      </c>
      <c r="BK132" s="28">
        <v>0</v>
      </c>
      <c r="BL132" s="28">
        <v>2371.8427153052016</v>
      </c>
      <c r="BM132" s="28">
        <v>31.098324657787515</v>
      </c>
      <c r="BN132" s="28">
        <v>32.711792476777354</v>
      </c>
      <c r="BO132" s="28">
        <v>771.95027463937799</v>
      </c>
      <c r="BP132" s="28">
        <v>8.5008088309940746</v>
      </c>
      <c r="BQ132" s="28">
        <v>657.19617126809908</v>
      </c>
      <c r="BR132" s="28">
        <v>651.94793296823877</v>
      </c>
      <c r="BS132" s="28">
        <v>3282.2490424465886</v>
      </c>
      <c r="BT132" s="28">
        <v>1423.9268424263064</v>
      </c>
      <c r="BU132" s="28">
        <v>644.40232054920648</v>
      </c>
      <c r="BV132" s="28">
        <v>1942.818826945309</v>
      </c>
      <c r="BW132" s="28">
        <v>849.7059964775292</v>
      </c>
      <c r="BX132" s="28">
        <v>492.83408425165453</v>
      </c>
      <c r="BY132" s="28">
        <v>2224.4756486073852</v>
      </c>
      <c r="BZ132" s="28">
        <v>1051.2642589836271</v>
      </c>
      <c r="CA132" s="28">
        <v>2145.2097295846743</v>
      </c>
      <c r="CB132" s="28">
        <v>150.36963615062197</v>
      </c>
      <c r="CC132" s="28">
        <v>47.592772914312022</v>
      </c>
      <c r="CD132" s="28">
        <v>84.156261388316977</v>
      </c>
      <c r="CE132" s="28">
        <v>326.51366430469204</v>
      </c>
      <c r="CF132" s="28">
        <v>4927.3405544158968</v>
      </c>
      <c r="CG132" s="28">
        <v>952.63956512583218</v>
      </c>
      <c r="CH132" s="28">
        <v>18727.971641358643</v>
      </c>
      <c r="CI132" s="28">
        <v>3320.733443984474</v>
      </c>
      <c r="CJ132" s="28">
        <v>82.102863092133973</v>
      </c>
      <c r="CK132" s="28">
        <v>2392.330819713738</v>
      </c>
      <c r="CL132" s="28">
        <v>9.6055128218236998</v>
      </c>
      <c r="CM132" s="28">
        <v>5.6533616351136899E-3</v>
      </c>
      <c r="CN132" s="28">
        <v>24.779997223317629</v>
      </c>
      <c r="CO132" s="28">
        <v>571.58182004144828</v>
      </c>
      <c r="CP132" s="28">
        <v>3015.6976894124628</v>
      </c>
      <c r="CQ132" s="28">
        <v>610.13851502678881</v>
      </c>
      <c r="CR132" s="28">
        <v>691.90239868216031</v>
      </c>
      <c r="CS132" s="28">
        <v>288.85105192809101</v>
      </c>
      <c r="CT132" s="28">
        <v>1472.5834941918154</v>
      </c>
      <c r="CU132" s="28">
        <v>0</v>
      </c>
      <c r="CV132" s="28">
        <v>3368.8968586923556</v>
      </c>
      <c r="CW132" s="28">
        <v>8003.2562203264961</v>
      </c>
      <c r="CX132" s="28">
        <v>4544.09707174511</v>
      </c>
      <c r="CY132" s="28">
        <v>8165.6901503975969</v>
      </c>
      <c r="CZ132" s="28">
        <v>982.08590282696719</v>
      </c>
      <c r="DA132" s="28">
        <v>12532.423392344328</v>
      </c>
      <c r="DB132" s="28">
        <v>11385.201684071551</v>
      </c>
      <c r="DC132" s="28">
        <v>3226.3544329277302</v>
      </c>
      <c r="DD132" s="28">
        <v>21430.747973226666</v>
      </c>
      <c r="DE132" s="28">
        <v>2654.7661414545128</v>
      </c>
      <c r="DF132" s="28">
        <v>344.50782564236965</v>
      </c>
      <c r="DG132" s="28">
        <v>84744.037774941811</v>
      </c>
      <c r="DH132" s="28">
        <v>44062.647374263739</v>
      </c>
      <c r="DI132" s="28">
        <v>16609.161014570785</v>
      </c>
      <c r="DJ132" s="28">
        <v>12205.511814881047</v>
      </c>
      <c r="DK132" s="28">
        <v>21898.011884884523</v>
      </c>
      <c r="DL132" s="28">
        <v>2681.750522713387</v>
      </c>
      <c r="DM132" s="28">
        <v>1267.8007228602899</v>
      </c>
      <c r="DN132" s="28">
        <v>12690.543152853861</v>
      </c>
      <c r="DO132" s="28">
        <v>7786.4131521878071</v>
      </c>
      <c r="DP132" s="28">
        <v>2612.9514761863929</v>
      </c>
      <c r="DQ132" s="28">
        <v>8847.629450822431</v>
      </c>
      <c r="DR132" s="28">
        <v>1213.2948607444278</v>
      </c>
      <c r="DS132" s="28">
        <v>0</v>
      </c>
      <c r="DT132" s="28">
        <v>3181.4439061318117</v>
      </c>
      <c r="DU132" s="28">
        <v>963.2441715699963</v>
      </c>
      <c r="DV132" s="28">
        <v>4771.0336871657764</v>
      </c>
      <c r="DW132" s="28">
        <v>13.374656025517893</v>
      </c>
      <c r="DX132" s="28">
        <v>13.280526028692535</v>
      </c>
      <c r="DY132" s="28">
        <v>9696.3960361011941</v>
      </c>
      <c r="DZ132" s="28">
        <v>4055.4553738163499</v>
      </c>
      <c r="EA132" s="28">
        <v>1251.4254085660516</v>
      </c>
      <c r="EB132" s="28">
        <v>7186.2040630581632</v>
      </c>
      <c r="EC132" s="28">
        <v>27405.105371688547</v>
      </c>
      <c r="ED132" s="28">
        <v>417.04164320965242</v>
      </c>
      <c r="EE132" s="28">
        <v>551.14298295948333</v>
      </c>
      <c r="EF132" s="28">
        <v>17056.877964563053</v>
      </c>
      <c r="EG132" s="28">
        <v>8302.7764745283748</v>
      </c>
      <c r="EH132" s="28">
        <v>1301.9716381492947</v>
      </c>
      <c r="EI132" s="28">
        <v>83.559781131214407</v>
      </c>
      <c r="EJ132" s="28">
        <v>147.54505377271306</v>
      </c>
      <c r="EK132" s="28">
        <v>1913.5858830458683</v>
      </c>
      <c r="EL132" s="28">
        <v>2330.8162872477119</v>
      </c>
      <c r="EM132" s="28">
        <v>6283.4766514264647</v>
      </c>
      <c r="EN132" s="28">
        <v>148.6647262091752</v>
      </c>
      <c r="EO132" s="28">
        <v>0</v>
      </c>
      <c r="EP132" s="28">
        <v>42.262449330827515</v>
      </c>
      <c r="EQ132" s="28">
        <v>617.08183105543571</v>
      </c>
      <c r="ER132" s="28">
        <v>0</v>
      </c>
      <c r="ES132" s="28">
        <f t="shared" si="2"/>
        <v>476103.31398084515</v>
      </c>
      <c r="ET132" s="28">
        <v>1482.1829382486605</v>
      </c>
      <c r="EU132" s="28">
        <v>0</v>
      </c>
      <c r="EV132" s="28">
        <v>0</v>
      </c>
      <c r="EW132" s="28">
        <v>0</v>
      </c>
      <c r="EX132" s="28">
        <v>0</v>
      </c>
      <c r="EY132" s="28">
        <v>0</v>
      </c>
      <c r="EZ132" s="28">
        <v>463860.37102172064</v>
      </c>
      <c r="FA132" s="28">
        <f t="shared" si="3"/>
        <v>941445.86794081447</v>
      </c>
      <c r="FB132" s="33">
        <f>+FA132-Cuadro_Oferta_2012!EX132</f>
        <v>0</v>
      </c>
      <c r="AMC132"/>
      <c r="AMD132"/>
      <c r="AME132"/>
      <c r="AMF132"/>
      <c r="AMG132"/>
      <c r="AMH132"/>
      <c r="AMI132"/>
      <c r="AMJ132"/>
    </row>
    <row r="133" spans="1:1024" s="5" customFormat="1" ht="25.5" x14ac:dyDescent="0.25">
      <c r="A133" s="9">
        <v>129</v>
      </c>
      <c r="B133" s="22"/>
      <c r="C133" s="24" t="s">
        <v>542</v>
      </c>
      <c r="D133" s="25" t="s">
        <v>543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0</v>
      </c>
      <c r="CG133" s="28">
        <v>0</v>
      </c>
      <c r="CH133" s="28">
        <v>0</v>
      </c>
      <c r="CI133" s="28">
        <v>0</v>
      </c>
      <c r="CJ133" s="28">
        <v>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0</v>
      </c>
      <c r="DA133" s="28">
        <v>0</v>
      </c>
      <c r="DB133" s="28">
        <v>0</v>
      </c>
      <c r="DC133" s="28">
        <v>0</v>
      </c>
      <c r="DD133" s="28">
        <v>0</v>
      </c>
      <c r="DE133" s="28">
        <v>0</v>
      </c>
      <c r="DF133" s="28">
        <v>0</v>
      </c>
      <c r="DG133" s="28">
        <v>0</v>
      </c>
      <c r="DH133" s="28">
        <v>0</v>
      </c>
      <c r="DI133" s="28">
        <v>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0</v>
      </c>
      <c r="DU133" s="28">
        <v>0</v>
      </c>
      <c r="DV133" s="28">
        <v>0</v>
      </c>
      <c r="DW133" s="28">
        <v>0</v>
      </c>
      <c r="DX133" s="28">
        <v>0</v>
      </c>
      <c r="DY133" s="28">
        <v>0</v>
      </c>
      <c r="DZ133" s="28">
        <v>0</v>
      </c>
      <c r="EA133" s="28">
        <v>0</v>
      </c>
      <c r="EB133" s="28">
        <v>0</v>
      </c>
      <c r="EC133" s="28">
        <v>0</v>
      </c>
      <c r="ED133" s="28">
        <v>0</v>
      </c>
      <c r="EE133" s="28">
        <v>0</v>
      </c>
      <c r="EF133" s="28">
        <v>0</v>
      </c>
      <c r="EG133" s="28">
        <v>0</v>
      </c>
      <c r="EH133" s="28">
        <v>0</v>
      </c>
      <c r="EI133" s="28">
        <v>0</v>
      </c>
      <c r="EJ133" s="28">
        <v>0</v>
      </c>
      <c r="EK133" s="28">
        <v>0</v>
      </c>
      <c r="EL133" s="28">
        <v>0</v>
      </c>
      <c r="EM133" s="28">
        <v>0</v>
      </c>
      <c r="EN133" s="28">
        <v>0</v>
      </c>
      <c r="EO133" s="28">
        <v>0</v>
      </c>
      <c r="EP133" s="28">
        <v>0</v>
      </c>
      <c r="EQ133" s="28">
        <v>0</v>
      </c>
      <c r="ER133" s="28">
        <v>0</v>
      </c>
      <c r="ES133" s="28">
        <f t="shared" ref="ES133:ES147" si="4">SUM(E133:ER133)</f>
        <v>0</v>
      </c>
      <c r="ET133" s="28">
        <v>2588.4826335899998</v>
      </c>
      <c r="EU133" s="28">
        <v>0</v>
      </c>
      <c r="EV133" s="28">
        <v>682763.51453411509</v>
      </c>
      <c r="EW133" s="28">
        <v>0</v>
      </c>
      <c r="EX133" s="28">
        <v>0</v>
      </c>
      <c r="EY133" s="28">
        <v>0</v>
      </c>
      <c r="EZ133" s="28">
        <v>0</v>
      </c>
      <c r="FA133" s="28">
        <f t="shared" si="3"/>
        <v>685351.99716770509</v>
      </c>
      <c r="FB133" s="33">
        <f>+FA133-Cuadro_Oferta_2012!EX133</f>
        <v>0</v>
      </c>
      <c r="AMC133"/>
      <c r="AMD133"/>
      <c r="AME133"/>
      <c r="AMF133"/>
      <c r="AMG133"/>
      <c r="AMH133"/>
      <c r="AMI133"/>
      <c r="AMJ133"/>
    </row>
    <row r="134" spans="1:1024" s="5" customFormat="1" x14ac:dyDescent="0.25">
      <c r="A134" s="9">
        <v>130</v>
      </c>
      <c r="B134" s="22"/>
      <c r="C134" s="24" t="s">
        <v>544</v>
      </c>
      <c r="D134" s="25" t="s">
        <v>545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0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0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v>0</v>
      </c>
      <c r="DY134" s="28">
        <v>0</v>
      </c>
      <c r="DZ134" s="28">
        <v>0</v>
      </c>
      <c r="EA134" s="28">
        <v>0</v>
      </c>
      <c r="EB134" s="28">
        <v>0</v>
      </c>
      <c r="EC134" s="28">
        <v>0</v>
      </c>
      <c r="ED134" s="28">
        <v>0</v>
      </c>
      <c r="EE134" s="28">
        <v>0</v>
      </c>
      <c r="EF134" s="28">
        <v>0</v>
      </c>
      <c r="EG134" s="28">
        <v>0</v>
      </c>
      <c r="EH134" s="28">
        <v>0</v>
      </c>
      <c r="EI134" s="28">
        <v>0</v>
      </c>
      <c r="EJ134" s="28">
        <v>0</v>
      </c>
      <c r="EK134" s="28">
        <v>0</v>
      </c>
      <c r="EL134" s="28">
        <v>0</v>
      </c>
      <c r="EM134" s="28">
        <v>0</v>
      </c>
      <c r="EN134" s="28">
        <v>0</v>
      </c>
      <c r="EO134" s="28">
        <v>0</v>
      </c>
      <c r="EP134" s="28">
        <v>0</v>
      </c>
      <c r="EQ134" s="28">
        <v>0</v>
      </c>
      <c r="ER134" s="28">
        <v>0</v>
      </c>
      <c r="ES134" s="28">
        <f t="shared" si="4"/>
        <v>0</v>
      </c>
      <c r="ET134" s="28">
        <v>13530.715841057216</v>
      </c>
      <c r="EU134" s="28">
        <v>0</v>
      </c>
      <c r="EV134" s="28">
        <v>535969.82810554863</v>
      </c>
      <c r="EW134" s="28">
        <v>0</v>
      </c>
      <c r="EX134" s="28">
        <v>0</v>
      </c>
      <c r="EY134" s="28">
        <v>0</v>
      </c>
      <c r="EZ134" s="28">
        <v>5440.7440492193346</v>
      </c>
      <c r="FA134" s="28">
        <f t="shared" ref="FA134:FA148" si="5">SUM(ES134:EZ134)</f>
        <v>554941.28799582517</v>
      </c>
      <c r="FB134" s="33">
        <f>+FA134-Cuadro_Oferta_2012!EX134</f>
        <v>0</v>
      </c>
      <c r="AMC134"/>
      <c r="AMD134"/>
      <c r="AME134"/>
      <c r="AMF134"/>
      <c r="AMG134"/>
      <c r="AMH134"/>
      <c r="AMI134"/>
      <c r="AMJ134"/>
    </row>
    <row r="135" spans="1:1024" s="5" customFormat="1" ht="38.25" x14ac:dyDescent="0.25">
      <c r="A135" s="9">
        <v>131</v>
      </c>
      <c r="B135" s="22"/>
      <c r="C135" s="24" t="s">
        <v>546</v>
      </c>
      <c r="D135" s="25" t="s">
        <v>547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0</v>
      </c>
      <c r="CJ135" s="28">
        <v>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0</v>
      </c>
      <c r="CS135" s="28">
        <v>0</v>
      </c>
      <c r="CT135" s="28">
        <v>0</v>
      </c>
      <c r="CU135" s="28">
        <v>0</v>
      </c>
      <c r="CV135" s="28">
        <v>0</v>
      </c>
      <c r="CW135" s="28">
        <v>0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0</v>
      </c>
      <c r="DF135" s="28">
        <v>0</v>
      </c>
      <c r="DG135" s="28">
        <v>0</v>
      </c>
      <c r="DH135" s="28">
        <v>0</v>
      </c>
      <c r="DI135" s="28">
        <v>0</v>
      </c>
      <c r="DJ135" s="28">
        <v>0</v>
      </c>
      <c r="DK135" s="28">
        <v>0</v>
      </c>
      <c r="DL135" s="28">
        <v>0</v>
      </c>
      <c r="DM135" s="28">
        <v>0</v>
      </c>
      <c r="DN135" s="28">
        <v>0</v>
      </c>
      <c r="DO135" s="28">
        <v>0</v>
      </c>
      <c r="DP135" s="28">
        <v>0</v>
      </c>
      <c r="DQ135" s="28">
        <v>0</v>
      </c>
      <c r="DR135" s="28">
        <v>0</v>
      </c>
      <c r="DS135" s="28">
        <v>0</v>
      </c>
      <c r="DT135" s="28">
        <v>0</v>
      </c>
      <c r="DU135" s="28">
        <v>0</v>
      </c>
      <c r="DV135" s="28">
        <v>0</v>
      </c>
      <c r="DW135" s="28">
        <v>0</v>
      </c>
      <c r="DX135" s="28">
        <v>0</v>
      </c>
      <c r="DY135" s="28">
        <v>0</v>
      </c>
      <c r="DZ135" s="28">
        <v>0</v>
      </c>
      <c r="EA135" s="28">
        <v>0</v>
      </c>
      <c r="EB135" s="28">
        <v>0</v>
      </c>
      <c r="EC135" s="28">
        <v>0</v>
      </c>
      <c r="ED135" s="28">
        <v>0</v>
      </c>
      <c r="EE135" s="28">
        <v>0</v>
      </c>
      <c r="EF135" s="28">
        <v>0</v>
      </c>
      <c r="EG135" s="28">
        <v>0</v>
      </c>
      <c r="EH135" s="28">
        <v>0</v>
      </c>
      <c r="EI135" s="28">
        <v>0</v>
      </c>
      <c r="EJ135" s="28">
        <v>0</v>
      </c>
      <c r="EK135" s="28">
        <v>0</v>
      </c>
      <c r="EL135" s="28">
        <v>0</v>
      </c>
      <c r="EM135" s="28">
        <v>0</v>
      </c>
      <c r="EN135" s="28">
        <v>0</v>
      </c>
      <c r="EO135" s="28">
        <v>0</v>
      </c>
      <c r="EP135" s="28">
        <v>0</v>
      </c>
      <c r="EQ135" s="28">
        <v>0</v>
      </c>
      <c r="ER135" s="28">
        <v>0</v>
      </c>
      <c r="ES135" s="28">
        <f t="shared" si="4"/>
        <v>0</v>
      </c>
      <c r="ET135" s="28">
        <v>0</v>
      </c>
      <c r="EU135" s="28">
        <v>0</v>
      </c>
      <c r="EV135" s="28">
        <v>22324.492310843943</v>
      </c>
      <c r="EW135" s="28">
        <v>0</v>
      </c>
      <c r="EX135" s="28">
        <v>0</v>
      </c>
      <c r="EY135" s="28">
        <v>0</v>
      </c>
      <c r="EZ135" s="28">
        <v>0</v>
      </c>
      <c r="FA135" s="28">
        <f t="shared" si="5"/>
        <v>22324.492310843943</v>
      </c>
      <c r="FB135" s="33">
        <f>+FA135-Cuadro_Oferta_2012!EX135</f>
        <v>0</v>
      </c>
      <c r="AMC135"/>
      <c r="AMD135"/>
      <c r="AME135"/>
      <c r="AMF135"/>
      <c r="AMG135"/>
      <c r="AMH135"/>
      <c r="AMI135"/>
      <c r="AMJ135"/>
    </row>
    <row r="136" spans="1:1024" s="5" customFormat="1" x14ac:dyDescent="0.25">
      <c r="A136" s="9">
        <v>132</v>
      </c>
      <c r="B136" s="22"/>
      <c r="C136" s="24" t="s">
        <v>548</v>
      </c>
      <c r="D136" s="25" t="s">
        <v>549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13.993705751811058</v>
      </c>
      <c r="Q136" s="28">
        <v>0.57339149971922088</v>
      </c>
      <c r="R136" s="28">
        <v>334.40258760692353</v>
      </c>
      <c r="S136" s="28">
        <v>0</v>
      </c>
      <c r="T136" s="28">
        <v>273.30455768062723</v>
      </c>
      <c r="U136" s="28">
        <v>0.88554317268678673</v>
      </c>
      <c r="V136" s="28">
        <v>0</v>
      </c>
      <c r="W136" s="28">
        <v>5.2604516538395547</v>
      </c>
      <c r="X136" s="28">
        <v>0</v>
      </c>
      <c r="Y136" s="28">
        <v>51.007917229269673</v>
      </c>
      <c r="Z136" s="28">
        <v>2.6811969351437797</v>
      </c>
      <c r="AA136" s="28">
        <v>0</v>
      </c>
      <c r="AB136" s="28">
        <v>14.121617790807774</v>
      </c>
      <c r="AC136" s="28">
        <v>0</v>
      </c>
      <c r="AD136" s="28">
        <v>503.04552338163506</v>
      </c>
      <c r="AE136" s="28">
        <v>1.2389536793133028E-2</v>
      </c>
      <c r="AF136" s="28">
        <v>0</v>
      </c>
      <c r="AG136" s="28">
        <v>0.40548511965011735</v>
      </c>
      <c r="AH136" s="28">
        <v>25.621618187167428</v>
      </c>
      <c r="AI136" s="28">
        <v>0</v>
      </c>
      <c r="AJ136" s="28">
        <v>0</v>
      </c>
      <c r="AK136" s="28">
        <v>330.56049253479102</v>
      </c>
      <c r="AL136" s="28">
        <v>79.037008794960485</v>
      </c>
      <c r="AM136" s="28">
        <v>46.323744976198</v>
      </c>
      <c r="AN136" s="28">
        <v>255.12909587912372</v>
      </c>
      <c r="AO136" s="28">
        <v>42.204423978247299</v>
      </c>
      <c r="AP136" s="28">
        <v>118.86461730205134</v>
      </c>
      <c r="AQ136" s="28">
        <v>8.1974895537744246</v>
      </c>
      <c r="AR136" s="28">
        <v>55.501078306428447</v>
      </c>
      <c r="AS136" s="28">
        <v>234.05107630214735</v>
      </c>
      <c r="AT136" s="28">
        <v>100.73761696893942</v>
      </c>
      <c r="AU136" s="28">
        <v>6.2567450998158618</v>
      </c>
      <c r="AV136" s="28">
        <v>31.402642259737036</v>
      </c>
      <c r="AW136" s="28">
        <v>79.014255780571887</v>
      </c>
      <c r="AX136" s="28">
        <v>44.992496589685921</v>
      </c>
      <c r="AY136" s="28">
        <v>225.44796350028145</v>
      </c>
      <c r="AZ136" s="28">
        <v>21.925652194569675</v>
      </c>
      <c r="BA136" s="28">
        <v>4.8102943652422621</v>
      </c>
      <c r="BB136" s="28">
        <v>2.9144628772972325</v>
      </c>
      <c r="BC136" s="28">
        <v>60.841409880894801</v>
      </c>
      <c r="BD136" s="28">
        <v>23.243877382702685</v>
      </c>
      <c r="BE136" s="28">
        <v>158.36032370189162</v>
      </c>
      <c r="BF136" s="28">
        <v>0</v>
      </c>
      <c r="BG136" s="28">
        <v>1.1784691373412068</v>
      </c>
      <c r="BH136" s="28">
        <v>24.822396653356513</v>
      </c>
      <c r="BI136" s="28">
        <v>182.91052934357168</v>
      </c>
      <c r="BJ136" s="28">
        <v>367.51864197796726</v>
      </c>
      <c r="BK136" s="28">
        <v>0</v>
      </c>
      <c r="BL136" s="28">
        <v>98.721412652853161</v>
      </c>
      <c r="BM136" s="28">
        <v>1.9395013664172327</v>
      </c>
      <c r="BN136" s="28">
        <v>9.0182307594928712</v>
      </c>
      <c r="BO136" s="28">
        <v>452.57242785321972</v>
      </c>
      <c r="BP136" s="28">
        <v>4.8080872070452196</v>
      </c>
      <c r="BQ136" s="28">
        <v>241.30133088969612</v>
      </c>
      <c r="BR136" s="28">
        <v>177.35666565431293</v>
      </c>
      <c r="BS136" s="28">
        <v>209.23095880489581</v>
      </c>
      <c r="BT136" s="28">
        <v>45.509187429313961</v>
      </c>
      <c r="BU136" s="28">
        <v>20.482410296801994</v>
      </c>
      <c r="BV136" s="28">
        <v>502.51698638591699</v>
      </c>
      <c r="BW136" s="28">
        <v>83.714790907938152</v>
      </c>
      <c r="BX136" s="28">
        <v>144.63872150348442</v>
      </c>
      <c r="BY136" s="28">
        <v>241.06325840006258</v>
      </c>
      <c r="BZ136" s="28">
        <v>6.5855238033009567</v>
      </c>
      <c r="CA136" s="28">
        <v>389.20776234432066</v>
      </c>
      <c r="CB136" s="28">
        <v>1.3879849893602214</v>
      </c>
      <c r="CC136" s="28">
        <v>17.287325266791022</v>
      </c>
      <c r="CD136" s="28">
        <v>63.382779250650387</v>
      </c>
      <c r="CE136" s="28">
        <v>488.29987010558466</v>
      </c>
      <c r="CF136" s="28">
        <v>408.58535100187623</v>
      </c>
      <c r="CG136" s="28">
        <v>510.90458938600779</v>
      </c>
      <c r="CH136" s="28">
        <v>628.39047362164695</v>
      </c>
      <c r="CI136" s="28">
        <v>92.795534874879579</v>
      </c>
      <c r="CJ136" s="28">
        <v>1.9760246035652431E-2</v>
      </c>
      <c r="CK136" s="28">
        <v>91.638238099461034</v>
      </c>
      <c r="CL136" s="28">
        <v>1.320798678797465</v>
      </c>
      <c r="CM136" s="28">
        <v>0</v>
      </c>
      <c r="CN136" s="28">
        <v>1.3074149145287277</v>
      </c>
      <c r="CO136" s="28">
        <v>73.076878888682529</v>
      </c>
      <c r="CP136" s="28">
        <v>789.31315411040907</v>
      </c>
      <c r="CQ136" s="28">
        <v>5705.9551700913098</v>
      </c>
      <c r="CR136" s="28">
        <v>672.75938302077338</v>
      </c>
      <c r="CS136" s="28">
        <v>0</v>
      </c>
      <c r="CT136" s="28">
        <v>91.855488474834843</v>
      </c>
      <c r="CU136" s="28">
        <v>0</v>
      </c>
      <c r="CV136" s="28">
        <v>35.740764632835983</v>
      </c>
      <c r="CW136" s="28">
        <v>582.97162060639539</v>
      </c>
      <c r="CX136" s="28">
        <v>25.665306377606758</v>
      </c>
      <c r="CY136" s="28">
        <v>346.84995136792332</v>
      </c>
      <c r="CZ136" s="28">
        <v>149.20507446468019</v>
      </c>
      <c r="DA136" s="28">
        <v>612.32336330498674</v>
      </c>
      <c r="DB136" s="28">
        <v>364.18420185104031</v>
      </c>
      <c r="DC136" s="28">
        <v>123.06122025836825</v>
      </c>
      <c r="DD136" s="28">
        <v>733.32973354086641</v>
      </c>
      <c r="DE136" s="28">
        <v>2075.7212581163244</v>
      </c>
      <c r="DF136" s="28">
        <v>0</v>
      </c>
      <c r="DG136" s="28">
        <v>2431.1189493907523</v>
      </c>
      <c r="DH136" s="28">
        <v>430.68745810534699</v>
      </c>
      <c r="DI136" s="28">
        <v>356.06657470418673</v>
      </c>
      <c r="DJ136" s="28">
        <v>354.01328386700004</v>
      </c>
      <c r="DK136" s="28">
        <v>945.19295110339465</v>
      </c>
      <c r="DL136" s="28">
        <v>784.64833281445499</v>
      </c>
      <c r="DM136" s="28">
        <v>519.70415967696727</v>
      </c>
      <c r="DN136" s="28">
        <v>1111.1652736418193</v>
      </c>
      <c r="DO136" s="28">
        <v>845.13266114691191</v>
      </c>
      <c r="DP136" s="28">
        <v>140.97015453033686</v>
      </c>
      <c r="DQ136" s="28">
        <v>361.37180232756333</v>
      </c>
      <c r="DR136" s="28">
        <v>601.99506719180874</v>
      </c>
      <c r="DS136" s="28">
        <v>0</v>
      </c>
      <c r="DT136" s="28">
        <v>77.359985267687023</v>
      </c>
      <c r="DU136" s="28">
        <v>23.544257518024626</v>
      </c>
      <c r="DV136" s="28">
        <v>109.02677568362076</v>
      </c>
      <c r="DW136" s="28">
        <v>0.32750747818691234</v>
      </c>
      <c r="DX136" s="28">
        <v>165.13173168065123</v>
      </c>
      <c r="DY136" s="28">
        <v>158.84669670450728</v>
      </c>
      <c r="DZ136" s="28">
        <v>2058.0458628883575</v>
      </c>
      <c r="EA136" s="28">
        <v>47.747059328766838</v>
      </c>
      <c r="EB136" s="28">
        <v>546.79005266256524</v>
      </c>
      <c r="EC136" s="28">
        <v>5088.5715993969397</v>
      </c>
      <c r="ED136" s="28">
        <v>432.41921981832439</v>
      </c>
      <c r="EE136" s="28">
        <v>95.714848655434295</v>
      </c>
      <c r="EF136" s="28">
        <v>16298.20388693745</v>
      </c>
      <c r="EG136" s="28">
        <v>4815.0905753008901</v>
      </c>
      <c r="EH136" s="28">
        <v>34.284256334964581</v>
      </c>
      <c r="EI136" s="28">
        <v>7.5086795867206266</v>
      </c>
      <c r="EJ136" s="28">
        <v>14.416028053525721</v>
      </c>
      <c r="EK136" s="28">
        <v>563.88440114128832</v>
      </c>
      <c r="EL136" s="28">
        <v>1733.3452645568916</v>
      </c>
      <c r="EM136" s="28">
        <v>291.68570862343239</v>
      </c>
      <c r="EN136" s="28">
        <v>5.0979710681354575</v>
      </c>
      <c r="EO136" s="28">
        <v>1066.565347820535</v>
      </c>
      <c r="EP136" s="28">
        <v>13.243870698383413</v>
      </c>
      <c r="EQ136" s="28">
        <v>3.5338012023451633</v>
      </c>
      <c r="ER136" s="28">
        <v>0</v>
      </c>
      <c r="ES136" s="28">
        <f t="shared" si="4"/>
        <v>63580.014793597555</v>
      </c>
      <c r="ET136" s="28">
        <v>601127.32916672621</v>
      </c>
      <c r="EU136" s="28">
        <v>25606.264876031044</v>
      </c>
      <c r="EV136" s="28">
        <v>1320778.8361037138</v>
      </c>
      <c r="EW136" s="28">
        <v>0</v>
      </c>
      <c r="EX136" s="28">
        <v>0</v>
      </c>
      <c r="EY136" s="28">
        <v>0</v>
      </c>
      <c r="EZ136" s="28">
        <v>28596.708380464777</v>
      </c>
      <c r="FA136" s="28">
        <f t="shared" si="5"/>
        <v>2039689.1533205335</v>
      </c>
      <c r="FB136" s="33">
        <f>+FA136-Cuadro_Oferta_2012!EX136</f>
        <v>0</v>
      </c>
      <c r="AMC136"/>
      <c r="AMD136"/>
      <c r="AME136"/>
      <c r="AMF136"/>
      <c r="AMG136"/>
      <c r="AMH136"/>
      <c r="AMI136"/>
      <c r="AMJ136"/>
    </row>
    <row r="137" spans="1:1024" s="5" customFormat="1" ht="25.5" x14ac:dyDescent="0.25">
      <c r="A137" s="9">
        <v>133</v>
      </c>
      <c r="B137" s="22"/>
      <c r="C137" s="24" t="s">
        <v>550</v>
      </c>
      <c r="D137" s="25" t="s">
        <v>551</v>
      </c>
      <c r="E137" s="28">
        <v>0</v>
      </c>
      <c r="F137" s="28">
        <v>0</v>
      </c>
      <c r="G137" s="28">
        <v>0</v>
      </c>
      <c r="H137" s="28">
        <v>0</v>
      </c>
      <c r="I137" s="28">
        <v>10.247496280148175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0.36583655617137872</v>
      </c>
      <c r="Q137" s="28">
        <v>0</v>
      </c>
      <c r="R137" s="28">
        <v>50.81199527581748</v>
      </c>
      <c r="S137" s="28">
        <v>0</v>
      </c>
      <c r="T137" s="28">
        <v>138.41817920877892</v>
      </c>
      <c r="U137" s="28">
        <v>26.895180043291028</v>
      </c>
      <c r="V137" s="28">
        <v>0</v>
      </c>
      <c r="W137" s="28">
        <v>0</v>
      </c>
      <c r="X137" s="28">
        <v>0</v>
      </c>
      <c r="Y137" s="28">
        <v>3.0502556134630425</v>
      </c>
      <c r="Z137" s="28">
        <v>0</v>
      </c>
      <c r="AA137" s="28">
        <v>0</v>
      </c>
      <c r="AB137" s="28">
        <v>34.613371801967929</v>
      </c>
      <c r="AC137" s="28">
        <v>0</v>
      </c>
      <c r="AD137" s="28">
        <v>0</v>
      </c>
      <c r="AE137" s="28">
        <v>0.23838670536741502</v>
      </c>
      <c r="AF137" s="28">
        <v>0</v>
      </c>
      <c r="AG137" s="28">
        <v>46.3454319856653</v>
      </c>
      <c r="AH137" s="28">
        <v>0</v>
      </c>
      <c r="AI137" s="28">
        <v>0</v>
      </c>
      <c r="AJ137" s="28">
        <v>0</v>
      </c>
      <c r="AK137" s="28">
        <v>10.76567916750737</v>
      </c>
      <c r="AL137" s="28">
        <v>0.39669296573001123</v>
      </c>
      <c r="AM137" s="28">
        <v>0</v>
      </c>
      <c r="AN137" s="28">
        <v>15.508209512347795</v>
      </c>
      <c r="AO137" s="28">
        <v>0</v>
      </c>
      <c r="AP137" s="28">
        <v>0</v>
      </c>
      <c r="AQ137" s="28">
        <v>4.2570915809174519</v>
      </c>
      <c r="AR137" s="28">
        <v>0</v>
      </c>
      <c r="AS137" s="28">
        <v>12.297179823030417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18.535257889128353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60.974236792261451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0.25640439632101097</v>
      </c>
      <c r="BU137" s="28">
        <v>0</v>
      </c>
      <c r="BV137" s="28">
        <v>0</v>
      </c>
      <c r="BW137" s="28">
        <v>0</v>
      </c>
      <c r="BX137" s="28">
        <v>3.3790832247369051</v>
      </c>
      <c r="BY137" s="28">
        <v>0</v>
      </c>
      <c r="BZ137" s="28">
        <v>0</v>
      </c>
      <c r="CA137" s="28">
        <v>49.359927739654694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7.3292631328116551</v>
      </c>
      <c r="CI137" s="28">
        <v>4.8468453463080294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0.60558064627323382</v>
      </c>
      <c r="CP137" s="28">
        <v>58.126662392584215</v>
      </c>
      <c r="CQ137" s="28">
        <v>5647.0716737209668</v>
      </c>
      <c r="CR137" s="28">
        <v>0</v>
      </c>
      <c r="CS137" s="28">
        <v>0</v>
      </c>
      <c r="CT137" s="28">
        <v>108.77765715301679</v>
      </c>
      <c r="CU137" s="28">
        <v>0</v>
      </c>
      <c r="CV137" s="28">
        <v>94.138412300273671</v>
      </c>
      <c r="CW137" s="28">
        <v>2.6411386861866317</v>
      </c>
      <c r="CX137" s="28">
        <v>0.32347427253278249</v>
      </c>
      <c r="CY137" s="28">
        <v>230.56911318483034</v>
      </c>
      <c r="CZ137" s="28">
        <v>6.249990644037279</v>
      </c>
      <c r="DA137" s="28">
        <v>277.24434657649277</v>
      </c>
      <c r="DB137" s="28">
        <v>94.586476319524735</v>
      </c>
      <c r="DC137" s="28">
        <v>8.2971824002120265</v>
      </c>
      <c r="DD137" s="28">
        <v>7.5910868546318886</v>
      </c>
      <c r="DE137" s="28">
        <v>80.771048335196753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74.854438647711902</v>
      </c>
      <c r="DL137" s="28">
        <v>3.2431990924519454</v>
      </c>
      <c r="DM137" s="28">
        <v>0</v>
      </c>
      <c r="DN137" s="28">
        <v>143.9257847912869</v>
      </c>
      <c r="DO137" s="28">
        <v>230.16809836670197</v>
      </c>
      <c r="DP137" s="28">
        <v>41.973584939081789</v>
      </c>
      <c r="DQ137" s="28">
        <v>67.548556343997006</v>
      </c>
      <c r="DR137" s="28">
        <v>0.37311302428041365</v>
      </c>
      <c r="DS137" s="28">
        <v>230.062012422842</v>
      </c>
      <c r="DT137" s="28">
        <v>4.5626603027441472</v>
      </c>
      <c r="DU137" s="28">
        <v>1.505394229149819</v>
      </c>
      <c r="DV137" s="28">
        <v>6.6582651021509314</v>
      </c>
      <c r="DW137" s="28">
        <v>2.0935896772321414E-2</v>
      </c>
      <c r="DX137" s="28">
        <v>0</v>
      </c>
      <c r="DY137" s="28">
        <v>68.01365854202642</v>
      </c>
      <c r="DZ137" s="28">
        <v>108.05969351391616</v>
      </c>
      <c r="EA137" s="28">
        <v>0.50955576806830249</v>
      </c>
      <c r="EB137" s="28">
        <v>8.6776796098285338</v>
      </c>
      <c r="EC137" s="28">
        <v>0</v>
      </c>
      <c r="ED137" s="28">
        <v>0</v>
      </c>
      <c r="EE137" s="28">
        <v>0</v>
      </c>
      <c r="EF137" s="28">
        <v>195.98545556318663</v>
      </c>
      <c r="EG137" s="28">
        <v>25942.364430818903</v>
      </c>
      <c r="EH137" s="28">
        <v>23.779567292143135</v>
      </c>
      <c r="EI137" s="28">
        <v>0</v>
      </c>
      <c r="EJ137" s="28">
        <v>2.8675642728433441</v>
      </c>
      <c r="EK137" s="28">
        <v>10.597902234900003</v>
      </c>
      <c r="EL137" s="28">
        <v>1334.1027400851999</v>
      </c>
      <c r="EM137" s="28">
        <v>0</v>
      </c>
      <c r="EN137" s="28">
        <v>1.91306923357289</v>
      </c>
      <c r="EO137" s="28">
        <v>0</v>
      </c>
      <c r="EP137" s="28">
        <v>17.778388959951897</v>
      </c>
      <c r="EQ137" s="28">
        <v>395.88014783715676</v>
      </c>
      <c r="ER137" s="28">
        <v>0</v>
      </c>
      <c r="ES137" s="28">
        <f t="shared" si="4"/>
        <v>36031.311745419043</v>
      </c>
      <c r="ET137" s="28">
        <v>562459.29529882967</v>
      </c>
      <c r="EU137" s="28">
        <v>61196.163908387862</v>
      </c>
      <c r="EV137" s="28">
        <v>1220376.6160997606</v>
      </c>
      <c r="EW137" s="28">
        <v>0</v>
      </c>
      <c r="EX137" s="28">
        <v>0</v>
      </c>
      <c r="EY137" s="28">
        <v>0</v>
      </c>
      <c r="EZ137" s="28">
        <v>67876.058372104206</v>
      </c>
      <c r="FA137" s="28">
        <f t="shared" si="5"/>
        <v>1947939.4454245016</v>
      </c>
      <c r="FB137" s="33">
        <f>+FA137-Cuadro_Oferta_2012!EX137</f>
        <v>0</v>
      </c>
      <c r="AMC137"/>
      <c r="AMD137"/>
      <c r="AME137"/>
      <c r="AMF137"/>
      <c r="AMG137"/>
      <c r="AMH137"/>
      <c r="AMI137"/>
      <c r="AMJ137"/>
    </row>
    <row r="138" spans="1:1024" s="5" customFormat="1" ht="25.5" x14ac:dyDescent="0.25">
      <c r="A138" s="9">
        <v>134</v>
      </c>
      <c r="B138" s="22"/>
      <c r="C138" s="24" t="s">
        <v>552</v>
      </c>
      <c r="D138" s="25" t="s">
        <v>553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2.7053289586903375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0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7.9901154102426455</v>
      </c>
      <c r="CF138" s="28">
        <v>0</v>
      </c>
      <c r="CG138" s="28">
        <v>0</v>
      </c>
      <c r="CH138" s="28">
        <v>0</v>
      </c>
      <c r="CI138" s="28">
        <v>90.004490579867209</v>
      </c>
      <c r="CJ138" s="28">
        <v>0.16966020605221097</v>
      </c>
      <c r="CK138" s="28">
        <v>0</v>
      </c>
      <c r="CL138" s="28">
        <v>0</v>
      </c>
      <c r="CM138" s="28">
        <v>0</v>
      </c>
      <c r="CN138" s="28">
        <v>0</v>
      </c>
      <c r="CO138" s="28">
        <v>11.877412725012368</v>
      </c>
      <c r="CP138" s="28">
        <v>0</v>
      </c>
      <c r="CQ138" s="28">
        <v>6.0969884568726984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0</v>
      </c>
      <c r="CY138" s="28">
        <v>6.2242247642942372</v>
      </c>
      <c r="CZ138" s="28">
        <v>0</v>
      </c>
      <c r="DA138" s="28">
        <v>298.39468850444729</v>
      </c>
      <c r="DB138" s="28">
        <v>62.973468558204274</v>
      </c>
      <c r="DC138" s="28">
        <v>1639.8494920021662</v>
      </c>
      <c r="DD138" s="28">
        <v>976.78765073238503</v>
      </c>
      <c r="DE138" s="28">
        <v>9.6204472239075525</v>
      </c>
      <c r="DF138" s="28">
        <v>4.5356860259041495E-2</v>
      </c>
      <c r="DG138" s="28">
        <v>247.99575202867808</v>
      </c>
      <c r="DH138" s="28">
        <v>28.378322121481535</v>
      </c>
      <c r="DI138" s="28">
        <v>0</v>
      </c>
      <c r="DJ138" s="28">
        <v>0</v>
      </c>
      <c r="DK138" s="28">
        <v>84.145303931617718</v>
      </c>
      <c r="DL138" s="28">
        <v>0</v>
      </c>
      <c r="DM138" s="28">
        <v>0</v>
      </c>
      <c r="DN138" s="28">
        <v>1.6890071478822533</v>
      </c>
      <c r="DO138" s="28">
        <v>0.20516154592938401</v>
      </c>
      <c r="DP138" s="28">
        <v>8.2544764356243614E-3</v>
      </c>
      <c r="DQ138" s="28">
        <v>0.57591894679167899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63.736490896960795</v>
      </c>
      <c r="DZ138" s="28">
        <v>0</v>
      </c>
      <c r="EA138" s="28">
        <v>0</v>
      </c>
      <c r="EB138" s="28">
        <v>0.22920012850207866</v>
      </c>
      <c r="EC138" s="28">
        <v>16.369021194080847</v>
      </c>
      <c r="ED138" s="28">
        <v>0</v>
      </c>
      <c r="EE138" s="28">
        <v>0</v>
      </c>
      <c r="EF138" s="28">
        <v>74.00200072088731</v>
      </c>
      <c r="EG138" s="28">
        <v>13.877297854369978</v>
      </c>
      <c r="EH138" s="28">
        <v>984.75898450071873</v>
      </c>
      <c r="EI138" s="28">
        <v>0</v>
      </c>
      <c r="EJ138" s="28">
        <v>1.9423725139276029</v>
      </c>
      <c r="EK138" s="28">
        <v>64.692964711078787</v>
      </c>
      <c r="EL138" s="28">
        <v>139.74900746151795</v>
      </c>
      <c r="EM138" s="28">
        <v>0</v>
      </c>
      <c r="EN138" s="28">
        <v>0</v>
      </c>
      <c r="EO138" s="28">
        <v>0</v>
      </c>
      <c r="EP138" s="28">
        <v>0.42095857592556318</v>
      </c>
      <c r="EQ138" s="28">
        <v>0</v>
      </c>
      <c r="ER138" s="28">
        <v>0</v>
      </c>
      <c r="ES138" s="28">
        <f t="shared" si="4"/>
        <v>4835.5153437391873</v>
      </c>
      <c r="ET138" s="28">
        <v>49204.533281214695</v>
      </c>
      <c r="EU138" s="28">
        <v>0</v>
      </c>
      <c r="EV138" s="28">
        <v>0</v>
      </c>
      <c r="EW138" s="28">
        <v>0</v>
      </c>
      <c r="EX138" s="28">
        <v>-30.150770294333352</v>
      </c>
      <c r="EY138" s="28">
        <v>1512.4983285994936</v>
      </c>
      <c r="EZ138" s="28">
        <v>11162.379830029153</v>
      </c>
      <c r="FA138" s="28">
        <f t="shared" si="5"/>
        <v>66684.776013288196</v>
      </c>
      <c r="FB138" s="33">
        <f>+FA138-Cuadro_Oferta_2012!EX138</f>
        <v>0</v>
      </c>
      <c r="AMC138"/>
      <c r="AMD138"/>
      <c r="AME138"/>
      <c r="AMF138"/>
      <c r="AMG138"/>
      <c r="AMH138"/>
      <c r="AMI138"/>
      <c r="AMJ138"/>
    </row>
    <row r="139" spans="1:1024" s="5" customFormat="1" ht="25.5" x14ac:dyDescent="0.25">
      <c r="A139" s="9">
        <v>135</v>
      </c>
      <c r="B139" s="22"/>
      <c r="C139" s="24" t="s">
        <v>554</v>
      </c>
      <c r="D139" s="25" t="s">
        <v>555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28">
        <v>0</v>
      </c>
      <c r="BQ139" s="28">
        <v>0</v>
      </c>
      <c r="BR139" s="28">
        <v>0</v>
      </c>
      <c r="BS139" s="28">
        <v>0</v>
      </c>
      <c r="BT139" s="28">
        <v>0</v>
      </c>
      <c r="BU139" s="28">
        <v>0</v>
      </c>
      <c r="BV139" s="28">
        <v>0.24416350299717812</v>
      </c>
      <c r="BW139" s="28">
        <v>0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0</v>
      </c>
      <c r="CE139" s="28">
        <v>0</v>
      </c>
      <c r="CF139" s="28">
        <v>0</v>
      </c>
      <c r="CG139" s="28">
        <v>0</v>
      </c>
      <c r="CH139" s="28">
        <v>0</v>
      </c>
      <c r="CI139" s="28">
        <v>0</v>
      </c>
      <c r="CJ139" s="28">
        <v>0</v>
      </c>
      <c r="CK139" s="28">
        <v>0</v>
      </c>
      <c r="CL139" s="28">
        <v>0</v>
      </c>
      <c r="CM139" s="28">
        <v>0</v>
      </c>
      <c r="CN139" s="28">
        <v>0</v>
      </c>
      <c r="CO139" s="28">
        <v>0</v>
      </c>
      <c r="CP139" s="28">
        <v>0</v>
      </c>
      <c r="CQ139" s="28">
        <v>63.896546098398389</v>
      </c>
      <c r="CR139" s="28">
        <v>0</v>
      </c>
      <c r="CS139" s="28">
        <v>0</v>
      </c>
      <c r="CT139" s="28">
        <v>0</v>
      </c>
      <c r="CU139" s="28">
        <v>0</v>
      </c>
      <c r="CV139" s="28">
        <v>0</v>
      </c>
      <c r="CW139" s="28">
        <v>0</v>
      </c>
      <c r="CX139" s="28">
        <v>0</v>
      </c>
      <c r="CY139" s="28">
        <v>0</v>
      </c>
      <c r="CZ139" s="28">
        <v>0</v>
      </c>
      <c r="DA139" s="28">
        <v>63.752052045753445</v>
      </c>
      <c r="DB139" s="28">
        <v>44.314586563052821</v>
      </c>
      <c r="DC139" s="28">
        <v>0</v>
      </c>
      <c r="DD139" s="28">
        <v>0</v>
      </c>
      <c r="DE139" s="28">
        <v>0</v>
      </c>
      <c r="DF139" s="28">
        <v>0</v>
      </c>
      <c r="DG139" s="28">
        <v>0</v>
      </c>
      <c r="DH139" s="28">
        <v>0</v>
      </c>
      <c r="DI139" s="28">
        <v>0</v>
      </c>
      <c r="DJ139" s="28">
        <v>0</v>
      </c>
      <c r="DK139" s="28">
        <v>0</v>
      </c>
      <c r="DL139" s="28">
        <v>0</v>
      </c>
      <c r="DM139" s="28">
        <v>0</v>
      </c>
      <c r="DN139" s="28">
        <v>0</v>
      </c>
      <c r="DO139" s="28">
        <v>0</v>
      </c>
      <c r="DP139" s="28">
        <v>3.2616117605320184E-5</v>
      </c>
      <c r="DQ139" s="28">
        <v>0</v>
      </c>
      <c r="DR139" s="28">
        <v>0</v>
      </c>
      <c r="DS139" s="28">
        <v>0</v>
      </c>
      <c r="DT139" s="28">
        <v>0</v>
      </c>
      <c r="DU139" s="28">
        <v>0</v>
      </c>
      <c r="DV139" s="28">
        <v>0</v>
      </c>
      <c r="DW139" s="28">
        <v>0</v>
      </c>
      <c r="DX139" s="28">
        <v>0</v>
      </c>
      <c r="DY139" s="28">
        <v>104.74364241790316</v>
      </c>
      <c r="DZ139" s="28">
        <v>0</v>
      </c>
      <c r="EA139" s="28">
        <v>0.1511493662005633</v>
      </c>
      <c r="EB139" s="28">
        <v>0.16694310457601258</v>
      </c>
      <c r="EC139" s="28">
        <v>0</v>
      </c>
      <c r="ED139" s="28">
        <v>0</v>
      </c>
      <c r="EE139" s="28">
        <v>0</v>
      </c>
      <c r="EF139" s="28">
        <v>24.647820506782658</v>
      </c>
      <c r="EG139" s="28">
        <v>0</v>
      </c>
      <c r="EH139" s="28">
        <v>0</v>
      </c>
      <c r="EI139" s="28">
        <v>0</v>
      </c>
      <c r="EJ139" s="28">
        <v>0</v>
      </c>
      <c r="EK139" s="28">
        <v>0</v>
      </c>
      <c r="EL139" s="28">
        <v>0</v>
      </c>
      <c r="EM139" s="28">
        <v>0</v>
      </c>
      <c r="EN139" s="28">
        <v>0</v>
      </c>
      <c r="EO139" s="28">
        <v>0</v>
      </c>
      <c r="EP139" s="28">
        <v>0.29669042556500896</v>
      </c>
      <c r="EQ139" s="28">
        <v>0</v>
      </c>
      <c r="ER139" s="28">
        <v>0</v>
      </c>
      <c r="ES139" s="28">
        <f t="shared" si="4"/>
        <v>302.21362664734687</v>
      </c>
      <c r="ET139" s="28">
        <v>23693.984834215138</v>
      </c>
      <c r="EU139" s="28">
        <v>0</v>
      </c>
      <c r="EV139" s="28">
        <v>0</v>
      </c>
      <c r="EW139" s="28">
        <v>0</v>
      </c>
      <c r="EX139" s="28">
        <v>-16.039024382524648</v>
      </c>
      <c r="EY139" s="28">
        <v>0</v>
      </c>
      <c r="EZ139" s="28">
        <v>5937.9472070896691</v>
      </c>
      <c r="FA139" s="28">
        <f t="shared" si="5"/>
        <v>29918.10664356963</v>
      </c>
      <c r="FB139" s="33">
        <f>+FA139-Cuadro_Oferta_2012!EX139</f>
        <v>0</v>
      </c>
      <c r="AMC139"/>
      <c r="AMD139"/>
      <c r="AME139"/>
      <c r="AMF139"/>
      <c r="AMG139"/>
      <c r="AMH139"/>
      <c r="AMI139"/>
      <c r="AMJ139"/>
    </row>
    <row r="140" spans="1:1024" s="5" customFormat="1" ht="25.5" x14ac:dyDescent="0.25">
      <c r="A140" s="9">
        <v>136</v>
      </c>
      <c r="B140" s="22"/>
      <c r="C140" s="24" t="s">
        <v>556</v>
      </c>
      <c r="D140" s="25" t="s">
        <v>557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2.6884501268455989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1.1622039869022656</v>
      </c>
      <c r="CR140" s="28">
        <v>0</v>
      </c>
      <c r="CS140" s="28">
        <v>0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313.55955252515776</v>
      </c>
      <c r="DB140" s="28">
        <v>210.04290384710058</v>
      </c>
      <c r="DC140" s="28">
        <v>0</v>
      </c>
      <c r="DD140" s="28">
        <v>0</v>
      </c>
      <c r="DE140" s="28">
        <v>0</v>
      </c>
      <c r="DF140" s="28">
        <v>0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0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v>0</v>
      </c>
      <c r="DY140" s="28">
        <v>0</v>
      </c>
      <c r="DZ140" s="28">
        <v>0</v>
      </c>
      <c r="EA140" s="28">
        <v>0</v>
      </c>
      <c r="EB140" s="28">
        <v>0.8835059060361713</v>
      </c>
      <c r="EC140" s="28">
        <v>0</v>
      </c>
      <c r="ED140" s="28">
        <v>0</v>
      </c>
      <c r="EE140" s="28">
        <v>0</v>
      </c>
      <c r="EF140" s="28">
        <v>112.18605363710556</v>
      </c>
      <c r="EG140" s="28">
        <v>51.332583321320413</v>
      </c>
      <c r="EH140" s="28">
        <v>0</v>
      </c>
      <c r="EI140" s="28">
        <v>0</v>
      </c>
      <c r="EJ140" s="28">
        <v>186.9142059084495</v>
      </c>
      <c r="EK140" s="28">
        <v>0</v>
      </c>
      <c r="EL140" s="28">
        <v>0</v>
      </c>
      <c r="EM140" s="28">
        <v>0</v>
      </c>
      <c r="EN140" s="28">
        <v>0</v>
      </c>
      <c r="EO140" s="28">
        <v>0</v>
      </c>
      <c r="EP140" s="28">
        <v>1.3726402896025198</v>
      </c>
      <c r="EQ140" s="28">
        <v>0</v>
      </c>
      <c r="ER140" s="28">
        <v>0</v>
      </c>
      <c r="ES140" s="28">
        <f t="shared" si="4"/>
        <v>880.14209954852026</v>
      </c>
      <c r="ET140" s="28">
        <v>32501.810375661262</v>
      </c>
      <c r="EU140" s="28">
        <v>0</v>
      </c>
      <c r="EV140" s="28">
        <v>0</v>
      </c>
      <c r="EW140" s="28">
        <v>0</v>
      </c>
      <c r="EX140" s="28">
        <v>-46.55682843628118</v>
      </c>
      <c r="EY140" s="28">
        <v>0</v>
      </c>
      <c r="EZ140" s="28">
        <v>17236.209808707416</v>
      </c>
      <c r="FA140" s="28">
        <f t="shared" si="5"/>
        <v>50571.605455480909</v>
      </c>
      <c r="FB140" s="33">
        <f>+FA140-Cuadro_Oferta_2012!EX140</f>
        <v>0</v>
      </c>
      <c r="AMC140"/>
      <c r="AMD140"/>
      <c r="AME140"/>
      <c r="AMF140"/>
      <c r="AMG140"/>
      <c r="AMH140"/>
      <c r="AMI140"/>
      <c r="AMJ140"/>
    </row>
    <row r="141" spans="1:1024" s="5" customFormat="1" ht="25.5" x14ac:dyDescent="0.25">
      <c r="A141" s="9">
        <v>137</v>
      </c>
      <c r="B141" s="22"/>
      <c r="C141" s="24" t="s">
        <v>558</v>
      </c>
      <c r="D141" s="25" t="s">
        <v>559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0.31393268579064337</v>
      </c>
      <c r="Q141" s="28">
        <v>0</v>
      </c>
      <c r="R141" s="28">
        <v>176.6094046199247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3.9125147153124598</v>
      </c>
      <c r="AO141" s="28">
        <v>0</v>
      </c>
      <c r="AP141" s="28">
        <v>0</v>
      </c>
      <c r="AQ141" s="28">
        <v>20.642558055418302</v>
      </c>
      <c r="AR141" s="28">
        <v>0</v>
      </c>
      <c r="AS141" s="28">
        <v>25.69680214491791</v>
      </c>
      <c r="AT141" s="28">
        <v>0</v>
      </c>
      <c r="AU141" s="28">
        <v>0</v>
      </c>
      <c r="AV141" s="28">
        <v>0</v>
      </c>
      <c r="AW141" s="28">
        <v>0</v>
      </c>
      <c r="AX141" s="28">
        <v>7.0276760863473102</v>
      </c>
      <c r="AY141" s="28">
        <v>2.2791413836604168E-2</v>
      </c>
      <c r="AZ141" s="28">
        <v>2.8003749525933221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F141" s="28">
        <v>3.5865817747726818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0</v>
      </c>
      <c r="BP141" s="28">
        <v>0</v>
      </c>
      <c r="BQ141" s="28">
        <v>0</v>
      </c>
      <c r="BR141" s="28">
        <v>0</v>
      </c>
      <c r="BS141" s="28">
        <v>0</v>
      </c>
      <c r="BT141" s="28">
        <v>0</v>
      </c>
      <c r="BU141" s="28">
        <v>0</v>
      </c>
      <c r="BV141" s="28">
        <v>0</v>
      </c>
      <c r="BW141" s="28">
        <v>4.2650715679267241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0</v>
      </c>
      <c r="CE141" s="28">
        <v>0</v>
      </c>
      <c r="CF141" s="28">
        <v>0</v>
      </c>
      <c r="CG141" s="28">
        <v>0</v>
      </c>
      <c r="CH141" s="28">
        <v>0</v>
      </c>
      <c r="CI141" s="28">
        <v>0</v>
      </c>
      <c r="CJ141" s="28">
        <v>0</v>
      </c>
      <c r="CK141" s="28">
        <v>0</v>
      </c>
      <c r="CL141" s="28">
        <v>0</v>
      </c>
      <c r="CM141" s="28">
        <v>0</v>
      </c>
      <c r="CN141" s="28">
        <v>0</v>
      </c>
      <c r="CO141" s="28">
        <v>0</v>
      </c>
      <c r="CP141" s="28">
        <v>0</v>
      </c>
      <c r="CQ141" s="28">
        <v>36.091013200317782</v>
      </c>
      <c r="CR141" s="28">
        <v>9.5097298249169651</v>
      </c>
      <c r="CS141" s="28">
        <v>0</v>
      </c>
      <c r="CT141" s="28">
        <v>0</v>
      </c>
      <c r="CU141" s="28">
        <v>0</v>
      </c>
      <c r="CV141" s="28">
        <v>0</v>
      </c>
      <c r="CW141" s="28">
        <v>0</v>
      </c>
      <c r="CX141" s="28">
        <v>0</v>
      </c>
      <c r="CY141" s="28">
        <v>3.5828123525059512</v>
      </c>
      <c r="CZ141" s="28">
        <v>0</v>
      </c>
      <c r="DA141" s="28">
        <v>717.86865827572854</v>
      </c>
      <c r="DB141" s="28">
        <v>491.9599597814501</v>
      </c>
      <c r="DC141" s="28">
        <v>556.66722641264994</v>
      </c>
      <c r="DD141" s="28">
        <v>0</v>
      </c>
      <c r="DE141" s="28">
        <v>1.4730011964057267E-2</v>
      </c>
      <c r="DF141" s="28">
        <v>3.691331354981302</v>
      </c>
      <c r="DG141" s="28">
        <v>37.334198519966023</v>
      </c>
      <c r="DH141" s="28">
        <v>10.509304156776018</v>
      </c>
      <c r="DI141" s="28">
        <v>0</v>
      </c>
      <c r="DJ141" s="28">
        <v>3.586845530198667</v>
      </c>
      <c r="DK141" s="28">
        <v>1.6244981897770048</v>
      </c>
      <c r="DL141" s="28">
        <v>0</v>
      </c>
      <c r="DM141" s="28">
        <v>0</v>
      </c>
      <c r="DN141" s="28">
        <v>0</v>
      </c>
      <c r="DO141" s="28">
        <v>0</v>
      </c>
      <c r="DP141" s="28">
        <v>2.912169418532127E-3</v>
      </c>
      <c r="DQ141" s="28">
        <v>2449.1020881761233</v>
      </c>
      <c r="DR141" s="28">
        <v>0</v>
      </c>
      <c r="DS141" s="28">
        <v>0</v>
      </c>
      <c r="DT141" s="28">
        <v>0</v>
      </c>
      <c r="DU141" s="28">
        <v>0.27620510188560277</v>
      </c>
      <c r="DV141" s="28">
        <v>1.2433658737755275</v>
      </c>
      <c r="DW141" s="28">
        <v>3.8512380034617343E-3</v>
      </c>
      <c r="DX141" s="28">
        <v>0</v>
      </c>
      <c r="DY141" s="28">
        <v>356.99231268158258</v>
      </c>
      <c r="DZ141" s="28">
        <v>0</v>
      </c>
      <c r="EA141" s="28">
        <v>15.167641595146875</v>
      </c>
      <c r="EB141" s="28">
        <v>2.0122260350860146</v>
      </c>
      <c r="EC141" s="28">
        <v>0</v>
      </c>
      <c r="ED141" s="28">
        <v>0</v>
      </c>
      <c r="EE141" s="28">
        <v>0</v>
      </c>
      <c r="EF141" s="28">
        <v>258.4087732663063</v>
      </c>
      <c r="EG141" s="28">
        <v>0</v>
      </c>
      <c r="EH141" s="28">
        <v>0</v>
      </c>
      <c r="EI141" s="28">
        <v>0</v>
      </c>
      <c r="EJ141" s="28">
        <v>1.6577522711023598</v>
      </c>
      <c r="EK141" s="28">
        <v>25.965929952679662</v>
      </c>
      <c r="EL141" s="28">
        <v>527.12545900380144</v>
      </c>
      <c r="EM141" s="28">
        <v>0</v>
      </c>
      <c r="EN141" s="28">
        <v>0</v>
      </c>
      <c r="EO141" s="28">
        <v>0</v>
      </c>
      <c r="EP141" s="28">
        <v>3.1558803519712026</v>
      </c>
      <c r="EQ141" s="28">
        <v>0</v>
      </c>
      <c r="ER141" s="28">
        <v>0</v>
      </c>
      <c r="ES141" s="28">
        <f t="shared" si="4"/>
        <v>5758.4324133449554</v>
      </c>
      <c r="ET141" s="28">
        <v>61082.901877125187</v>
      </c>
      <c r="EU141" s="28">
        <v>0</v>
      </c>
      <c r="EV141" s="28">
        <v>0</v>
      </c>
      <c r="EW141" s="28">
        <v>0</v>
      </c>
      <c r="EX141" s="28">
        <v>-70.330582474290807</v>
      </c>
      <c r="EY141" s="28">
        <v>0</v>
      </c>
      <c r="EZ141" s="28">
        <v>26037.69879115732</v>
      </c>
      <c r="FA141" s="28">
        <f t="shared" si="5"/>
        <v>92808.70249915318</v>
      </c>
      <c r="FB141" s="33">
        <f>+FA141-Cuadro_Oferta_2012!EX141</f>
        <v>0</v>
      </c>
      <c r="AMC141"/>
      <c r="AMD141"/>
      <c r="AME141"/>
      <c r="AMF141"/>
      <c r="AMG141"/>
      <c r="AMH141"/>
      <c r="AMI141"/>
      <c r="AMJ141"/>
    </row>
    <row r="142" spans="1:1024" s="5" customFormat="1" ht="38.25" x14ac:dyDescent="0.25">
      <c r="A142" s="9">
        <v>138</v>
      </c>
      <c r="B142" s="22"/>
      <c r="C142" s="24" t="s">
        <v>560</v>
      </c>
      <c r="D142" s="25" t="s">
        <v>561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7.7466538860949123</v>
      </c>
      <c r="Q142" s="28">
        <v>6.0981248589151074</v>
      </c>
      <c r="R142" s="28">
        <v>49.560572480924527</v>
      </c>
      <c r="S142" s="28">
        <v>0</v>
      </c>
      <c r="T142" s="28">
        <v>158.06198385512027</v>
      </c>
      <c r="U142" s="28">
        <v>71.37791463974645</v>
      </c>
      <c r="V142" s="28">
        <v>0</v>
      </c>
      <c r="W142" s="28">
        <v>8.989873601089684</v>
      </c>
      <c r="X142" s="28">
        <v>0</v>
      </c>
      <c r="Y142" s="28">
        <v>23.425937814976962</v>
      </c>
      <c r="Z142" s="28">
        <v>48.68489922000856</v>
      </c>
      <c r="AA142" s="28">
        <v>0</v>
      </c>
      <c r="AB142" s="28">
        <v>0</v>
      </c>
      <c r="AC142" s="28">
        <v>0</v>
      </c>
      <c r="AD142" s="28">
        <v>2.6729587669499129</v>
      </c>
      <c r="AE142" s="28">
        <v>0</v>
      </c>
      <c r="AF142" s="28">
        <v>0</v>
      </c>
      <c r="AG142" s="28">
        <v>0</v>
      </c>
      <c r="AH142" s="28">
        <v>18.291282430098946</v>
      </c>
      <c r="AI142" s="28">
        <v>0</v>
      </c>
      <c r="AJ142" s="28">
        <v>0</v>
      </c>
      <c r="AK142" s="28">
        <v>33.500124200432047</v>
      </c>
      <c r="AL142" s="28">
        <v>54.301631736297253</v>
      </c>
      <c r="AM142" s="28">
        <v>37.344160652685851</v>
      </c>
      <c r="AN142" s="28">
        <v>124.85970102136564</v>
      </c>
      <c r="AO142" s="28">
        <v>9.3168602141846417</v>
      </c>
      <c r="AP142" s="28">
        <v>9.4591622492853222</v>
      </c>
      <c r="AQ142" s="28">
        <v>13.424169556327458</v>
      </c>
      <c r="AR142" s="28">
        <v>36.992620968794171</v>
      </c>
      <c r="AS142" s="28">
        <v>137.40777069900045</v>
      </c>
      <c r="AT142" s="28">
        <v>7.0591681420316368</v>
      </c>
      <c r="AU142" s="28">
        <v>17.934873153677842</v>
      </c>
      <c r="AV142" s="28">
        <v>4.9037619188631432</v>
      </c>
      <c r="AW142" s="28">
        <v>305.73442462754235</v>
      </c>
      <c r="AX142" s="28">
        <v>12.712365651893423</v>
      </c>
      <c r="AY142" s="28">
        <v>50.773929218396084</v>
      </c>
      <c r="AZ142" s="28">
        <v>36.530023206780257</v>
      </c>
      <c r="BA142" s="28">
        <v>7.9943484958947684</v>
      </c>
      <c r="BB142" s="28">
        <v>16.55202851488702</v>
      </c>
      <c r="BC142" s="28">
        <v>0.13304217725433706</v>
      </c>
      <c r="BD142" s="28">
        <v>17.388926722563319</v>
      </c>
      <c r="BE142" s="28">
        <v>31.852581357600705</v>
      </c>
      <c r="BF142" s="28">
        <v>9.8999095132757287</v>
      </c>
      <c r="BG142" s="28">
        <v>0.98270447966186114</v>
      </c>
      <c r="BH142" s="28">
        <v>6.1898238149777383</v>
      </c>
      <c r="BI142" s="28">
        <v>23.669749956336219</v>
      </c>
      <c r="BJ142" s="28">
        <v>35.583732743465944</v>
      </c>
      <c r="BK142" s="28">
        <v>0</v>
      </c>
      <c r="BL142" s="28">
        <v>126.01121018213182</v>
      </c>
      <c r="BM142" s="28">
        <v>1.6827982057343827</v>
      </c>
      <c r="BN142" s="28">
        <v>13.874449958643121</v>
      </c>
      <c r="BO142" s="28">
        <v>218.43430409507474</v>
      </c>
      <c r="BP142" s="28">
        <v>0.19301360018331648</v>
      </c>
      <c r="BQ142" s="28">
        <v>165.31689656137127</v>
      </c>
      <c r="BR142" s="28">
        <v>38.688839347855328</v>
      </c>
      <c r="BS142" s="28">
        <v>167.1770498564056</v>
      </c>
      <c r="BT142" s="28">
        <v>8.4159501182133791</v>
      </c>
      <c r="BU142" s="28">
        <v>5.8074764495189966</v>
      </c>
      <c r="BV142" s="28">
        <v>230.08475563484737</v>
      </c>
      <c r="BW142" s="28">
        <v>65.673609481210747</v>
      </c>
      <c r="BX142" s="28">
        <v>44.880156094214009</v>
      </c>
      <c r="BY142" s="28">
        <v>16.659792458634215</v>
      </c>
      <c r="BZ142" s="28">
        <v>4.3931903610145371</v>
      </c>
      <c r="CA142" s="28">
        <v>38.476926929008044</v>
      </c>
      <c r="CB142" s="28">
        <v>17.927707620351672</v>
      </c>
      <c r="CC142" s="28">
        <v>1.954631292333052</v>
      </c>
      <c r="CD142" s="28">
        <v>25.953927341870045</v>
      </c>
      <c r="CE142" s="28">
        <v>103.60813547281397</v>
      </c>
      <c r="CF142" s="28">
        <v>15.790643725094576</v>
      </c>
      <c r="CG142" s="28">
        <v>166.90679940506436</v>
      </c>
      <c r="CH142" s="28">
        <v>52.392884789971994</v>
      </c>
      <c r="CI142" s="28">
        <v>3.2217910478116298</v>
      </c>
      <c r="CJ142" s="28">
        <v>0</v>
      </c>
      <c r="CK142" s="28">
        <v>14.88875358956227</v>
      </c>
      <c r="CL142" s="28">
        <v>2.6774922744375349</v>
      </c>
      <c r="CM142" s="28">
        <v>0</v>
      </c>
      <c r="CN142" s="28">
        <v>0</v>
      </c>
      <c r="CO142" s="28">
        <v>1.8523907199093428</v>
      </c>
      <c r="CP142" s="28">
        <v>431.45654881735953</v>
      </c>
      <c r="CQ142" s="28">
        <v>2665.5646168195517</v>
      </c>
      <c r="CR142" s="28">
        <v>713.35749667394805</v>
      </c>
      <c r="CS142" s="28">
        <v>0</v>
      </c>
      <c r="CT142" s="28">
        <v>611.52734537724814</v>
      </c>
      <c r="CU142" s="28">
        <v>25.057587870960351</v>
      </c>
      <c r="CV142" s="28">
        <v>120.79204299533426</v>
      </c>
      <c r="CW142" s="28">
        <v>9.3264206150020037</v>
      </c>
      <c r="CX142" s="28">
        <v>31.401286471738427</v>
      </c>
      <c r="CY142" s="28">
        <v>115.44371234322205</v>
      </c>
      <c r="CZ142" s="28">
        <v>17.981519859969076</v>
      </c>
      <c r="DA142" s="28">
        <v>1735.6759481641579</v>
      </c>
      <c r="DB142" s="28">
        <v>117.05912408207584</v>
      </c>
      <c r="DC142" s="28">
        <v>168.21056723645879</v>
      </c>
      <c r="DD142" s="28">
        <v>123.61951134557462</v>
      </c>
      <c r="DE142" s="28">
        <v>50.63134178304054</v>
      </c>
      <c r="DF142" s="28">
        <v>0</v>
      </c>
      <c r="DG142" s="28">
        <v>1477.9915473169158</v>
      </c>
      <c r="DH142" s="28">
        <v>98.672423251837017</v>
      </c>
      <c r="DI142" s="28">
        <v>0.43227179170449748</v>
      </c>
      <c r="DJ142" s="28">
        <v>156.69872006309157</v>
      </c>
      <c r="DK142" s="28">
        <v>692.4961314106223</v>
      </c>
      <c r="DL142" s="28">
        <v>1068.4426952598744</v>
      </c>
      <c r="DM142" s="28">
        <v>388.08283813487191</v>
      </c>
      <c r="DN142" s="28">
        <v>116.86825253409268</v>
      </c>
      <c r="DO142" s="28">
        <v>587.39798778566694</v>
      </c>
      <c r="DP142" s="28">
        <v>0</v>
      </c>
      <c r="DQ142" s="28">
        <v>477.34294798183902</v>
      </c>
      <c r="DR142" s="28">
        <v>21.354416363531961</v>
      </c>
      <c r="DS142" s="28">
        <v>6.0097548698104735</v>
      </c>
      <c r="DT142" s="28">
        <v>57.857571708741531</v>
      </c>
      <c r="DU142" s="28">
        <v>17.572575909142099</v>
      </c>
      <c r="DV142" s="28">
        <v>79.295054510928168</v>
      </c>
      <c r="DW142" s="28">
        <v>0.24508494718046139</v>
      </c>
      <c r="DX142" s="28">
        <v>23.400401193772097</v>
      </c>
      <c r="DY142" s="28">
        <v>147.97429908229233</v>
      </c>
      <c r="DZ142" s="28">
        <v>59.644519166423102</v>
      </c>
      <c r="EA142" s="28">
        <v>2.9509440713434851</v>
      </c>
      <c r="EB142" s="28">
        <v>681.02551277810892</v>
      </c>
      <c r="EC142" s="28">
        <v>0</v>
      </c>
      <c r="ED142" s="28">
        <v>0</v>
      </c>
      <c r="EE142" s="28">
        <v>0</v>
      </c>
      <c r="EF142" s="28">
        <v>496.57176171340336</v>
      </c>
      <c r="EG142" s="28">
        <v>1769.5753169326454</v>
      </c>
      <c r="EH142" s="28">
        <v>0</v>
      </c>
      <c r="EI142" s="28">
        <v>0</v>
      </c>
      <c r="EJ142" s="28">
        <v>0.33091017358849639</v>
      </c>
      <c r="EK142" s="28">
        <v>7.5223813597771008</v>
      </c>
      <c r="EL142" s="28">
        <v>698.8312215020411</v>
      </c>
      <c r="EM142" s="28">
        <v>3.3782033304708112</v>
      </c>
      <c r="EN142" s="28">
        <v>0</v>
      </c>
      <c r="EO142" s="28">
        <v>0</v>
      </c>
      <c r="EP142" s="28">
        <v>21.741841311527303</v>
      </c>
      <c r="EQ142" s="28">
        <v>4.6616774652818505</v>
      </c>
      <c r="ER142" s="28">
        <v>0</v>
      </c>
      <c r="ES142" s="28">
        <f t="shared" si="4"/>
        <v>19091.831707536847</v>
      </c>
      <c r="ET142" s="28">
        <v>0</v>
      </c>
      <c r="EU142" s="28">
        <v>72499.700900767362</v>
      </c>
      <c r="EV142" s="28">
        <v>0</v>
      </c>
      <c r="EW142" s="28">
        <v>0</v>
      </c>
      <c r="EX142" s="28">
        <v>0</v>
      </c>
      <c r="EY142" s="28">
        <v>0</v>
      </c>
      <c r="EZ142" s="28">
        <v>0</v>
      </c>
      <c r="FA142" s="28">
        <f t="shared" si="5"/>
        <v>91591.532608304202</v>
      </c>
      <c r="FB142" s="33">
        <f>+FA142-Cuadro_Oferta_2012!EX142</f>
        <v>0</v>
      </c>
      <c r="AMC142"/>
      <c r="AMD142"/>
      <c r="AME142"/>
      <c r="AMF142"/>
      <c r="AMG142"/>
      <c r="AMH142"/>
      <c r="AMI142"/>
      <c r="AMJ142"/>
    </row>
    <row r="143" spans="1:1024" s="5" customFormat="1" ht="38.25" x14ac:dyDescent="0.25">
      <c r="A143" s="9">
        <v>139</v>
      </c>
      <c r="B143" s="22"/>
      <c r="C143" s="24" t="s">
        <v>562</v>
      </c>
      <c r="D143" s="25" t="s">
        <v>563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0.43941928414767978</v>
      </c>
      <c r="Q143" s="28">
        <v>0</v>
      </c>
      <c r="R143" s="28">
        <v>30.009016105795755</v>
      </c>
      <c r="S143" s="28">
        <v>0</v>
      </c>
      <c r="T143" s="28">
        <v>38.035765100118468</v>
      </c>
      <c r="U143" s="28">
        <v>6.5122122690708482</v>
      </c>
      <c r="V143" s="28">
        <v>0</v>
      </c>
      <c r="W143" s="28">
        <v>0</v>
      </c>
      <c r="X143" s="28">
        <v>0</v>
      </c>
      <c r="Y143" s="28">
        <v>0</v>
      </c>
      <c r="Z143" s="28">
        <v>6.3903022382058898</v>
      </c>
      <c r="AA143" s="28">
        <v>0</v>
      </c>
      <c r="AB143" s="28">
        <v>0</v>
      </c>
      <c r="AC143" s="28">
        <v>0</v>
      </c>
      <c r="AD143" s="28">
        <v>162.42872450258969</v>
      </c>
      <c r="AE143" s="28">
        <v>2.042595123957363E-2</v>
      </c>
      <c r="AF143" s="28">
        <v>2.3564394794178036</v>
      </c>
      <c r="AG143" s="28">
        <v>0</v>
      </c>
      <c r="AH143" s="28">
        <v>7.775108501238809</v>
      </c>
      <c r="AI143" s="28">
        <v>0</v>
      </c>
      <c r="AJ143" s="28">
        <v>1.7208238810156653</v>
      </c>
      <c r="AK143" s="28">
        <v>107.76112804650737</v>
      </c>
      <c r="AL143" s="28">
        <v>215.47296655340142</v>
      </c>
      <c r="AM143" s="28">
        <v>31.036426333854187</v>
      </c>
      <c r="AN143" s="28">
        <v>189.39019516155895</v>
      </c>
      <c r="AO143" s="28">
        <v>1.3255149672998516</v>
      </c>
      <c r="AP143" s="28">
        <v>340.60303440223493</v>
      </c>
      <c r="AQ143" s="28">
        <v>7.0690703916654538</v>
      </c>
      <c r="AR143" s="28">
        <v>40.630102321708328</v>
      </c>
      <c r="AS143" s="28">
        <v>294.32999948458013</v>
      </c>
      <c r="AT143" s="28">
        <v>14.653366805381113</v>
      </c>
      <c r="AU143" s="28">
        <v>14.459583776936084</v>
      </c>
      <c r="AV143" s="28">
        <v>162.05763293578323</v>
      </c>
      <c r="AW143" s="28">
        <v>166.32817054659597</v>
      </c>
      <c r="AX143" s="28">
        <v>26.135272979078515</v>
      </c>
      <c r="AY143" s="28">
        <v>182.00383006131153</v>
      </c>
      <c r="AZ143" s="28">
        <v>58.017470153681273</v>
      </c>
      <c r="BA143" s="28">
        <v>1.2294226783673938</v>
      </c>
      <c r="BB143" s="28">
        <v>368.04446465945892</v>
      </c>
      <c r="BC143" s="28">
        <v>55.293669458249909</v>
      </c>
      <c r="BD143" s="28">
        <v>33.645362318609557</v>
      </c>
      <c r="BE143" s="28">
        <v>214.19180307128661</v>
      </c>
      <c r="BF143" s="28">
        <v>35.475649600874142</v>
      </c>
      <c r="BG143" s="28">
        <v>7.9525172317336326</v>
      </c>
      <c r="BH143" s="28">
        <v>121.94755401916325</v>
      </c>
      <c r="BI143" s="28">
        <v>268.96084065255809</v>
      </c>
      <c r="BJ143" s="28">
        <v>132.69753926670032</v>
      </c>
      <c r="BK143" s="28">
        <v>0</v>
      </c>
      <c r="BL143" s="28">
        <v>78.500566991785306</v>
      </c>
      <c r="BM143" s="28">
        <v>9.5185439409827115</v>
      </c>
      <c r="BN143" s="28">
        <v>18.013074432569383</v>
      </c>
      <c r="BO143" s="28">
        <v>250.27352584069214</v>
      </c>
      <c r="BP143" s="28">
        <v>0.98828441577966575</v>
      </c>
      <c r="BQ143" s="28">
        <v>66.42498001203235</v>
      </c>
      <c r="BR143" s="28">
        <v>9.5389492806254577</v>
      </c>
      <c r="BS143" s="28">
        <v>205.48025635046122</v>
      </c>
      <c r="BT143" s="28">
        <v>133.81501484123646</v>
      </c>
      <c r="BU143" s="28">
        <v>41.493952682153463</v>
      </c>
      <c r="BV143" s="28">
        <v>49.929871360161215</v>
      </c>
      <c r="BW143" s="28">
        <v>29.874893710221802</v>
      </c>
      <c r="BX143" s="28">
        <v>29.242050403752948</v>
      </c>
      <c r="BY143" s="28">
        <v>0.18387343078631699</v>
      </c>
      <c r="BZ143" s="28">
        <v>2.5796691253842416</v>
      </c>
      <c r="CA143" s="28">
        <v>327.7964145540758</v>
      </c>
      <c r="CB143" s="28">
        <v>16.899918008372246</v>
      </c>
      <c r="CC143" s="28">
        <v>4.7981756310684567</v>
      </c>
      <c r="CD143" s="28">
        <v>95.982206127745414</v>
      </c>
      <c r="CE143" s="28">
        <v>124.36173377565162</v>
      </c>
      <c r="CF143" s="28">
        <v>80.878232117386545</v>
      </c>
      <c r="CG143" s="28">
        <v>451.56372375692331</v>
      </c>
      <c r="CH143" s="28">
        <v>2028.0355588480495</v>
      </c>
      <c r="CI143" s="28">
        <v>476.09072147217876</v>
      </c>
      <c r="CJ143" s="28">
        <v>6.9594787342502498</v>
      </c>
      <c r="CK143" s="28">
        <v>815.69247233057365</v>
      </c>
      <c r="CL143" s="28">
        <v>4.7951406968830179</v>
      </c>
      <c r="CM143" s="28">
        <v>0.21453594775892101</v>
      </c>
      <c r="CN143" s="28">
        <v>5.924592650201442E-2</v>
      </c>
      <c r="CO143" s="28">
        <v>112.82717270967875</v>
      </c>
      <c r="CP143" s="28">
        <v>930.85636464195295</v>
      </c>
      <c r="CQ143" s="28">
        <v>12389.3746387107</v>
      </c>
      <c r="CR143" s="28">
        <v>282.83578709243915</v>
      </c>
      <c r="CS143" s="28">
        <v>0</v>
      </c>
      <c r="CT143" s="28">
        <v>209.93609745649766</v>
      </c>
      <c r="CU143" s="28">
        <v>0</v>
      </c>
      <c r="CV143" s="28">
        <v>71.123617216066947</v>
      </c>
      <c r="CW143" s="28">
        <v>306.45998438270612</v>
      </c>
      <c r="CX143" s="28">
        <v>283.60688048756759</v>
      </c>
      <c r="CY143" s="28">
        <v>602.13033110386425</v>
      </c>
      <c r="CZ143" s="28">
        <v>101.44815941170535</v>
      </c>
      <c r="DA143" s="28">
        <v>2014.330304155048</v>
      </c>
      <c r="DB143" s="28">
        <v>1426.9988637192116</v>
      </c>
      <c r="DC143" s="28">
        <v>430.26358972055334</v>
      </c>
      <c r="DD143" s="28">
        <v>985.08175175960719</v>
      </c>
      <c r="DE143" s="28">
        <v>686.64798280677894</v>
      </c>
      <c r="DF143" s="28">
        <v>313.86497008115862</v>
      </c>
      <c r="DG143" s="28">
        <v>6388.981397319576</v>
      </c>
      <c r="DH143" s="28">
        <v>268.85702689469264</v>
      </c>
      <c r="DI143" s="28">
        <v>1356.0525733855127</v>
      </c>
      <c r="DJ143" s="28">
        <v>319.6635559601018</v>
      </c>
      <c r="DK143" s="28">
        <v>2482.9594049255907</v>
      </c>
      <c r="DL143" s="28">
        <v>272.70288597426867</v>
      </c>
      <c r="DM143" s="28">
        <v>421.22925253010027</v>
      </c>
      <c r="DN143" s="28">
        <v>604.36010859418877</v>
      </c>
      <c r="DO143" s="28">
        <v>293.59806721752165</v>
      </c>
      <c r="DP143" s="28">
        <v>189.63902844274588</v>
      </c>
      <c r="DQ143" s="28">
        <v>328.83823936274916</v>
      </c>
      <c r="DR143" s="28">
        <v>653.98356192179779</v>
      </c>
      <c r="DS143" s="28">
        <v>180.52201737484631</v>
      </c>
      <c r="DT143" s="28">
        <v>150.97152687410122</v>
      </c>
      <c r="DU143" s="28">
        <v>46.823199988115846</v>
      </c>
      <c r="DV143" s="28">
        <v>206.08605051088142</v>
      </c>
      <c r="DW143" s="28">
        <v>0.65073329907332889</v>
      </c>
      <c r="DX143" s="28">
        <v>61.557379872797107</v>
      </c>
      <c r="DY143" s="28">
        <v>445.98597373354141</v>
      </c>
      <c r="DZ143" s="28">
        <v>229.19845030180466</v>
      </c>
      <c r="EA143" s="28">
        <v>185.17948367362413</v>
      </c>
      <c r="EB143" s="28">
        <v>2875.6198019696571</v>
      </c>
      <c r="EC143" s="28">
        <v>5720.8514680295048</v>
      </c>
      <c r="ED143" s="28">
        <v>551.04588089880428</v>
      </c>
      <c r="EE143" s="28">
        <v>257.39281522458168</v>
      </c>
      <c r="EF143" s="28">
        <v>4422.7285155382979</v>
      </c>
      <c r="EG143" s="28">
        <v>3969.3672397177938</v>
      </c>
      <c r="EH143" s="28">
        <v>24.919173162055202</v>
      </c>
      <c r="EI143" s="28">
        <v>143.03208725482071</v>
      </c>
      <c r="EJ143" s="28">
        <v>148.82646762716388</v>
      </c>
      <c r="EK143" s="28">
        <v>180.81568017401594</v>
      </c>
      <c r="EL143" s="28">
        <v>950.19913107391176</v>
      </c>
      <c r="EM143" s="28">
        <v>1184.7807637086607</v>
      </c>
      <c r="EN143" s="28">
        <v>130.75603057696938</v>
      </c>
      <c r="EO143" s="28">
        <v>3134.0766901143325</v>
      </c>
      <c r="EP143" s="28">
        <v>44.622122641051249</v>
      </c>
      <c r="EQ143" s="28">
        <v>2.8357765857534321</v>
      </c>
      <c r="ER143" s="28">
        <v>0</v>
      </c>
      <c r="ES143" s="28">
        <f t="shared" si="4"/>
        <v>68683.881947848015</v>
      </c>
      <c r="ET143" s="28">
        <v>28413.882725405354</v>
      </c>
      <c r="EU143" s="28">
        <v>0</v>
      </c>
      <c r="EV143" s="28">
        <v>0</v>
      </c>
      <c r="EW143" s="28">
        <v>0</v>
      </c>
      <c r="EX143" s="28">
        <v>0</v>
      </c>
      <c r="EY143" s="28">
        <v>0</v>
      </c>
      <c r="EZ143" s="28">
        <v>5345.2476186574313</v>
      </c>
      <c r="FA143" s="28">
        <f t="shared" si="5"/>
        <v>102443.01229191081</v>
      </c>
      <c r="FB143" s="33">
        <f>+FA143-Cuadro_Oferta_2012!EX143</f>
        <v>0</v>
      </c>
      <c r="AMC143"/>
      <c r="AMD143"/>
      <c r="AME143"/>
      <c r="AMF143"/>
      <c r="AMG143"/>
      <c r="AMH143"/>
      <c r="AMI143"/>
      <c r="AMJ143"/>
    </row>
    <row r="144" spans="1:1024" s="5" customFormat="1" ht="25.5" x14ac:dyDescent="0.25">
      <c r="A144" s="9">
        <v>140</v>
      </c>
      <c r="B144" s="22"/>
      <c r="C144" s="24" t="s">
        <v>564</v>
      </c>
      <c r="D144" s="25" t="s">
        <v>565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1.754477322542412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10.125329948331519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1.1223133817032174</v>
      </c>
      <c r="AM144" s="28">
        <v>15.124195075077635</v>
      </c>
      <c r="AN144" s="28">
        <v>57.600722543590905</v>
      </c>
      <c r="AO144" s="28">
        <v>0.24151385741270778</v>
      </c>
      <c r="AP144" s="28">
        <v>0</v>
      </c>
      <c r="AQ144" s="28">
        <v>0</v>
      </c>
      <c r="AR144" s="28">
        <v>0</v>
      </c>
      <c r="AS144" s="28">
        <v>52.545385043748304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0.26097825255356816</v>
      </c>
      <c r="BJ144" s="28">
        <v>112.53443472522099</v>
      </c>
      <c r="BK144" s="28">
        <v>0</v>
      </c>
      <c r="BL144" s="28">
        <v>0</v>
      </c>
      <c r="BM144" s="28">
        <v>0</v>
      </c>
      <c r="BN144" s="28">
        <v>0</v>
      </c>
      <c r="BO144" s="28">
        <v>0.26008493531567806</v>
      </c>
      <c r="BP144" s="28">
        <v>0</v>
      </c>
      <c r="BQ144" s="28">
        <v>0</v>
      </c>
      <c r="BR144" s="28">
        <v>0.82395822558141618</v>
      </c>
      <c r="BS144" s="28">
        <v>1.2753006012962372E-2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2.9861340209489523E-2</v>
      </c>
      <c r="CF144" s="28">
        <v>0</v>
      </c>
      <c r="CG144" s="28">
        <v>22.350636121444843</v>
      </c>
      <c r="CH144" s="28">
        <v>715.09698906245012</v>
      </c>
      <c r="CI144" s="28">
        <v>8.9139610637208264</v>
      </c>
      <c r="CJ144" s="28">
        <v>0.25637303414791596</v>
      </c>
      <c r="CK144" s="28">
        <v>0</v>
      </c>
      <c r="CL144" s="28">
        <v>0</v>
      </c>
      <c r="CM144" s="28">
        <v>0</v>
      </c>
      <c r="CN144" s="28">
        <v>0.60457113871986801</v>
      </c>
      <c r="CO144" s="28">
        <v>51.079428354831492</v>
      </c>
      <c r="CP144" s="28">
        <v>0</v>
      </c>
      <c r="CQ144" s="28">
        <v>31.155895908140764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5.7100759919866393</v>
      </c>
      <c r="CZ144" s="28">
        <v>0</v>
      </c>
      <c r="DA144" s="28">
        <v>819.89983520511214</v>
      </c>
      <c r="DB144" s="28">
        <v>557.74806348249263</v>
      </c>
      <c r="DC144" s="28">
        <v>0</v>
      </c>
      <c r="DD144" s="28">
        <v>899.55150180737201</v>
      </c>
      <c r="DE144" s="28">
        <v>0</v>
      </c>
      <c r="DF144" s="28">
        <v>0.58126558932862704</v>
      </c>
      <c r="DG144" s="28">
        <v>27.503507046649567</v>
      </c>
      <c r="DH144" s="28">
        <v>0</v>
      </c>
      <c r="DI144" s="28">
        <v>0</v>
      </c>
      <c r="DJ144" s="28">
        <v>7.0744114475361566E-2</v>
      </c>
      <c r="DK144" s="28">
        <v>3.3556235249787525</v>
      </c>
      <c r="DL144" s="28">
        <v>0</v>
      </c>
      <c r="DM144" s="28">
        <v>0</v>
      </c>
      <c r="DN144" s="28">
        <v>0.7188530307622103</v>
      </c>
      <c r="DO144" s="28">
        <v>0</v>
      </c>
      <c r="DP144" s="28">
        <v>1.9302960870102859</v>
      </c>
      <c r="DQ144" s="28">
        <v>0</v>
      </c>
      <c r="DR144" s="28">
        <v>0</v>
      </c>
      <c r="DS144" s="28">
        <v>0</v>
      </c>
      <c r="DT144" s="28">
        <v>2.1223780714525513E-2</v>
      </c>
      <c r="DU144" s="28">
        <v>120.08707798996612</v>
      </c>
      <c r="DV144" s="28">
        <v>3.0939830973452126E-2</v>
      </c>
      <c r="DW144" s="28">
        <v>0</v>
      </c>
      <c r="DX144" s="28">
        <v>0</v>
      </c>
      <c r="DY144" s="28">
        <v>4.4293044841718743</v>
      </c>
      <c r="DZ144" s="28">
        <v>3.042344663593056</v>
      </c>
      <c r="EA144" s="28">
        <v>0.33865639858258145</v>
      </c>
      <c r="EB144" s="28">
        <v>0</v>
      </c>
      <c r="EC144" s="28">
        <v>52.799289781477668</v>
      </c>
      <c r="ED144" s="28">
        <v>6.7398773686879743</v>
      </c>
      <c r="EE144" s="28">
        <v>61.142188639669556</v>
      </c>
      <c r="EF144" s="28">
        <v>25.586063049694353</v>
      </c>
      <c r="EG144" s="28">
        <v>1290.1704770129115</v>
      </c>
      <c r="EH144" s="28">
        <v>0</v>
      </c>
      <c r="EI144" s="28">
        <v>162.95451828396631</v>
      </c>
      <c r="EJ144" s="28">
        <v>0.14203613640588575</v>
      </c>
      <c r="EK144" s="28">
        <v>0</v>
      </c>
      <c r="EL144" s="28">
        <v>2.7110536291562646</v>
      </c>
      <c r="EM144" s="28">
        <v>0</v>
      </c>
      <c r="EN144" s="28">
        <v>5.7417155848680332</v>
      </c>
      <c r="EO144" s="28">
        <v>0</v>
      </c>
      <c r="EP144" s="28">
        <v>0</v>
      </c>
      <c r="EQ144" s="28">
        <v>0</v>
      </c>
      <c r="ER144" s="28">
        <v>0</v>
      </c>
      <c r="ES144" s="28">
        <f t="shared" si="4"/>
        <v>5134.9003948557656</v>
      </c>
      <c r="ET144" s="28">
        <v>3775.0575765960243</v>
      </c>
      <c r="EU144" s="28">
        <v>0</v>
      </c>
      <c r="EV144" s="28">
        <v>0</v>
      </c>
      <c r="EW144" s="28">
        <v>0</v>
      </c>
      <c r="EX144" s="28">
        <v>0</v>
      </c>
      <c r="EY144" s="28">
        <v>0</v>
      </c>
      <c r="EZ144" s="28">
        <v>0</v>
      </c>
      <c r="FA144" s="28">
        <f t="shared" si="5"/>
        <v>8909.9579714517895</v>
      </c>
      <c r="FB144" s="33">
        <f>+FA144-Cuadro_Oferta_2012!EX144</f>
        <v>0</v>
      </c>
      <c r="AMC144"/>
      <c r="AMD144"/>
      <c r="AME144"/>
      <c r="AMF144"/>
      <c r="AMG144"/>
      <c r="AMH144"/>
      <c r="AMI144"/>
      <c r="AMJ144"/>
    </row>
    <row r="145" spans="1:1024" s="5" customFormat="1" ht="25.5" x14ac:dyDescent="0.25">
      <c r="A145" s="9">
        <v>141</v>
      </c>
      <c r="B145" s="22"/>
      <c r="C145" s="24" t="s">
        <v>566</v>
      </c>
      <c r="D145" s="25" t="s">
        <v>567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0</v>
      </c>
      <c r="BW145" s="28">
        <v>0</v>
      </c>
      <c r="BX145" s="28">
        <v>0</v>
      </c>
      <c r="BY145" s="28">
        <v>0</v>
      </c>
      <c r="BZ145" s="28">
        <v>0</v>
      </c>
      <c r="CA145" s="28">
        <v>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7.0601012286082696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0</v>
      </c>
      <c r="DA145" s="28">
        <v>2.5337888103233515</v>
      </c>
      <c r="DB145" s="28">
        <v>0</v>
      </c>
      <c r="DC145" s="28">
        <v>693.76847170387828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0</v>
      </c>
      <c r="DP145" s="28">
        <v>0</v>
      </c>
      <c r="DQ145" s="28">
        <v>5122.7160652636339</v>
      </c>
      <c r="DR145" s="28">
        <v>0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v>0</v>
      </c>
      <c r="DY145" s="28">
        <v>0</v>
      </c>
      <c r="DZ145" s="28">
        <v>0</v>
      </c>
      <c r="EA145" s="28">
        <v>0</v>
      </c>
      <c r="EB145" s="28">
        <v>0</v>
      </c>
      <c r="EC145" s="28">
        <v>0</v>
      </c>
      <c r="ED145" s="28">
        <v>0</v>
      </c>
      <c r="EE145" s="28">
        <v>0</v>
      </c>
      <c r="EF145" s="28">
        <v>0</v>
      </c>
      <c r="EG145" s="28">
        <v>829.84370709280927</v>
      </c>
      <c r="EH145" s="28">
        <v>0</v>
      </c>
      <c r="EI145" s="28">
        <v>0</v>
      </c>
      <c r="EJ145" s="28">
        <v>0</v>
      </c>
      <c r="EK145" s="28">
        <v>0</v>
      </c>
      <c r="EL145" s="28">
        <v>0</v>
      </c>
      <c r="EM145" s="28">
        <v>0</v>
      </c>
      <c r="EN145" s="28">
        <v>0</v>
      </c>
      <c r="EO145" s="28">
        <v>12365.0905151719</v>
      </c>
      <c r="EP145" s="28">
        <v>0</v>
      </c>
      <c r="EQ145" s="28">
        <v>272.73206755801323</v>
      </c>
      <c r="ER145" s="28">
        <v>0</v>
      </c>
      <c r="ES145" s="28">
        <f t="shared" si="4"/>
        <v>19293.744716829166</v>
      </c>
      <c r="ET145" s="28">
        <v>151872.68750023155</v>
      </c>
      <c r="EU145" s="28">
        <v>0</v>
      </c>
      <c r="EV145" s="28">
        <v>0</v>
      </c>
      <c r="EW145" s="28">
        <v>0</v>
      </c>
      <c r="EX145" s="28">
        <v>0</v>
      </c>
      <c r="EY145" s="28">
        <v>0</v>
      </c>
      <c r="EZ145" s="28">
        <v>2125.192595153434</v>
      </c>
      <c r="FA145" s="28">
        <f t="shared" si="5"/>
        <v>173291.62481221414</v>
      </c>
      <c r="FB145" s="33">
        <f>+FA145-Cuadro_Oferta_2012!EX145</f>
        <v>0</v>
      </c>
      <c r="AMC145"/>
      <c r="AMD145"/>
      <c r="AME145"/>
      <c r="AMF145"/>
      <c r="AMG145"/>
      <c r="AMH145"/>
      <c r="AMI145"/>
      <c r="AMJ145"/>
    </row>
    <row r="146" spans="1:1024" s="5" customFormat="1" x14ac:dyDescent="0.25">
      <c r="A146" s="9">
        <v>142</v>
      </c>
      <c r="B146" s="22"/>
      <c r="C146" s="24" t="s">
        <v>568</v>
      </c>
      <c r="D146" s="25" t="s">
        <v>569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0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5.7298916403142011E-2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0</v>
      </c>
      <c r="CP146" s="28">
        <v>0</v>
      </c>
      <c r="CQ146" s="28">
        <v>6.9656985787728514E-13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v>0</v>
      </c>
      <c r="DY146" s="28">
        <v>0</v>
      </c>
      <c r="DZ146" s="28">
        <v>0</v>
      </c>
      <c r="EA146" s="28">
        <v>0</v>
      </c>
      <c r="EB146" s="28">
        <v>0</v>
      </c>
      <c r="EC146" s="28">
        <v>0</v>
      </c>
      <c r="ED146" s="28">
        <v>0</v>
      </c>
      <c r="EE146" s="28">
        <v>0</v>
      </c>
      <c r="EF146" s="28">
        <v>0</v>
      </c>
      <c r="EG146" s="28">
        <v>0</v>
      </c>
      <c r="EH146" s="28">
        <v>0</v>
      </c>
      <c r="EI146" s="28">
        <v>0</v>
      </c>
      <c r="EJ146" s="28">
        <v>0</v>
      </c>
      <c r="EK146" s="28">
        <v>0</v>
      </c>
      <c r="EL146" s="28">
        <v>66.939402896287419</v>
      </c>
      <c r="EM146" s="28">
        <v>0</v>
      </c>
      <c r="EN146" s="28">
        <v>0</v>
      </c>
      <c r="EO146" s="28">
        <v>0</v>
      </c>
      <c r="EP146" s="28">
        <v>148.70253570381436</v>
      </c>
      <c r="EQ146" s="28">
        <v>0</v>
      </c>
      <c r="ER146" s="28">
        <v>0</v>
      </c>
      <c r="ES146" s="28">
        <f t="shared" si="4"/>
        <v>215.6992375165056</v>
      </c>
      <c r="ET146" s="28">
        <v>9982.6146676594199</v>
      </c>
      <c r="EU146" s="28">
        <v>0</v>
      </c>
      <c r="EV146" s="28">
        <v>0</v>
      </c>
      <c r="EW146" s="28">
        <v>0</v>
      </c>
      <c r="EX146" s="28">
        <v>0</v>
      </c>
      <c r="EY146" s="28">
        <v>0</v>
      </c>
      <c r="EZ146" s="28">
        <v>18.890013601782247</v>
      </c>
      <c r="FA146" s="28">
        <f t="shared" si="5"/>
        <v>10217.203918777708</v>
      </c>
      <c r="FB146" s="33">
        <f>+FA146-Cuadro_Oferta_2012!EX146</f>
        <v>0</v>
      </c>
      <c r="AMC146"/>
      <c r="AMD146"/>
      <c r="AME146"/>
      <c r="AMF146"/>
      <c r="AMG146"/>
      <c r="AMH146"/>
      <c r="AMI146"/>
      <c r="AMJ146"/>
    </row>
    <row r="147" spans="1:1024" s="5" customFormat="1" x14ac:dyDescent="0.25">
      <c r="A147" s="9">
        <v>143</v>
      </c>
      <c r="B147" s="22"/>
      <c r="C147" s="24" t="s">
        <v>570</v>
      </c>
      <c r="D147" s="25" t="s">
        <v>571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0</v>
      </c>
      <c r="BW147" s="28">
        <v>0</v>
      </c>
      <c r="BX147" s="28">
        <v>0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0</v>
      </c>
      <c r="CE147" s="28">
        <v>0</v>
      </c>
      <c r="CF147" s="28">
        <v>0</v>
      </c>
      <c r="CG147" s="28">
        <v>0.23762812735183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4.9468091958141565E-2</v>
      </c>
      <c r="CP147" s="28">
        <v>0</v>
      </c>
      <c r="CQ147" s="28">
        <v>0.35106156157520757</v>
      </c>
      <c r="CR147" s="28">
        <v>4.2556707644982747</v>
      </c>
      <c r="CS147" s="28">
        <v>0</v>
      </c>
      <c r="CT147" s="28">
        <v>0</v>
      </c>
      <c r="CU147" s="28">
        <v>0</v>
      </c>
      <c r="CV147" s="28">
        <v>0</v>
      </c>
      <c r="CW147" s="28">
        <v>0</v>
      </c>
      <c r="CX147" s="28">
        <v>0</v>
      </c>
      <c r="CY147" s="28">
        <v>0</v>
      </c>
      <c r="CZ147" s="28">
        <v>0</v>
      </c>
      <c r="DA147" s="28">
        <v>291.57158756153683</v>
      </c>
      <c r="DB147" s="28">
        <v>13.874312474419186</v>
      </c>
      <c r="DC147" s="28">
        <v>0</v>
      </c>
      <c r="DD147" s="28">
        <v>0</v>
      </c>
      <c r="DE147" s="28">
        <v>0</v>
      </c>
      <c r="DF147" s="28">
        <v>0</v>
      </c>
      <c r="DG147" s="28">
        <v>0</v>
      </c>
      <c r="DH147" s="28">
        <v>0</v>
      </c>
      <c r="DI147" s="28">
        <v>0</v>
      </c>
      <c r="DJ147" s="28">
        <v>0</v>
      </c>
      <c r="DK147" s="28">
        <v>0.94457718984329142</v>
      </c>
      <c r="DL147" s="28">
        <v>0</v>
      </c>
      <c r="DM147" s="28">
        <v>0</v>
      </c>
      <c r="DN147" s="28">
        <v>0</v>
      </c>
      <c r="DO147" s="28">
        <v>0</v>
      </c>
      <c r="DP147" s="28">
        <v>0</v>
      </c>
      <c r="DQ147" s="28">
        <v>0</v>
      </c>
      <c r="DR147" s="28">
        <v>0</v>
      </c>
      <c r="DS147" s="28">
        <v>0</v>
      </c>
      <c r="DT147" s="28">
        <v>0</v>
      </c>
      <c r="DU147" s="28">
        <v>0</v>
      </c>
      <c r="DV147" s="28">
        <v>0</v>
      </c>
      <c r="DW147" s="28">
        <v>0</v>
      </c>
      <c r="DX147" s="28">
        <v>0</v>
      </c>
      <c r="DY147" s="28">
        <v>0</v>
      </c>
      <c r="DZ147" s="28">
        <v>0</v>
      </c>
      <c r="EA147" s="28">
        <v>0</v>
      </c>
      <c r="EB147" s="28">
        <v>0</v>
      </c>
      <c r="EC147" s="28">
        <v>0</v>
      </c>
      <c r="ED147" s="28">
        <v>0</v>
      </c>
      <c r="EE147" s="28">
        <v>0</v>
      </c>
      <c r="EF147" s="28">
        <v>0</v>
      </c>
      <c r="EG147" s="28">
        <v>0</v>
      </c>
      <c r="EH147" s="28">
        <v>0</v>
      </c>
      <c r="EI147" s="28">
        <v>0</v>
      </c>
      <c r="EJ147" s="28">
        <v>0</v>
      </c>
      <c r="EK147" s="28">
        <v>0.17430623685063193</v>
      </c>
      <c r="EL147" s="28">
        <v>0</v>
      </c>
      <c r="EM147" s="28">
        <v>0</v>
      </c>
      <c r="EN147" s="28">
        <v>0</v>
      </c>
      <c r="EO147" s="28">
        <v>0</v>
      </c>
      <c r="EP147" s="28">
        <v>0</v>
      </c>
      <c r="EQ147" s="28">
        <v>0.3080197756044239</v>
      </c>
      <c r="ER147" s="28">
        <v>0</v>
      </c>
      <c r="ES147" s="28">
        <f t="shared" si="4"/>
        <v>311.76663178363776</v>
      </c>
      <c r="ET147" s="28">
        <v>24567.96329288105</v>
      </c>
      <c r="EU147" s="28">
        <v>0</v>
      </c>
      <c r="EV147" s="28">
        <v>0</v>
      </c>
      <c r="EW147" s="28">
        <v>0</v>
      </c>
      <c r="EX147" s="28">
        <v>0</v>
      </c>
      <c r="EY147" s="28">
        <v>0</v>
      </c>
      <c r="EZ147" s="28">
        <v>0</v>
      </c>
      <c r="FA147" s="28">
        <f t="shared" si="5"/>
        <v>24879.729924664687</v>
      </c>
      <c r="FB147" s="33">
        <f>+FA147-Cuadro_Oferta_2012!EX147</f>
        <v>0</v>
      </c>
      <c r="AMC147"/>
      <c r="AMD147"/>
      <c r="AME147"/>
      <c r="AMF147"/>
      <c r="AMG147"/>
      <c r="AMH147"/>
      <c r="AMI147"/>
      <c r="AMJ147"/>
    </row>
    <row r="148" spans="1:1024" s="5" customFormat="1" ht="15.75" thickBot="1" x14ac:dyDescent="0.3">
      <c r="A148" s="10">
        <v>144</v>
      </c>
      <c r="B148" s="22"/>
      <c r="C148" s="24" t="s">
        <v>572</v>
      </c>
      <c r="D148" s="25" t="s">
        <v>573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0</v>
      </c>
      <c r="CA148" s="28">
        <v>0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0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v>0</v>
      </c>
      <c r="DY148" s="28">
        <v>0</v>
      </c>
      <c r="DZ148" s="28">
        <v>0</v>
      </c>
      <c r="EA148" s="28">
        <v>0</v>
      </c>
      <c r="EB148" s="28">
        <v>0</v>
      </c>
      <c r="EC148" s="28">
        <v>0</v>
      </c>
      <c r="ED148" s="28">
        <v>0</v>
      </c>
      <c r="EE148" s="28">
        <v>0</v>
      </c>
      <c r="EF148" s="28">
        <v>0</v>
      </c>
      <c r="EG148" s="28">
        <v>0</v>
      </c>
      <c r="EH148" s="28">
        <v>0</v>
      </c>
      <c r="EI148" s="28">
        <v>0</v>
      </c>
      <c r="EJ148" s="28">
        <v>0</v>
      </c>
      <c r="EK148" s="28">
        <v>0</v>
      </c>
      <c r="EL148" s="28">
        <v>0</v>
      </c>
      <c r="EM148" s="28">
        <v>0</v>
      </c>
      <c r="EN148" s="28">
        <v>0</v>
      </c>
      <c r="EO148" s="28">
        <v>0</v>
      </c>
      <c r="EP148" s="28">
        <v>0</v>
      </c>
      <c r="EQ148" s="28">
        <v>0</v>
      </c>
      <c r="ER148" s="28">
        <v>0</v>
      </c>
      <c r="ES148" s="28">
        <f>SUM(E148:ER148)</f>
        <v>0</v>
      </c>
      <c r="ET148" s="28">
        <v>282337.98951154086</v>
      </c>
      <c r="EU148" s="28">
        <v>0</v>
      </c>
      <c r="EV148" s="28">
        <v>0</v>
      </c>
      <c r="EW148" s="28">
        <v>0</v>
      </c>
      <c r="EX148" s="28">
        <v>0</v>
      </c>
      <c r="EY148" s="28">
        <v>0</v>
      </c>
      <c r="EZ148" s="28">
        <v>0</v>
      </c>
      <c r="FA148" s="28">
        <f t="shared" si="5"/>
        <v>282337.98951154086</v>
      </c>
      <c r="FB148" s="33">
        <f>+FA148-Cuadro_Oferta_2012!EX148</f>
        <v>0</v>
      </c>
      <c r="AMC148"/>
      <c r="AMD148"/>
      <c r="AME148"/>
      <c r="AMF148"/>
      <c r="AMG148"/>
      <c r="AMH148"/>
      <c r="AMI148"/>
      <c r="AMJ148"/>
    </row>
    <row r="149" spans="1:1024" s="5" customFormat="1" ht="15.75" thickBot="1" x14ac:dyDescent="0.3">
      <c r="A149" s="61" t="s">
        <v>625</v>
      </c>
      <c r="B149" s="62"/>
      <c r="C149" s="62"/>
      <c r="D149" s="63"/>
      <c r="E149" s="29">
        <f t="shared" ref="E149:AJ149" si="6">+SUM(E5:E148)</f>
        <v>7852.8296029484127</v>
      </c>
      <c r="F149" s="29">
        <f t="shared" si="6"/>
        <v>4181.994366667328</v>
      </c>
      <c r="G149" s="29">
        <f t="shared" si="6"/>
        <v>5625.0416709599531</v>
      </c>
      <c r="H149" s="29">
        <f t="shared" si="6"/>
        <v>46069.934762305289</v>
      </c>
      <c r="I149" s="29">
        <f t="shared" si="6"/>
        <v>15174.461050529599</v>
      </c>
      <c r="J149" s="29">
        <f t="shared" si="6"/>
        <v>7824.2690221443772</v>
      </c>
      <c r="K149" s="29">
        <f t="shared" si="6"/>
        <v>5506.00467408229</v>
      </c>
      <c r="L149" s="29">
        <f t="shared" si="6"/>
        <v>10220.848744722893</v>
      </c>
      <c r="M149" s="29">
        <f t="shared" si="6"/>
        <v>23739.826055392183</v>
      </c>
      <c r="N149" s="29">
        <f t="shared" si="6"/>
        <v>25995.015824119229</v>
      </c>
      <c r="O149" s="29">
        <f t="shared" si="6"/>
        <v>64690.834452085939</v>
      </c>
      <c r="P149" s="29">
        <f t="shared" si="6"/>
        <v>16525.58411860573</v>
      </c>
      <c r="Q149" s="29">
        <f t="shared" si="6"/>
        <v>14407.734433101125</v>
      </c>
      <c r="R149" s="29">
        <f t="shared" si="6"/>
        <v>176936.78846816462</v>
      </c>
      <c r="S149" s="29">
        <f t="shared" si="6"/>
        <v>6094.990538540369</v>
      </c>
      <c r="T149" s="29">
        <f t="shared" si="6"/>
        <v>238478.33214501844</v>
      </c>
      <c r="U149" s="29">
        <f t="shared" si="6"/>
        <v>37948.363390565988</v>
      </c>
      <c r="V149" s="29">
        <f t="shared" si="6"/>
        <v>84477.013621818158</v>
      </c>
      <c r="W149" s="29">
        <f t="shared" si="6"/>
        <v>38711.188028973193</v>
      </c>
      <c r="X149" s="29">
        <f t="shared" si="6"/>
        <v>6182.0107462016731</v>
      </c>
      <c r="Y149" s="29">
        <f t="shared" si="6"/>
        <v>34017.570555162871</v>
      </c>
      <c r="Z149" s="29">
        <f t="shared" si="6"/>
        <v>181721.03973971546</v>
      </c>
      <c r="AA149" s="29">
        <f t="shared" si="6"/>
        <v>36992.850033414077</v>
      </c>
      <c r="AB149" s="29">
        <f t="shared" si="6"/>
        <v>102053.97489340072</v>
      </c>
      <c r="AC149" s="29">
        <f t="shared" si="6"/>
        <v>8091.4335193126144</v>
      </c>
      <c r="AD149" s="29">
        <f t="shared" si="6"/>
        <v>100512.46024671753</v>
      </c>
      <c r="AE149" s="29">
        <f t="shared" si="6"/>
        <v>6954.1817014467906</v>
      </c>
      <c r="AF149" s="29">
        <f t="shared" si="6"/>
        <v>13016.559339044405</v>
      </c>
      <c r="AG149" s="29">
        <f t="shared" si="6"/>
        <v>20896.936719872443</v>
      </c>
      <c r="AH149" s="29">
        <f t="shared" si="6"/>
        <v>100693.88765863565</v>
      </c>
      <c r="AI149" s="29">
        <f t="shared" si="6"/>
        <v>48.431300980179465</v>
      </c>
      <c r="AJ149" s="29">
        <f t="shared" si="6"/>
        <v>1804.5920268281816</v>
      </c>
      <c r="AK149" s="29">
        <f t="shared" ref="AK149:BP149" si="7">+SUM(AK5:AK148)</f>
        <v>243387.13277536372</v>
      </c>
      <c r="AL149" s="29">
        <f t="shared" si="7"/>
        <v>310554.65940873505</v>
      </c>
      <c r="AM149" s="29">
        <f t="shared" si="7"/>
        <v>103023.43114505608</v>
      </c>
      <c r="AN149" s="29">
        <f t="shared" si="7"/>
        <v>186692.95777792629</v>
      </c>
      <c r="AO149" s="29">
        <f t="shared" si="7"/>
        <v>280218.62072635681</v>
      </c>
      <c r="AP149" s="29">
        <f t="shared" si="7"/>
        <v>342649.41712931136</v>
      </c>
      <c r="AQ149" s="29">
        <f t="shared" si="7"/>
        <v>101554.01544091861</v>
      </c>
      <c r="AR149" s="29">
        <f t="shared" si="7"/>
        <v>132069.57351266136</v>
      </c>
      <c r="AS149" s="29">
        <f t="shared" si="7"/>
        <v>205141.11625816522</v>
      </c>
      <c r="AT149" s="29">
        <f t="shared" si="7"/>
        <v>138657.3780761688</v>
      </c>
      <c r="AU149" s="29">
        <f t="shared" si="7"/>
        <v>19351.51318950397</v>
      </c>
      <c r="AV149" s="29">
        <f t="shared" si="7"/>
        <v>25841.417820550534</v>
      </c>
      <c r="AW149" s="29">
        <f t="shared" si="7"/>
        <v>226361.79603762238</v>
      </c>
      <c r="AX149" s="29">
        <f t="shared" si="7"/>
        <v>44895.18288070603</v>
      </c>
      <c r="AY149" s="29">
        <f t="shared" si="7"/>
        <v>202045.39068810633</v>
      </c>
      <c r="AZ149" s="29">
        <f t="shared" si="7"/>
        <v>92138.687221223823</v>
      </c>
      <c r="BA149" s="29">
        <f t="shared" si="7"/>
        <v>11242.090923390599</v>
      </c>
      <c r="BB149" s="29">
        <f t="shared" si="7"/>
        <v>194081.90828214964</v>
      </c>
      <c r="BC149" s="29">
        <f t="shared" si="7"/>
        <v>13145.996998727695</v>
      </c>
      <c r="BD149" s="29">
        <f t="shared" si="7"/>
        <v>43679.014172280586</v>
      </c>
      <c r="BE149" s="29">
        <f t="shared" si="7"/>
        <v>86240.28837944346</v>
      </c>
      <c r="BF149" s="29">
        <f t="shared" si="7"/>
        <v>13107.571760230541</v>
      </c>
      <c r="BG149" s="29">
        <f t="shared" si="7"/>
        <v>6711.3297844961407</v>
      </c>
      <c r="BH149" s="29">
        <f t="shared" si="7"/>
        <v>54028.721513622819</v>
      </c>
      <c r="BI149" s="29">
        <f t="shared" si="7"/>
        <v>234200.03632584243</v>
      </c>
      <c r="BJ149" s="29">
        <f t="shared" si="7"/>
        <v>87118.377797254754</v>
      </c>
      <c r="BK149" s="29">
        <f t="shared" si="7"/>
        <v>0</v>
      </c>
      <c r="BL149" s="29">
        <f t="shared" si="7"/>
        <v>163167.50880702949</v>
      </c>
      <c r="BM149" s="29">
        <f t="shared" si="7"/>
        <v>5622.5522867184318</v>
      </c>
      <c r="BN149" s="29">
        <f t="shared" si="7"/>
        <v>77824.951678410856</v>
      </c>
      <c r="BO149" s="29">
        <f t="shared" si="7"/>
        <v>118305.68097850282</v>
      </c>
      <c r="BP149" s="29">
        <f t="shared" si="7"/>
        <v>10490.425856506059</v>
      </c>
      <c r="BQ149" s="29">
        <f t="shared" ref="BQ149:EB149" si="8">+SUM(BQ5:BQ148)</f>
        <v>66029.971625782287</v>
      </c>
      <c r="BR149" s="29">
        <f t="shared" si="8"/>
        <v>110264.83304548955</v>
      </c>
      <c r="BS149" s="29">
        <f t="shared" si="8"/>
        <v>227964.16227785996</v>
      </c>
      <c r="BT149" s="29">
        <f t="shared" si="8"/>
        <v>45009.655956252333</v>
      </c>
      <c r="BU149" s="29">
        <f t="shared" si="8"/>
        <v>21521.938197543328</v>
      </c>
      <c r="BV149" s="29">
        <f t="shared" si="8"/>
        <v>176175.23747727872</v>
      </c>
      <c r="BW149" s="29">
        <f t="shared" si="8"/>
        <v>194724.25287609376</v>
      </c>
      <c r="BX149" s="29">
        <f t="shared" si="8"/>
        <v>103315.39405079221</v>
      </c>
      <c r="BY149" s="29">
        <f t="shared" si="8"/>
        <v>93527.210675216411</v>
      </c>
      <c r="BZ149" s="29">
        <f t="shared" si="8"/>
        <v>23694.346663479369</v>
      </c>
      <c r="CA149" s="29">
        <f t="shared" si="8"/>
        <v>242680.16299716503</v>
      </c>
      <c r="CB149" s="29">
        <f t="shared" si="8"/>
        <v>14293.781719258424</v>
      </c>
      <c r="CC149" s="29">
        <f t="shared" si="8"/>
        <v>2167.7491861558092</v>
      </c>
      <c r="CD149" s="29">
        <f t="shared" si="8"/>
        <v>78892.014521307181</v>
      </c>
      <c r="CE149" s="29">
        <f t="shared" si="8"/>
        <v>440136.16925030423</v>
      </c>
      <c r="CF149" s="29">
        <f t="shared" si="8"/>
        <v>78036.836855757341</v>
      </c>
      <c r="CG149" s="29">
        <f t="shared" si="8"/>
        <v>102884.06243360834</v>
      </c>
      <c r="CH149" s="29">
        <f t="shared" si="8"/>
        <v>295037.42378029868</v>
      </c>
      <c r="CI149" s="29">
        <f t="shared" si="8"/>
        <v>45302.412565991945</v>
      </c>
      <c r="CJ149" s="29">
        <f t="shared" si="8"/>
        <v>6140.7651292578175</v>
      </c>
      <c r="CK149" s="29">
        <f t="shared" si="8"/>
        <v>68815.378138084197</v>
      </c>
      <c r="CL149" s="29">
        <f t="shared" si="8"/>
        <v>493734.38903131912</v>
      </c>
      <c r="CM149" s="29">
        <f t="shared" si="8"/>
        <v>655719.88051361497</v>
      </c>
      <c r="CN149" s="29">
        <f t="shared" si="8"/>
        <v>149665.36633995696</v>
      </c>
      <c r="CO149" s="29">
        <f t="shared" si="8"/>
        <v>620304.77878810314</v>
      </c>
      <c r="CP149" s="29">
        <f t="shared" si="8"/>
        <v>690270.91087362694</v>
      </c>
      <c r="CQ149" s="29">
        <f t="shared" si="8"/>
        <v>1354044.9831046716</v>
      </c>
      <c r="CR149" s="29">
        <f t="shared" si="8"/>
        <v>152269.28938778854</v>
      </c>
      <c r="CS149" s="29">
        <f t="shared" si="8"/>
        <v>1940.8177616599996</v>
      </c>
      <c r="CT149" s="29">
        <f t="shared" si="8"/>
        <v>175433.53561736408</v>
      </c>
      <c r="CU149" s="29">
        <f t="shared" si="8"/>
        <v>199796.50057740504</v>
      </c>
      <c r="CV149" s="29">
        <f t="shared" si="8"/>
        <v>328459.87548102462</v>
      </c>
      <c r="CW149" s="29">
        <f t="shared" si="8"/>
        <v>142855.42843863775</v>
      </c>
      <c r="CX149" s="29">
        <f t="shared" si="8"/>
        <v>27817.301007143862</v>
      </c>
      <c r="CY149" s="29">
        <f t="shared" si="8"/>
        <v>193276.4442956119</v>
      </c>
      <c r="CZ149" s="29">
        <f t="shared" si="8"/>
        <v>63322.312829082162</v>
      </c>
      <c r="DA149" s="29">
        <f t="shared" si="8"/>
        <v>293307.07143620547</v>
      </c>
      <c r="DB149" s="29">
        <f t="shared" si="8"/>
        <v>658267.02096773428</v>
      </c>
      <c r="DC149" s="29">
        <f t="shared" si="8"/>
        <v>59656.634235109188</v>
      </c>
      <c r="DD149" s="29">
        <f t="shared" si="8"/>
        <v>332025.93726868258</v>
      </c>
      <c r="DE149" s="29">
        <f t="shared" si="8"/>
        <v>115485.51650255581</v>
      </c>
      <c r="DF149" s="29">
        <f t="shared" si="8"/>
        <v>7489.7651679634728</v>
      </c>
      <c r="DG149" s="29">
        <f t="shared" si="8"/>
        <v>356324.81121685944</v>
      </c>
      <c r="DH149" s="29">
        <f t="shared" si="8"/>
        <v>177587.90006359704</v>
      </c>
      <c r="DI149" s="29">
        <f t="shared" si="8"/>
        <v>119694.80992319821</v>
      </c>
      <c r="DJ149" s="29">
        <f t="shared" si="8"/>
        <v>66506.649519604092</v>
      </c>
      <c r="DK149" s="29">
        <f t="shared" si="8"/>
        <v>543740.14484268974</v>
      </c>
      <c r="DL149" s="29">
        <f t="shared" si="8"/>
        <v>70440.620605563206</v>
      </c>
      <c r="DM149" s="29">
        <f t="shared" si="8"/>
        <v>53283.143200914266</v>
      </c>
      <c r="DN149" s="29">
        <f t="shared" si="8"/>
        <v>135694.39359555254</v>
      </c>
      <c r="DO149" s="29">
        <f t="shared" si="8"/>
        <v>106970.58417017868</v>
      </c>
      <c r="DP149" s="29">
        <f t="shared" si="8"/>
        <v>35665.248488505036</v>
      </c>
      <c r="DQ149" s="29">
        <f t="shared" si="8"/>
        <v>178305.68454876312</v>
      </c>
      <c r="DR149" s="29">
        <f t="shared" si="8"/>
        <v>51572.078862131617</v>
      </c>
      <c r="DS149" s="29">
        <f t="shared" si="8"/>
        <v>14025.024248907481</v>
      </c>
      <c r="DT149" s="29">
        <f t="shared" si="8"/>
        <v>33559.522137269851</v>
      </c>
      <c r="DU149" s="29">
        <f t="shared" si="8"/>
        <v>11149.696465203235</v>
      </c>
      <c r="DV149" s="29">
        <f t="shared" si="8"/>
        <v>44850.601621205948</v>
      </c>
      <c r="DW149" s="29">
        <f t="shared" si="8"/>
        <v>80.795233837845188</v>
      </c>
      <c r="DX149" s="29">
        <f t="shared" si="8"/>
        <v>10163.28153204394</v>
      </c>
      <c r="DY149" s="29">
        <f t="shared" si="8"/>
        <v>71269.990939966417</v>
      </c>
      <c r="DZ149" s="29">
        <f t="shared" si="8"/>
        <v>69974.995920108893</v>
      </c>
      <c r="EA149" s="29">
        <f t="shared" si="8"/>
        <v>20501.476593991552</v>
      </c>
      <c r="EB149" s="29">
        <f t="shared" si="8"/>
        <v>193672.45011558209</v>
      </c>
      <c r="EC149" s="29">
        <f t="shared" ref="EC149:EU149" si="9">+SUM(EC5:EC148)</f>
        <v>253164.40030494402</v>
      </c>
      <c r="ED149" s="29">
        <f t="shared" si="9"/>
        <v>72208.619743291536</v>
      </c>
      <c r="EE149" s="29">
        <f t="shared" si="9"/>
        <v>13768.319972613941</v>
      </c>
      <c r="EF149" s="29">
        <f t="shared" si="9"/>
        <v>363753.46648647654</v>
      </c>
      <c r="EG149" s="29">
        <f t="shared" si="9"/>
        <v>473735.81289424555</v>
      </c>
      <c r="EH149" s="29">
        <f t="shared" si="9"/>
        <v>12606.756070313206</v>
      </c>
      <c r="EI149" s="29">
        <f t="shared" si="9"/>
        <v>7843.8607295559459</v>
      </c>
      <c r="EJ149" s="29">
        <f t="shared" si="9"/>
        <v>12721.916282158239</v>
      </c>
      <c r="EK149" s="29">
        <f t="shared" si="9"/>
        <v>21324.440614540479</v>
      </c>
      <c r="EL149" s="29">
        <f t="shared" si="9"/>
        <v>89731.041636989481</v>
      </c>
      <c r="EM149" s="29">
        <f t="shared" si="9"/>
        <v>40706.216331107986</v>
      </c>
      <c r="EN149" s="29">
        <f t="shared" si="9"/>
        <v>2886.236886561398</v>
      </c>
      <c r="EO149" s="29">
        <f t="shared" si="9"/>
        <v>81303.109666310644</v>
      </c>
      <c r="EP149" s="29">
        <f t="shared" si="9"/>
        <v>4299.2478339480331</v>
      </c>
      <c r="EQ149" s="29">
        <f t="shared" si="9"/>
        <v>6582.4781297046229</v>
      </c>
      <c r="ER149" s="29">
        <f>+SUM(ER5:ER148)</f>
        <v>0</v>
      </c>
      <c r="ES149" s="29">
        <f t="shared" si="9"/>
        <v>18190423.075561132</v>
      </c>
      <c r="ET149" s="29">
        <f t="shared" si="9"/>
        <v>15761442.323301831</v>
      </c>
      <c r="EU149" s="29">
        <f t="shared" si="9"/>
        <v>177127.11971988721</v>
      </c>
      <c r="EV149" s="29">
        <f t="shared" ref="EV149:FB149" si="10">SUM(EV5:EV148)</f>
        <v>3988117.9637106536</v>
      </c>
      <c r="EW149" s="29">
        <f t="shared" si="10"/>
        <v>4757427.8185047526</v>
      </c>
      <c r="EX149" s="29">
        <f t="shared" si="10"/>
        <v>-42999.352331659182</v>
      </c>
      <c r="EY149" s="29">
        <f t="shared" si="10"/>
        <v>1512.4983285994936</v>
      </c>
      <c r="EZ149" s="29">
        <f t="shared" si="10"/>
        <v>7518095.8072228264</v>
      </c>
      <c r="FA149" s="29">
        <f t="shared" si="10"/>
        <v>50351147.254018031</v>
      </c>
      <c r="FB149" s="29">
        <f t="shared" si="10"/>
        <v>0</v>
      </c>
      <c r="AMC149"/>
      <c r="AMD149"/>
      <c r="AME149"/>
      <c r="AMF149"/>
      <c r="AMG149"/>
      <c r="AMH149"/>
      <c r="AMI149"/>
      <c r="AMJ149"/>
    </row>
  </sheetData>
  <autoFilter ref="D1:D149" xr:uid="{00000000-0009-0000-0000-000003000000}"/>
  <mergeCells count="1">
    <mergeCell ref="A149:D149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68A2-8F54-4C31-A49F-3B11A2E54F9F}">
  <dimension ref="A1:AMF28"/>
  <sheetViews>
    <sheetView showGridLines="0" tabSelected="1" zoomScale="80" zoomScaleNormal="80" workbookViewId="0">
      <pane xSplit="4" ySplit="4" topLeftCell="EM5" activePane="bottomRight" state="frozen"/>
      <selection pane="topRight" activeCell="E1" sqref="E1"/>
      <selection pane="bottomLeft" activeCell="A5" sqref="A5"/>
      <selection pane="bottomRight" activeCell="ES14" sqref="ES14"/>
    </sheetView>
  </sheetViews>
  <sheetFormatPr baseColWidth="10" defaultColWidth="9.140625" defaultRowHeight="15" x14ac:dyDescent="0.25"/>
  <cols>
    <col min="1" max="1" width="5.85546875" style="1" customWidth="1"/>
    <col min="2" max="2" width="17.7109375" style="5" customWidth="1"/>
    <col min="3" max="3" width="30" style="5" customWidth="1"/>
    <col min="4" max="4" width="25.140625" style="14" customWidth="1"/>
    <col min="5" max="91" width="21.7109375" style="5" customWidth="1"/>
    <col min="92" max="92" width="19.7109375" style="5" customWidth="1"/>
    <col min="93" max="149" width="21.7109375" style="5" customWidth="1"/>
    <col min="150" max="1012" width="9.140625" style="5"/>
  </cols>
  <sheetData>
    <row r="1" spans="1:1020" s="1" customFormat="1" ht="14.25" thickTop="1" thickBot="1" x14ac:dyDescent="0.25">
      <c r="D1" s="11"/>
      <c r="E1" s="2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>
        <v>100</v>
      </c>
      <c r="DA1" s="3">
        <v>101</v>
      </c>
      <c r="DB1" s="3">
        <v>102</v>
      </c>
      <c r="DC1" s="3">
        <v>103</v>
      </c>
      <c r="DD1" s="3">
        <v>104</v>
      </c>
      <c r="DE1" s="3">
        <v>105</v>
      </c>
      <c r="DF1" s="3">
        <v>106</v>
      </c>
      <c r="DG1" s="3">
        <v>107</v>
      </c>
      <c r="DH1" s="3">
        <v>108</v>
      </c>
      <c r="DI1" s="3">
        <v>109</v>
      </c>
      <c r="DJ1" s="3">
        <v>110</v>
      </c>
      <c r="DK1" s="3">
        <v>111</v>
      </c>
      <c r="DL1" s="3">
        <v>112</v>
      </c>
      <c r="DM1" s="3">
        <v>113</v>
      </c>
      <c r="DN1" s="3">
        <v>114</v>
      </c>
      <c r="DO1" s="3">
        <v>115</v>
      </c>
      <c r="DP1" s="3">
        <v>116</v>
      </c>
      <c r="DQ1" s="3">
        <v>117</v>
      </c>
      <c r="DR1" s="3">
        <v>118</v>
      </c>
      <c r="DS1" s="3">
        <v>119</v>
      </c>
      <c r="DT1" s="3">
        <v>120</v>
      </c>
      <c r="DU1" s="3">
        <v>121</v>
      </c>
      <c r="DV1" s="3">
        <v>122</v>
      </c>
      <c r="DW1" s="3">
        <v>123</v>
      </c>
      <c r="DX1" s="3">
        <v>124</v>
      </c>
      <c r="DY1" s="3">
        <v>125</v>
      </c>
      <c r="DZ1" s="3">
        <v>126</v>
      </c>
      <c r="EA1" s="3">
        <v>127</v>
      </c>
      <c r="EB1" s="3">
        <v>128</v>
      </c>
      <c r="EC1" s="3">
        <v>129</v>
      </c>
      <c r="ED1" s="3">
        <v>130</v>
      </c>
      <c r="EE1" s="3">
        <v>131</v>
      </c>
      <c r="EF1" s="3">
        <v>132</v>
      </c>
      <c r="EG1" s="3">
        <v>133</v>
      </c>
      <c r="EH1" s="3">
        <v>134</v>
      </c>
      <c r="EI1" s="3">
        <v>135</v>
      </c>
      <c r="EJ1" s="3">
        <v>136</v>
      </c>
      <c r="EK1" s="3">
        <v>137</v>
      </c>
      <c r="EL1" s="3">
        <v>138</v>
      </c>
      <c r="EM1" s="3">
        <v>139</v>
      </c>
      <c r="EN1" s="3">
        <v>140</v>
      </c>
      <c r="EO1" s="3">
        <v>141</v>
      </c>
      <c r="EP1" s="3">
        <v>142</v>
      </c>
      <c r="EQ1" s="3">
        <v>143</v>
      </c>
      <c r="ER1" s="3">
        <v>144</v>
      </c>
      <c r="ES1" s="4"/>
    </row>
    <row r="2" spans="1:1020" s="5" customFormat="1" ht="14.25" customHeight="1" thickTop="1" thickBot="1" x14ac:dyDescent="0.3">
      <c r="A2" s="1"/>
      <c r="D2" s="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8"/>
      <c r="ALY2"/>
      <c r="ALZ2"/>
      <c r="AMA2"/>
      <c r="AMB2"/>
      <c r="AMC2"/>
      <c r="AMD2"/>
      <c r="AME2"/>
      <c r="AMF2"/>
    </row>
    <row r="3" spans="1:1020" s="5" customFormat="1" ht="90" thickBot="1" x14ac:dyDescent="0.3">
      <c r="A3" s="1"/>
      <c r="D3" s="12"/>
      <c r="E3" s="16" t="s">
        <v>1</v>
      </c>
      <c r="F3" s="16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17" t="s">
        <v>29</v>
      </c>
      <c r="AH3" s="17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7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17" t="s">
        <v>59</v>
      </c>
      <c r="BL3" s="17" t="s">
        <v>60</v>
      </c>
      <c r="BM3" s="17" t="s">
        <v>61</v>
      </c>
      <c r="BN3" s="17" t="s">
        <v>62</v>
      </c>
      <c r="BO3" s="17" t="s">
        <v>63</v>
      </c>
      <c r="BP3" s="17" t="s">
        <v>64</v>
      </c>
      <c r="BQ3" s="17" t="s">
        <v>65</v>
      </c>
      <c r="BR3" s="17" t="s">
        <v>66</v>
      </c>
      <c r="BS3" s="17" t="s">
        <v>67</v>
      </c>
      <c r="BT3" s="17" t="s">
        <v>68</v>
      </c>
      <c r="BU3" s="17" t="s">
        <v>69</v>
      </c>
      <c r="BV3" s="17" t="s">
        <v>70</v>
      </c>
      <c r="BW3" s="17" t="s">
        <v>71</v>
      </c>
      <c r="BX3" s="17" t="s">
        <v>72</v>
      </c>
      <c r="BY3" s="17" t="s">
        <v>73</v>
      </c>
      <c r="BZ3" s="17" t="s">
        <v>74</v>
      </c>
      <c r="CA3" s="17" t="s">
        <v>75</v>
      </c>
      <c r="CB3" s="17" t="s">
        <v>76</v>
      </c>
      <c r="CC3" s="17" t="s">
        <v>77</v>
      </c>
      <c r="CD3" s="17" t="s">
        <v>78</v>
      </c>
      <c r="CE3" s="17" t="s">
        <v>79</v>
      </c>
      <c r="CF3" s="17" t="s">
        <v>80</v>
      </c>
      <c r="CG3" s="17" t="s">
        <v>81</v>
      </c>
      <c r="CH3" s="17" t="s">
        <v>82</v>
      </c>
      <c r="CI3" s="17" t="s">
        <v>83</v>
      </c>
      <c r="CJ3" s="17" t="s">
        <v>84</v>
      </c>
      <c r="CK3" s="17" t="s">
        <v>85</v>
      </c>
      <c r="CL3" s="17" t="s">
        <v>86</v>
      </c>
      <c r="CM3" s="17" t="s">
        <v>87</v>
      </c>
      <c r="CN3" s="17" t="s">
        <v>88</v>
      </c>
      <c r="CO3" s="17" t="s">
        <v>89</v>
      </c>
      <c r="CP3" s="17" t="s">
        <v>90</v>
      </c>
      <c r="CQ3" s="17" t="s">
        <v>91</v>
      </c>
      <c r="CR3" s="17" t="s">
        <v>92</v>
      </c>
      <c r="CS3" s="17" t="s">
        <v>93</v>
      </c>
      <c r="CT3" s="17" t="s">
        <v>94</v>
      </c>
      <c r="CU3" s="17" t="s">
        <v>95</v>
      </c>
      <c r="CV3" s="17" t="s">
        <v>96</v>
      </c>
      <c r="CW3" s="17" t="s">
        <v>97</v>
      </c>
      <c r="CX3" s="17" t="s">
        <v>98</v>
      </c>
      <c r="CY3" s="17" t="s">
        <v>99</v>
      </c>
      <c r="CZ3" s="17" t="s">
        <v>100</v>
      </c>
      <c r="DA3" s="17" t="s">
        <v>101</v>
      </c>
      <c r="DB3" s="17" t="s">
        <v>102</v>
      </c>
      <c r="DC3" s="17" t="s">
        <v>103</v>
      </c>
      <c r="DD3" s="17" t="s">
        <v>104</v>
      </c>
      <c r="DE3" s="17" t="s">
        <v>105</v>
      </c>
      <c r="DF3" s="17" t="s">
        <v>106</v>
      </c>
      <c r="DG3" s="17" t="s">
        <v>107</v>
      </c>
      <c r="DH3" s="17" t="s">
        <v>108</v>
      </c>
      <c r="DI3" s="17" t="s">
        <v>109</v>
      </c>
      <c r="DJ3" s="17" t="s">
        <v>110</v>
      </c>
      <c r="DK3" s="17" t="s">
        <v>111</v>
      </c>
      <c r="DL3" s="17" t="s">
        <v>112</v>
      </c>
      <c r="DM3" s="17" t="s">
        <v>113</v>
      </c>
      <c r="DN3" s="17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7" t="s">
        <v>119</v>
      </c>
      <c r="DT3" s="17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7" t="s">
        <v>133</v>
      </c>
      <c r="EH3" s="17" t="s">
        <v>134</v>
      </c>
      <c r="EI3" s="17" t="s">
        <v>135</v>
      </c>
      <c r="EJ3" s="17" t="s">
        <v>136</v>
      </c>
      <c r="EK3" s="17" t="s">
        <v>137</v>
      </c>
      <c r="EL3" s="17" t="s">
        <v>138</v>
      </c>
      <c r="EM3" s="17" t="s">
        <v>139</v>
      </c>
      <c r="EN3" s="17" t="s">
        <v>140</v>
      </c>
      <c r="EO3" s="17" t="s">
        <v>141</v>
      </c>
      <c r="EP3" s="17" t="s">
        <v>142</v>
      </c>
      <c r="EQ3" s="17" t="s">
        <v>143</v>
      </c>
      <c r="ER3" s="17" t="s">
        <v>144</v>
      </c>
      <c r="ES3" s="20" t="s">
        <v>579</v>
      </c>
      <c r="ALY3"/>
      <c r="ALZ3"/>
      <c r="AMA3"/>
      <c r="AMB3"/>
      <c r="AMC3"/>
      <c r="AMD3"/>
      <c r="AME3"/>
      <c r="AMF3"/>
    </row>
    <row r="4" spans="1:1020" s="5" customFormat="1" ht="26.25" thickBot="1" x14ac:dyDescent="0.3">
      <c r="A4" s="6"/>
      <c r="B4" s="7"/>
      <c r="C4" s="7"/>
      <c r="D4" s="13"/>
      <c r="E4" s="15" t="s">
        <v>145</v>
      </c>
      <c r="F4" s="15" t="s">
        <v>146</v>
      </c>
      <c r="G4" s="16" t="s">
        <v>147</v>
      </c>
      <c r="H4" s="16" t="s">
        <v>148</v>
      </c>
      <c r="I4" s="16" t="s">
        <v>149</v>
      </c>
      <c r="J4" s="16" t="s">
        <v>150</v>
      </c>
      <c r="K4" s="16" t="s">
        <v>151</v>
      </c>
      <c r="L4" s="16" t="s">
        <v>152</v>
      </c>
      <c r="M4" s="16" t="s">
        <v>153</v>
      </c>
      <c r="N4" s="16" t="s">
        <v>154</v>
      </c>
      <c r="O4" s="16" t="s">
        <v>155</v>
      </c>
      <c r="P4" s="16" t="s">
        <v>156</v>
      </c>
      <c r="Q4" s="16" t="s">
        <v>157</v>
      </c>
      <c r="R4" s="16" t="s">
        <v>158</v>
      </c>
      <c r="S4" s="16" t="s">
        <v>159</v>
      </c>
      <c r="T4" s="16" t="s">
        <v>160</v>
      </c>
      <c r="U4" s="16" t="s">
        <v>161</v>
      </c>
      <c r="V4" s="16" t="s">
        <v>162</v>
      </c>
      <c r="W4" s="16" t="s">
        <v>163</v>
      </c>
      <c r="X4" s="16" t="s">
        <v>164</v>
      </c>
      <c r="Y4" s="16" t="s">
        <v>165</v>
      </c>
      <c r="Z4" s="16" t="s">
        <v>166</v>
      </c>
      <c r="AA4" s="16" t="s">
        <v>167</v>
      </c>
      <c r="AB4" s="16" t="s">
        <v>168</v>
      </c>
      <c r="AC4" s="16" t="s">
        <v>169</v>
      </c>
      <c r="AD4" s="16" t="s">
        <v>170</v>
      </c>
      <c r="AE4" s="16" t="s">
        <v>171</v>
      </c>
      <c r="AF4" s="16" t="s">
        <v>172</v>
      </c>
      <c r="AG4" s="16" t="s">
        <v>173</v>
      </c>
      <c r="AH4" s="16" t="s">
        <v>174</v>
      </c>
      <c r="AI4" s="16" t="s">
        <v>175</v>
      </c>
      <c r="AJ4" s="16" t="s">
        <v>176</v>
      </c>
      <c r="AK4" s="16" t="s">
        <v>177</v>
      </c>
      <c r="AL4" s="16" t="s">
        <v>178</v>
      </c>
      <c r="AM4" s="16" t="s">
        <v>179</v>
      </c>
      <c r="AN4" s="16" t="s">
        <v>180</v>
      </c>
      <c r="AO4" s="16" t="s">
        <v>181</v>
      </c>
      <c r="AP4" s="16" t="s">
        <v>182</v>
      </c>
      <c r="AQ4" s="16" t="s">
        <v>183</v>
      </c>
      <c r="AR4" s="16" t="s">
        <v>184</v>
      </c>
      <c r="AS4" s="16" t="s">
        <v>185</v>
      </c>
      <c r="AT4" s="16" t="s">
        <v>186</v>
      </c>
      <c r="AU4" s="16" t="s">
        <v>187</v>
      </c>
      <c r="AV4" s="16" t="s">
        <v>188</v>
      </c>
      <c r="AW4" s="16" t="s">
        <v>189</v>
      </c>
      <c r="AX4" s="16" t="s">
        <v>190</v>
      </c>
      <c r="AY4" s="16" t="s">
        <v>191</v>
      </c>
      <c r="AZ4" s="16" t="s">
        <v>192</v>
      </c>
      <c r="BA4" s="16" t="s">
        <v>193</v>
      </c>
      <c r="BB4" s="16" t="s">
        <v>194</v>
      </c>
      <c r="BC4" s="16" t="s">
        <v>195</v>
      </c>
      <c r="BD4" s="16" t="s">
        <v>196</v>
      </c>
      <c r="BE4" s="16" t="s">
        <v>197</v>
      </c>
      <c r="BF4" s="16" t="s">
        <v>198</v>
      </c>
      <c r="BG4" s="16" t="s">
        <v>199</v>
      </c>
      <c r="BH4" s="16" t="s">
        <v>200</v>
      </c>
      <c r="BI4" s="16" t="s">
        <v>201</v>
      </c>
      <c r="BJ4" s="16" t="s">
        <v>202</v>
      </c>
      <c r="BK4" s="16" t="s">
        <v>203</v>
      </c>
      <c r="BL4" s="16" t="s">
        <v>204</v>
      </c>
      <c r="BM4" s="16" t="s">
        <v>205</v>
      </c>
      <c r="BN4" s="16" t="s">
        <v>206</v>
      </c>
      <c r="BO4" s="16" t="s">
        <v>207</v>
      </c>
      <c r="BP4" s="16" t="s">
        <v>208</v>
      </c>
      <c r="BQ4" s="16" t="s">
        <v>209</v>
      </c>
      <c r="BR4" s="16" t="s">
        <v>210</v>
      </c>
      <c r="BS4" s="16" t="s">
        <v>211</v>
      </c>
      <c r="BT4" s="16" t="s">
        <v>212</v>
      </c>
      <c r="BU4" s="16" t="s">
        <v>213</v>
      </c>
      <c r="BV4" s="16" t="s">
        <v>214</v>
      </c>
      <c r="BW4" s="16" t="s">
        <v>215</v>
      </c>
      <c r="BX4" s="16" t="s">
        <v>216</v>
      </c>
      <c r="BY4" s="16" t="s">
        <v>217</v>
      </c>
      <c r="BZ4" s="16" t="s">
        <v>218</v>
      </c>
      <c r="CA4" s="16" t="s">
        <v>219</v>
      </c>
      <c r="CB4" s="16" t="s">
        <v>220</v>
      </c>
      <c r="CC4" s="16" t="s">
        <v>221</v>
      </c>
      <c r="CD4" s="16" t="s">
        <v>222</v>
      </c>
      <c r="CE4" s="16" t="s">
        <v>223</v>
      </c>
      <c r="CF4" s="16" t="s">
        <v>224</v>
      </c>
      <c r="CG4" s="16" t="s">
        <v>225</v>
      </c>
      <c r="CH4" s="16" t="s">
        <v>226</v>
      </c>
      <c r="CI4" s="16" t="s">
        <v>227</v>
      </c>
      <c r="CJ4" s="16" t="s">
        <v>228</v>
      </c>
      <c r="CK4" s="16" t="s">
        <v>229</v>
      </c>
      <c r="CL4" s="17" t="s">
        <v>230</v>
      </c>
      <c r="CM4" s="17" t="s">
        <v>231</v>
      </c>
      <c r="CN4" s="17" t="s">
        <v>232</v>
      </c>
      <c r="CO4" s="17" t="s">
        <v>233</v>
      </c>
      <c r="CP4" s="17" t="s">
        <v>234</v>
      </c>
      <c r="CQ4" s="17" t="s">
        <v>235</v>
      </c>
      <c r="CR4" s="17" t="s">
        <v>236</v>
      </c>
      <c r="CS4" s="17" t="s">
        <v>237</v>
      </c>
      <c r="CT4" s="17" t="s">
        <v>238</v>
      </c>
      <c r="CU4" s="17" t="s">
        <v>239</v>
      </c>
      <c r="CV4" s="17" t="s">
        <v>240</v>
      </c>
      <c r="CW4" s="17" t="s">
        <v>241</v>
      </c>
      <c r="CX4" s="17" t="s">
        <v>242</v>
      </c>
      <c r="CY4" s="17" t="s">
        <v>243</v>
      </c>
      <c r="CZ4" s="17" t="s">
        <v>244</v>
      </c>
      <c r="DA4" s="17" t="s">
        <v>245</v>
      </c>
      <c r="DB4" s="17" t="s">
        <v>246</v>
      </c>
      <c r="DC4" s="17" t="s">
        <v>247</v>
      </c>
      <c r="DD4" s="17" t="s">
        <v>248</v>
      </c>
      <c r="DE4" s="17" t="s">
        <v>249</v>
      </c>
      <c r="DF4" s="17" t="s">
        <v>250</v>
      </c>
      <c r="DG4" s="17" t="s">
        <v>251</v>
      </c>
      <c r="DH4" s="17" t="s">
        <v>252</v>
      </c>
      <c r="DI4" s="17" t="s">
        <v>253</v>
      </c>
      <c r="DJ4" s="17" t="s">
        <v>254</v>
      </c>
      <c r="DK4" s="17" t="s">
        <v>255</v>
      </c>
      <c r="DL4" s="17" t="s">
        <v>256</v>
      </c>
      <c r="DM4" s="17" t="s">
        <v>257</v>
      </c>
      <c r="DN4" s="17" t="s">
        <v>258</v>
      </c>
      <c r="DO4" s="17" t="s">
        <v>259</v>
      </c>
      <c r="DP4" s="17" t="s">
        <v>260</v>
      </c>
      <c r="DQ4" s="17" t="s">
        <v>261</v>
      </c>
      <c r="DR4" s="17" t="s">
        <v>262</v>
      </c>
      <c r="DS4" s="17" t="s">
        <v>263</v>
      </c>
      <c r="DT4" s="17" t="s">
        <v>264</v>
      </c>
      <c r="DU4" s="17" t="s">
        <v>265</v>
      </c>
      <c r="DV4" s="17" t="s">
        <v>266</v>
      </c>
      <c r="DW4" s="17" t="s">
        <v>267</v>
      </c>
      <c r="DX4" s="17" t="s">
        <v>268</v>
      </c>
      <c r="DY4" s="17" t="s">
        <v>269</v>
      </c>
      <c r="DZ4" s="17" t="s">
        <v>270</v>
      </c>
      <c r="EA4" s="17" t="s">
        <v>271</v>
      </c>
      <c r="EB4" s="17" t="s">
        <v>272</v>
      </c>
      <c r="EC4" s="17" t="s">
        <v>273</v>
      </c>
      <c r="ED4" s="17" t="s">
        <v>274</v>
      </c>
      <c r="EE4" s="17" t="s">
        <v>275</v>
      </c>
      <c r="EF4" s="17" t="s">
        <v>276</v>
      </c>
      <c r="EG4" s="17" t="s">
        <v>277</v>
      </c>
      <c r="EH4" s="17" t="s">
        <v>278</v>
      </c>
      <c r="EI4" s="17" t="s">
        <v>279</v>
      </c>
      <c r="EJ4" s="17" t="s">
        <v>280</v>
      </c>
      <c r="EK4" s="17" t="s">
        <v>281</v>
      </c>
      <c r="EL4" s="17" t="s">
        <v>282</v>
      </c>
      <c r="EM4" s="17" t="s">
        <v>283</v>
      </c>
      <c r="EN4" s="17" t="s">
        <v>284</v>
      </c>
      <c r="EO4" s="17" t="s">
        <v>285</v>
      </c>
      <c r="EP4" s="17" t="s">
        <v>286</v>
      </c>
      <c r="EQ4" s="17" t="s">
        <v>287</v>
      </c>
      <c r="ER4" s="17" t="s">
        <v>288</v>
      </c>
      <c r="ES4" s="19"/>
      <c r="ALY4"/>
      <c r="ALZ4"/>
      <c r="AMA4"/>
      <c r="AMB4"/>
      <c r="AMC4"/>
      <c r="AMD4"/>
      <c r="AME4"/>
      <c r="AMF4"/>
    </row>
    <row r="5" spans="1:1020" s="5" customFormat="1" ht="15.75" customHeight="1" thickTop="1" x14ac:dyDescent="0.25">
      <c r="A5" s="8"/>
      <c r="B5" s="26"/>
      <c r="C5" s="66" t="s">
        <v>624</v>
      </c>
      <c r="D5" s="67"/>
      <c r="E5" s="27">
        <f>+Cuadro_Oferta_2012!E149</f>
        <v>14667.880044053543</v>
      </c>
      <c r="F5" s="27">
        <f>+Cuadro_Oferta_2012!F149</f>
        <v>7086.7940855093202</v>
      </c>
      <c r="G5" s="27">
        <f>+Cuadro_Oferta_2012!G149</f>
        <v>13311.889458321017</v>
      </c>
      <c r="H5" s="27">
        <f>+Cuadro_Oferta_2012!H149</f>
        <v>60700.23289124338</v>
      </c>
      <c r="I5" s="27">
        <f>+Cuadro_Oferta_2012!I149</f>
        <v>34917.498588978931</v>
      </c>
      <c r="J5" s="27">
        <f>+Cuadro_Oferta_2012!J149</f>
        <v>16053.995827221832</v>
      </c>
      <c r="K5" s="27">
        <f>+Cuadro_Oferta_2012!K149</f>
        <v>16485.40070195587</v>
      </c>
      <c r="L5" s="27">
        <f>+Cuadro_Oferta_2012!L149</f>
        <v>18567.812308378299</v>
      </c>
      <c r="M5" s="27">
        <f>+Cuadro_Oferta_2012!M149</f>
        <v>49330.457839796363</v>
      </c>
      <c r="N5" s="27">
        <f>+Cuadro_Oferta_2012!N149</f>
        <v>54016.656615949927</v>
      </c>
      <c r="O5" s="27">
        <f>+Cuadro_Oferta_2012!O149</f>
        <v>90843.389530214597</v>
      </c>
      <c r="P5" s="27">
        <f>+Cuadro_Oferta_2012!P149</f>
        <v>30951.872275344402</v>
      </c>
      <c r="Q5" s="27">
        <f>+Cuadro_Oferta_2012!Q149</f>
        <v>25241.685603278562</v>
      </c>
      <c r="R5" s="27">
        <f>+Cuadro_Oferta_2012!R149</f>
        <v>415174.93244730966</v>
      </c>
      <c r="S5" s="27">
        <f>+Cuadro_Oferta_2012!S149</f>
        <v>16541.443878314385</v>
      </c>
      <c r="T5" s="27">
        <f>+Cuadro_Oferta_2012!T149</f>
        <v>407900.39250172081</v>
      </c>
      <c r="U5" s="27">
        <f>+Cuadro_Oferta_2012!U149</f>
        <v>79809.03694873277</v>
      </c>
      <c r="V5" s="27">
        <f>+Cuadro_Oferta_2012!V149</f>
        <v>187235.03434814513</v>
      </c>
      <c r="W5" s="27">
        <f>+Cuadro_Oferta_2012!W149</f>
        <v>79896.627977044889</v>
      </c>
      <c r="X5" s="27">
        <f>+Cuadro_Oferta_2012!X149</f>
        <v>13953.928650232876</v>
      </c>
      <c r="Y5" s="27">
        <f>+Cuadro_Oferta_2012!Y149</f>
        <v>55246.025038750333</v>
      </c>
      <c r="Z5" s="27">
        <f>+Cuadro_Oferta_2012!Z149</f>
        <v>362560.55061282701</v>
      </c>
      <c r="AA5" s="27">
        <f>+Cuadro_Oferta_2012!AA149</f>
        <v>73202.418282470302</v>
      </c>
      <c r="AB5" s="27">
        <f>+Cuadro_Oferta_2012!AB149</f>
        <v>152207.88760862395</v>
      </c>
      <c r="AC5" s="27">
        <f>+Cuadro_Oferta_2012!AC149</f>
        <v>19801.281806211511</v>
      </c>
      <c r="AD5" s="27">
        <f>+Cuadro_Oferta_2012!AD149</f>
        <v>164569.35620736898</v>
      </c>
      <c r="AE5" s="27">
        <f>+Cuadro_Oferta_2012!AE149</f>
        <v>50163.867553971329</v>
      </c>
      <c r="AF5" s="27">
        <f>+Cuadro_Oferta_2012!AF149</f>
        <v>22860.327048459978</v>
      </c>
      <c r="AG5" s="27">
        <f>+Cuadro_Oferta_2012!AG149</f>
        <v>26323.532174118325</v>
      </c>
      <c r="AH5" s="27">
        <f>+Cuadro_Oferta_2012!AH149</f>
        <v>174178.23074600508</v>
      </c>
      <c r="AI5" s="27">
        <f>+Cuadro_Oferta_2012!AI149</f>
        <v>348.18504773894364</v>
      </c>
      <c r="AJ5" s="27">
        <f>+Cuadro_Oferta_2012!AJ149</f>
        <v>3067.4990407902656</v>
      </c>
      <c r="AK5" s="27">
        <f>+Cuadro_Oferta_2012!AK149</f>
        <v>345755.56883633049</v>
      </c>
      <c r="AL5" s="27">
        <f>+Cuadro_Oferta_2012!AL149</f>
        <v>456574.29355098831</v>
      </c>
      <c r="AM5" s="27">
        <f>+Cuadro_Oferta_2012!AM149</f>
        <v>142651.47186714876</v>
      </c>
      <c r="AN5" s="27">
        <f>+Cuadro_Oferta_2012!AN149</f>
        <v>282556.48347819131</v>
      </c>
      <c r="AO5" s="27">
        <f>+Cuadro_Oferta_2012!AO149</f>
        <v>394276.98848209769</v>
      </c>
      <c r="AP5" s="27">
        <f>+Cuadro_Oferta_2012!AP149</f>
        <v>515602.88580201007</v>
      </c>
      <c r="AQ5" s="27">
        <f>+Cuadro_Oferta_2012!AQ149</f>
        <v>151080.92838060152</v>
      </c>
      <c r="AR5" s="27">
        <f>+Cuadro_Oferta_2012!AR149</f>
        <v>195866.45145067101</v>
      </c>
      <c r="AS5" s="27">
        <f>+Cuadro_Oferta_2012!AS149</f>
        <v>304706.01650884084</v>
      </c>
      <c r="AT5" s="27">
        <f>+Cuadro_Oferta_2012!AT149</f>
        <v>194845.1151668914</v>
      </c>
      <c r="AU5" s="27">
        <f>+Cuadro_Oferta_2012!AU149</f>
        <v>30725.28662894449</v>
      </c>
      <c r="AV5" s="27">
        <f>+Cuadro_Oferta_2012!AV149</f>
        <v>38977.310955539913</v>
      </c>
      <c r="AW5" s="27">
        <f>+Cuadro_Oferta_2012!AW149</f>
        <v>285407.83058753196</v>
      </c>
      <c r="AX5" s="27">
        <f>+Cuadro_Oferta_2012!AX149</f>
        <v>72049.97330819309</v>
      </c>
      <c r="AY5" s="27">
        <f>+Cuadro_Oferta_2012!AY149</f>
        <v>318823.03363055247</v>
      </c>
      <c r="AZ5" s="27">
        <f>+Cuadro_Oferta_2012!AZ149</f>
        <v>131111.32275832671</v>
      </c>
      <c r="BA5" s="27">
        <f>+Cuadro_Oferta_2012!BA149</f>
        <v>19354.289178291907</v>
      </c>
      <c r="BB5" s="27">
        <f>+Cuadro_Oferta_2012!BB149</f>
        <v>282328.4774490312</v>
      </c>
      <c r="BC5" s="27">
        <f>+Cuadro_Oferta_2012!BC149</f>
        <v>20252.0892836864</v>
      </c>
      <c r="BD5" s="27">
        <f>+Cuadro_Oferta_2012!BD149</f>
        <v>68989.49613919371</v>
      </c>
      <c r="BE5" s="27">
        <f>+Cuadro_Oferta_2012!BE149</f>
        <v>168912.36356538316</v>
      </c>
      <c r="BF5" s="27">
        <f>+Cuadro_Oferta_2012!BF149</f>
        <v>20501.269197523085</v>
      </c>
      <c r="BG5" s="27">
        <f>+Cuadro_Oferta_2012!BG149</f>
        <v>10948.168765665985</v>
      </c>
      <c r="BH5" s="27">
        <f>+Cuadro_Oferta_2012!BH149</f>
        <v>100487.12600839873</v>
      </c>
      <c r="BI5" s="27">
        <f>+Cuadro_Oferta_2012!BI149</f>
        <v>339051.08520014689</v>
      </c>
      <c r="BJ5" s="27">
        <f>+Cuadro_Oferta_2012!BJ149</f>
        <v>188845.69098976202</v>
      </c>
      <c r="BK5" s="27">
        <f>+Cuadro_Oferta_2012!BK149</f>
        <v>0</v>
      </c>
      <c r="BL5" s="27">
        <f>+Cuadro_Oferta_2012!BL149</f>
        <v>252953.29652646871</v>
      </c>
      <c r="BM5" s="27">
        <f>+Cuadro_Oferta_2012!BM149</f>
        <v>8107.9978639378187</v>
      </c>
      <c r="BN5" s="27">
        <f>+Cuadro_Oferta_2012!BN149</f>
        <v>110287.82098264348</v>
      </c>
      <c r="BO5" s="27">
        <f>+Cuadro_Oferta_2012!BO149</f>
        <v>180211.17038769202</v>
      </c>
      <c r="BP5" s="27">
        <f>+Cuadro_Oferta_2012!BP149</f>
        <v>15091.618492778214</v>
      </c>
      <c r="BQ5" s="27">
        <f>+Cuadro_Oferta_2012!BQ149</f>
        <v>116773.26303123795</v>
      </c>
      <c r="BR5" s="27">
        <f>+Cuadro_Oferta_2012!BR149</f>
        <v>158107.34586894908</v>
      </c>
      <c r="BS5" s="27">
        <f>+Cuadro_Oferta_2012!BS149</f>
        <v>334723.80709299189</v>
      </c>
      <c r="BT5" s="27">
        <f>+Cuadro_Oferta_2012!BT149</f>
        <v>65095.856081586389</v>
      </c>
      <c r="BU5" s="27">
        <f>+Cuadro_Oferta_2012!BU149</f>
        <v>38133.991026695556</v>
      </c>
      <c r="BV5" s="27">
        <f>+Cuadro_Oferta_2012!BV149</f>
        <v>301729.3933207324</v>
      </c>
      <c r="BW5" s="27">
        <f>+Cuadro_Oferta_2012!BW149</f>
        <v>264970.87799648149</v>
      </c>
      <c r="BX5" s="27">
        <f>+Cuadro_Oferta_2012!BX149</f>
        <v>194164.71831326571</v>
      </c>
      <c r="BY5" s="27">
        <f>+Cuadro_Oferta_2012!BY149</f>
        <v>312706.12090383575</v>
      </c>
      <c r="BZ5" s="27">
        <f>+Cuadro_Oferta_2012!BZ149</f>
        <v>43246.229962738427</v>
      </c>
      <c r="CA5" s="27">
        <f>+Cuadro_Oferta_2012!CA149</f>
        <v>379970.04833234422</v>
      </c>
      <c r="CB5" s="27">
        <f>+Cuadro_Oferta_2012!CB149</f>
        <v>26659.776117609879</v>
      </c>
      <c r="CC5" s="27">
        <f>+Cuadro_Oferta_2012!CC149</f>
        <v>3198.8996539988234</v>
      </c>
      <c r="CD5" s="27">
        <f>+Cuadro_Oferta_2012!CD149</f>
        <v>148459.68283303789</v>
      </c>
      <c r="CE5" s="27">
        <f>+Cuadro_Oferta_2012!CE149</f>
        <v>714286.41501326219</v>
      </c>
      <c r="CF5" s="27">
        <f>+Cuadro_Oferta_2012!CF149</f>
        <v>149139.17797689221</v>
      </c>
      <c r="CG5" s="27">
        <f>+Cuadro_Oferta_2012!CG149</f>
        <v>192564.55377907839</v>
      </c>
      <c r="CH5" s="27">
        <f>+Cuadro_Oferta_2012!CH149</f>
        <v>732780.37500283075</v>
      </c>
      <c r="CI5" s="27">
        <f>+Cuadro_Oferta_2012!CI149</f>
        <v>150270.88006502343</v>
      </c>
      <c r="CJ5" s="27">
        <f>+Cuadro_Oferta_2012!CJ149</f>
        <v>20369.294436624557</v>
      </c>
      <c r="CK5" s="27">
        <f>+Cuadro_Oferta_2012!CK149</f>
        <v>162106.41075486891</v>
      </c>
      <c r="CL5" s="27">
        <f>+Cuadro_Oferta_2012!CL149</f>
        <v>931066.48404067557</v>
      </c>
      <c r="CM5" s="27">
        <f>+Cuadro_Oferta_2012!CM149</f>
        <v>881688.29231771326</v>
      </c>
      <c r="CN5" s="27">
        <f>+Cuadro_Oferta_2012!CN149</f>
        <v>205724.34841238509</v>
      </c>
      <c r="CO5" s="27">
        <f>+Cuadro_Oferta_2012!CO149</f>
        <v>865550.60006560921</v>
      </c>
      <c r="CP5" s="27">
        <f>+Cuadro_Oferta_2012!CP149</f>
        <v>978286.40327098989</v>
      </c>
      <c r="CQ5" s="27">
        <f>+Cuadro_Oferta_2012!CQ149</f>
        <v>3335905.0116834776</v>
      </c>
      <c r="CR5" s="27">
        <f>+Cuadro_Oferta_2012!CR149</f>
        <v>374535.29327288462</v>
      </c>
      <c r="CS5" s="27">
        <f>+Cuadro_Oferta_2012!CS149</f>
        <v>2314.9417591800002</v>
      </c>
      <c r="CT5" s="27">
        <f>+Cuadro_Oferta_2012!CT149</f>
        <v>369062.60679712502</v>
      </c>
      <c r="CU5" s="27">
        <f>+Cuadro_Oferta_2012!CU149</f>
        <v>394550.09635385766</v>
      </c>
      <c r="CV5" s="27">
        <f>+Cuadro_Oferta_2012!CV149</f>
        <v>599756.91149768408</v>
      </c>
      <c r="CW5" s="27">
        <f>+Cuadro_Oferta_2012!CW149</f>
        <v>166400.05660842499</v>
      </c>
      <c r="CX5" s="27">
        <f>+Cuadro_Oferta_2012!CX149</f>
        <v>51598.285715712133</v>
      </c>
      <c r="CY5" s="27">
        <f>+Cuadro_Oferta_2012!CY149</f>
        <v>372941.83556914993</v>
      </c>
      <c r="CZ5" s="27">
        <f>+Cuadro_Oferta_2012!CZ149</f>
        <v>97465.103681297187</v>
      </c>
      <c r="DA5" s="27">
        <f>+Cuadro_Oferta_2012!DA149</f>
        <v>514731.07197728573</v>
      </c>
      <c r="DB5" s="27">
        <f>+Cuadro_Oferta_2012!DB149</f>
        <v>1108350.4973826762</v>
      </c>
      <c r="DC5" s="27">
        <f>+Cuadro_Oferta_2012!DC149</f>
        <v>115277.12972604447</v>
      </c>
      <c r="DD5" s="27">
        <f>+Cuadro_Oferta_2012!DD149</f>
        <v>711696.27587747737</v>
      </c>
      <c r="DE5" s="27">
        <f>+Cuadro_Oferta_2012!DE149</f>
        <v>500147.22364946408</v>
      </c>
      <c r="DF5" s="27">
        <f>+Cuadro_Oferta_2012!DF149</f>
        <v>37051.909100295874</v>
      </c>
      <c r="DG5" s="27">
        <f>+Cuadro_Oferta_2012!DG149</f>
        <v>1079839.0873561963</v>
      </c>
      <c r="DH5" s="27">
        <f>+Cuadro_Oferta_2012!DH149</f>
        <v>335221.87681127008</v>
      </c>
      <c r="DI5" s="27">
        <f>+Cuadro_Oferta_2012!DI149</f>
        <v>302108.85043509485</v>
      </c>
      <c r="DJ5" s="27">
        <f>+Cuadro_Oferta_2012!DJ149</f>
        <v>164259.28200740062</v>
      </c>
      <c r="DK5" s="27">
        <f>+Cuadro_Oferta_2012!DK149</f>
        <v>2704019.5849362984</v>
      </c>
      <c r="DL5" s="27">
        <f>+Cuadro_Oferta_2012!DL149</f>
        <v>168640.18842834898</v>
      </c>
      <c r="DM5" s="27">
        <f>+Cuadro_Oferta_2012!DM149</f>
        <v>151086.15729896701</v>
      </c>
      <c r="DN5" s="27">
        <f>+Cuadro_Oferta_2012!DN149</f>
        <v>410463.76418800355</v>
      </c>
      <c r="DO5" s="27">
        <f>+Cuadro_Oferta_2012!DO149</f>
        <v>304719.28416370461</v>
      </c>
      <c r="DP5" s="27">
        <f>+Cuadro_Oferta_2012!DP149</f>
        <v>99925.242086348328</v>
      </c>
      <c r="DQ5" s="27">
        <f>+Cuadro_Oferta_2012!DQ149</f>
        <v>414208.08523333725</v>
      </c>
      <c r="DR5" s="27">
        <f>+Cuadro_Oferta_2012!DR149</f>
        <v>209146.07149146748</v>
      </c>
      <c r="DS5" s="27">
        <f>+Cuadro_Oferta_2012!DS149</f>
        <v>31297.162174562392</v>
      </c>
      <c r="DT5" s="27">
        <f>+Cuadro_Oferta_2012!DT149</f>
        <v>122261.36949682856</v>
      </c>
      <c r="DU5" s="27">
        <f>+Cuadro_Oferta_2012!DU149</f>
        <v>40619.683252157069</v>
      </c>
      <c r="DV5" s="27">
        <f>+Cuadro_Oferta_2012!DV149</f>
        <v>163396.12806570806</v>
      </c>
      <c r="DW5" s="27">
        <f>+Cuadro_Oferta_2012!DW149</f>
        <v>294.34674002230889</v>
      </c>
      <c r="DX5" s="27">
        <f>+Cuadro_Oferta_2012!DX149</f>
        <v>109878.27571152973</v>
      </c>
      <c r="DY5" s="27">
        <f>+Cuadro_Oferta_2012!DY149</f>
        <v>125621.970014705</v>
      </c>
      <c r="DZ5" s="27">
        <f>+Cuadro_Oferta_2012!DZ149</f>
        <v>233994.89676541617</v>
      </c>
      <c r="EA5" s="27">
        <f>+Cuadro_Oferta_2012!EA149</f>
        <v>130274.15659462135</v>
      </c>
      <c r="EB5" s="27">
        <f>+Cuadro_Oferta_2012!EB149</f>
        <v>740661.18812350428</v>
      </c>
      <c r="EC5" s="27">
        <f>+Cuadro_Oferta_2012!EC149</f>
        <v>796463.46138104622</v>
      </c>
      <c r="ED5" s="27">
        <f>+Cuadro_Oferta_2012!ED149</f>
        <v>547188.66387299856</v>
      </c>
      <c r="EE5" s="27">
        <f>+Cuadro_Oferta_2012!EE149</f>
        <v>25451.776310263944</v>
      </c>
      <c r="EF5" s="27">
        <f>+Cuadro_Oferta_2012!EF149</f>
        <v>2122661.9719585543</v>
      </c>
      <c r="EG5" s="27">
        <f>+Cuadro_Oferta_2012!EG149</f>
        <v>1971955.3249352498</v>
      </c>
      <c r="EH5" s="27">
        <f>+Cuadro_Oferta_2012!EH149</f>
        <v>47770.201765376347</v>
      </c>
      <c r="EI5" s="27">
        <f>+Cuadro_Oferta_2012!EI149</f>
        <v>29722.38120421621</v>
      </c>
      <c r="EJ5" s="27">
        <f>+Cuadro_Oferta_2012!EJ149</f>
        <v>48206.573066963087</v>
      </c>
      <c r="EK5" s="27">
        <f>+Cuadro_Oferta_2012!EK149</f>
        <v>80803.723416938548</v>
      </c>
      <c r="EL5" s="27">
        <f>+Cuadro_Oferta_2012!EL149</f>
        <v>146506.96527923609</v>
      </c>
      <c r="EM5" s="27">
        <f>+Cuadro_Oferta_2012!EM149</f>
        <v>94484.645479778439</v>
      </c>
      <c r="EN5" s="27">
        <f>+Cuadro_Oferta_2012!EN149</f>
        <v>8264.2691329569589</v>
      </c>
      <c r="EO5" s="27">
        <f>+Cuadro_Oferta_2012!EO149</f>
        <v>176192.62520370155</v>
      </c>
      <c r="EP5" s="27">
        <f>+Cuadro_Oferta_2012!EP149</f>
        <v>9883.0575166539165</v>
      </c>
      <c r="EQ5" s="27">
        <f>+Cuadro_Oferta_2012!EQ149</f>
        <v>15294.83960262841</v>
      </c>
      <c r="ER5" s="27">
        <f>+Cuadro_Oferta_2012!ER149</f>
        <v>282337.98951154086</v>
      </c>
      <c r="ES5" s="27">
        <f>SUM(E5:ER5)</f>
        <v>39953231.66244965</v>
      </c>
      <c r="EU5" s="5">
        <f t="shared" ref="EU5:EU28" si="0">COUNTIF(E5:ES5,"&lt;0")</f>
        <v>0</v>
      </c>
      <c r="ALY5"/>
      <c r="ALZ5"/>
      <c r="AMA5"/>
      <c r="AMB5"/>
      <c r="AMC5"/>
      <c r="AMD5"/>
      <c r="AME5"/>
      <c r="AMF5"/>
    </row>
    <row r="6" spans="1:1020" s="5" customFormat="1" ht="15.75" thickBot="1" x14ac:dyDescent="0.3">
      <c r="A6" s="9"/>
      <c r="B6" s="22"/>
      <c r="C6" s="68" t="s">
        <v>581</v>
      </c>
      <c r="D6" s="69"/>
      <c r="E6" s="28">
        <f>+Cuadro_Utilización_2012!E149</f>
        <v>7852.8296029484127</v>
      </c>
      <c r="F6" s="28">
        <f>+Cuadro_Utilización_2012!F149</f>
        <v>4181.994366667328</v>
      </c>
      <c r="G6" s="28">
        <f>+Cuadro_Utilización_2012!G149</f>
        <v>5625.0416709599531</v>
      </c>
      <c r="H6" s="28">
        <f>+Cuadro_Utilización_2012!H149</f>
        <v>46069.934762305289</v>
      </c>
      <c r="I6" s="28">
        <f>+Cuadro_Utilización_2012!I149</f>
        <v>15174.461050529599</v>
      </c>
      <c r="J6" s="28">
        <f>+Cuadro_Utilización_2012!J149</f>
        <v>7824.2690221443772</v>
      </c>
      <c r="K6" s="28">
        <f>+Cuadro_Utilización_2012!K149</f>
        <v>5506.00467408229</v>
      </c>
      <c r="L6" s="28">
        <f>+Cuadro_Utilización_2012!L149</f>
        <v>10220.848744722893</v>
      </c>
      <c r="M6" s="28">
        <f>+Cuadro_Utilización_2012!M149</f>
        <v>23739.826055392183</v>
      </c>
      <c r="N6" s="28">
        <f>+Cuadro_Utilización_2012!N149</f>
        <v>25995.015824119229</v>
      </c>
      <c r="O6" s="28">
        <f>+Cuadro_Utilización_2012!O149</f>
        <v>64690.834452085939</v>
      </c>
      <c r="P6" s="28">
        <f>+Cuadro_Utilización_2012!P149</f>
        <v>16525.58411860573</v>
      </c>
      <c r="Q6" s="28">
        <f>+Cuadro_Utilización_2012!Q149</f>
        <v>14407.734433101125</v>
      </c>
      <c r="R6" s="28">
        <f>+Cuadro_Utilización_2012!R149</f>
        <v>176936.78846816462</v>
      </c>
      <c r="S6" s="28">
        <f>+Cuadro_Utilización_2012!S149</f>
        <v>6094.990538540369</v>
      </c>
      <c r="T6" s="28">
        <f>+Cuadro_Utilización_2012!T149</f>
        <v>238478.33214501844</v>
      </c>
      <c r="U6" s="28">
        <f>+Cuadro_Utilización_2012!U149</f>
        <v>37948.363390565988</v>
      </c>
      <c r="V6" s="28">
        <f>+Cuadro_Utilización_2012!V149</f>
        <v>84477.013621818158</v>
      </c>
      <c r="W6" s="28">
        <f>+Cuadro_Utilización_2012!W149</f>
        <v>38711.188028973193</v>
      </c>
      <c r="X6" s="28">
        <f>+Cuadro_Utilización_2012!X149</f>
        <v>6182.0107462016731</v>
      </c>
      <c r="Y6" s="28">
        <f>+Cuadro_Utilización_2012!Y149</f>
        <v>34017.570555162871</v>
      </c>
      <c r="Z6" s="28">
        <f>+Cuadro_Utilización_2012!Z149</f>
        <v>181721.03973971546</v>
      </c>
      <c r="AA6" s="28">
        <f>+Cuadro_Utilización_2012!AA149</f>
        <v>36992.850033414077</v>
      </c>
      <c r="AB6" s="28">
        <f>+Cuadro_Utilización_2012!AB149</f>
        <v>102053.97489340072</v>
      </c>
      <c r="AC6" s="28">
        <f>+Cuadro_Utilización_2012!AC149</f>
        <v>8091.4335193126144</v>
      </c>
      <c r="AD6" s="28">
        <f>+Cuadro_Utilización_2012!AD149</f>
        <v>100512.46024671753</v>
      </c>
      <c r="AE6" s="28">
        <f>+Cuadro_Utilización_2012!AE149</f>
        <v>6954.1817014467906</v>
      </c>
      <c r="AF6" s="28">
        <f>+Cuadro_Utilización_2012!AF149</f>
        <v>13016.559339044405</v>
      </c>
      <c r="AG6" s="28">
        <f>+Cuadro_Utilización_2012!AG149</f>
        <v>20896.936719872443</v>
      </c>
      <c r="AH6" s="28">
        <f>+Cuadro_Utilización_2012!AH149</f>
        <v>100693.88765863565</v>
      </c>
      <c r="AI6" s="28">
        <f>+Cuadro_Utilización_2012!AI149</f>
        <v>48.431300980179465</v>
      </c>
      <c r="AJ6" s="28">
        <f>+Cuadro_Utilización_2012!AJ149</f>
        <v>1804.5920268281816</v>
      </c>
      <c r="AK6" s="28">
        <f>+Cuadro_Utilización_2012!AK149</f>
        <v>243387.13277536372</v>
      </c>
      <c r="AL6" s="28">
        <f>+Cuadro_Utilización_2012!AL149</f>
        <v>310554.65940873505</v>
      </c>
      <c r="AM6" s="28">
        <f>+Cuadro_Utilización_2012!AM149</f>
        <v>103023.43114505608</v>
      </c>
      <c r="AN6" s="28">
        <f>+Cuadro_Utilización_2012!AN149</f>
        <v>186692.95777792629</v>
      </c>
      <c r="AO6" s="28">
        <f>+Cuadro_Utilización_2012!AO149</f>
        <v>280218.62072635681</v>
      </c>
      <c r="AP6" s="28">
        <f>+Cuadro_Utilización_2012!AP149</f>
        <v>342649.41712931136</v>
      </c>
      <c r="AQ6" s="28">
        <f>+Cuadro_Utilización_2012!AQ149</f>
        <v>101554.01544091861</v>
      </c>
      <c r="AR6" s="28">
        <f>+Cuadro_Utilización_2012!AR149</f>
        <v>132069.57351266136</v>
      </c>
      <c r="AS6" s="28">
        <f>+Cuadro_Utilización_2012!AS149</f>
        <v>205141.11625816522</v>
      </c>
      <c r="AT6" s="28">
        <f>+Cuadro_Utilización_2012!AT149</f>
        <v>138657.3780761688</v>
      </c>
      <c r="AU6" s="28">
        <f>+Cuadro_Utilización_2012!AU149</f>
        <v>19351.51318950397</v>
      </c>
      <c r="AV6" s="28">
        <f>+Cuadro_Utilización_2012!AV149</f>
        <v>25841.417820550534</v>
      </c>
      <c r="AW6" s="28">
        <f>+Cuadro_Utilización_2012!AW149</f>
        <v>226361.79603762238</v>
      </c>
      <c r="AX6" s="28">
        <f>+Cuadro_Utilización_2012!AX149</f>
        <v>44895.18288070603</v>
      </c>
      <c r="AY6" s="28">
        <f>+Cuadro_Utilización_2012!AY149</f>
        <v>202045.39068810633</v>
      </c>
      <c r="AZ6" s="28">
        <f>+Cuadro_Utilización_2012!AZ149</f>
        <v>92138.687221223823</v>
      </c>
      <c r="BA6" s="28">
        <f>+Cuadro_Utilización_2012!BA149</f>
        <v>11242.090923390599</v>
      </c>
      <c r="BB6" s="28">
        <f>+Cuadro_Utilización_2012!BB149</f>
        <v>194081.90828214964</v>
      </c>
      <c r="BC6" s="28">
        <f>+Cuadro_Utilización_2012!BC149</f>
        <v>13145.996998727695</v>
      </c>
      <c r="BD6" s="28">
        <f>+Cuadro_Utilización_2012!BD149</f>
        <v>43679.014172280586</v>
      </c>
      <c r="BE6" s="28">
        <f>+Cuadro_Utilización_2012!BE149</f>
        <v>86240.28837944346</v>
      </c>
      <c r="BF6" s="28">
        <f>+Cuadro_Utilización_2012!BF149</f>
        <v>13107.571760230541</v>
      </c>
      <c r="BG6" s="28">
        <f>+Cuadro_Utilización_2012!BG149</f>
        <v>6711.3297844961407</v>
      </c>
      <c r="BH6" s="28">
        <f>+Cuadro_Utilización_2012!BH149</f>
        <v>54028.721513622819</v>
      </c>
      <c r="BI6" s="28">
        <f>+Cuadro_Utilización_2012!BI149</f>
        <v>234200.03632584243</v>
      </c>
      <c r="BJ6" s="28">
        <f>+Cuadro_Utilización_2012!BJ149</f>
        <v>87118.377797254754</v>
      </c>
      <c r="BK6" s="28">
        <f>+Cuadro_Utilización_2012!BK149</f>
        <v>0</v>
      </c>
      <c r="BL6" s="28">
        <f>+Cuadro_Utilización_2012!BL149</f>
        <v>163167.50880702949</v>
      </c>
      <c r="BM6" s="28">
        <f>+Cuadro_Utilización_2012!BM149</f>
        <v>5622.5522867184318</v>
      </c>
      <c r="BN6" s="28">
        <f>+Cuadro_Utilización_2012!BN149</f>
        <v>77824.951678410856</v>
      </c>
      <c r="BO6" s="28">
        <f>+Cuadro_Utilización_2012!BO149</f>
        <v>118305.68097850282</v>
      </c>
      <c r="BP6" s="28">
        <f>+Cuadro_Utilización_2012!BP149</f>
        <v>10490.425856506059</v>
      </c>
      <c r="BQ6" s="28">
        <f>+Cuadro_Utilización_2012!BQ149</f>
        <v>66029.971625782287</v>
      </c>
      <c r="BR6" s="28">
        <f>+Cuadro_Utilización_2012!BR149</f>
        <v>110264.83304548955</v>
      </c>
      <c r="BS6" s="28">
        <f>+Cuadro_Utilización_2012!BS149</f>
        <v>227964.16227785996</v>
      </c>
      <c r="BT6" s="28">
        <f>+Cuadro_Utilización_2012!BT149</f>
        <v>45009.655956252333</v>
      </c>
      <c r="BU6" s="28">
        <f>+Cuadro_Utilización_2012!BU149</f>
        <v>21521.938197543328</v>
      </c>
      <c r="BV6" s="28">
        <f>+Cuadro_Utilización_2012!BV149</f>
        <v>176175.23747727872</v>
      </c>
      <c r="BW6" s="28">
        <f>+Cuadro_Utilización_2012!BW149</f>
        <v>194724.25287609376</v>
      </c>
      <c r="BX6" s="28">
        <f>+Cuadro_Utilización_2012!BX149</f>
        <v>103315.39405079221</v>
      </c>
      <c r="BY6" s="28">
        <f>+Cuadro_Utilización_2012!BY149</f>
        <v>93527.210675216411</v>
      </c>
      <c r="BZ6" s="28">
        <f>+Cuadro_Utilización_2012!BZ149</f>
        <v>23694.346663479369</v>
      </c>
      <c r="CA6" s="28">
        <f>+Cuadro_Utilización_2012!CA149</f>
        <v>242680.16299716503</v>
      </c>
      <c r="CB6" s="28">
        <f>+Cuadro_Utilización_2012!CB149</f>
        <v>14293.781719258424</v>
      </c>
      <c r="CC6" s="28">
        <f>+Cuadro_Utilización_2012!CC149</f>
        <v>2167.7491861558092</v>
      </c>
      <c r="CD6" s="28">
        <f>+Cuadro_Utilización_2012!CD149</f>
        <v>78892.014521307181</v>
      </c>
      <c r="CE6" s="28">
        <f>+Cuadro_Utilización_2012!CE149</f>
        <v>440136.16925030423</v>
      </c>
      <c r="CF6" s="28">
        <f>+Cuadro_Utilización_2012!CF149</f>
        <v>78036.836855757341</v>
      </c>
      <c r="CG6" s="28">
        <f>+Cuadro_Utilización_2012!CG149</f>
        <v>102884.06243360834</v>
      </c>
      <c r="CH6" s="28">
        <f>+Cuadro_Utilización_2012!CH149</f>
        <v>295037.42378029868</v>
      </c>
      <c r="CI6" s="28">
        <f>+Cuadro_Utilización_2012!CI149</f>
        <v>45302.412565991945</v>
      </c>
      <c r="CJ6" s="28">
        <f>+Cuadro_Utilización_2012!CJ149</f>
        <v>6140.7651292578175</v>
      </c>
      <c r="CK6" s="28">
        <f>+Cuadro_Utilización_2012!CK149</f>
        <v>68815.378138084197</v>
      </c>
      <c r="CL6" s="28">
        <f>+Cuadro_Utilización_2012!CL149</f>
        <v>493734.38903131912</v>
      </c>
      <c r="CM6" s="28">
        <f>+Cuadro_Utilización_2012!CM149</f>
        <v>655719.88051361497</v>
      </c>
      <c r="CN6" s="28">
        <f>+Cuadro_Utilización_2012!CN149</f>
        <v>149665.36633995696</v>
      </c>
      <c r="CO6" s="28">
        <f>+Cuadro_Utilización_2012!CO149</f>
        <v>620304.77878810314</v>
      </c>
      <c r="CP6" s="28">
        <f>+Cuadro_Utilización_2012!CP149</f>
        <v>690270.91087362694</v>
      </c>
      <c r="CQ6" s="28">
        <f>+Cuadro_Utilización_2012!CQ149</f>
        <v>1354044.9831046716</v>
      </c>
      <c r="CR6" s="28">
        <f>+Cuadro_Utilización_2012!CR149</f>
        <v>152269.28938778854</v>
      </c>
      <c r="CS6" s="28">
        <f>+Cuadro_Utilización_2012!CS149</f>
        <v>1940.8177616599996</v>
      </c>
      <c r="CT6" s="28">
        <f>+Cuadro_Utilización_2012!CT149</f>
        <v>175433.53561736408</v>
      </c>
      <c r="CU6" s="28">
        <f>+Cuadro_Utilización_2012!CU149</f>
        <v>199796.50057740504</v>
      </c>
      <c r="CV6" s="28">
        <f>+Cuadro_Utilización_2012!CV149</f>
        <v>328459.87548102462</v>
      </c>
      <c r="CW6" s="28">
        <f>+Cuadro_Utilización_2012!CW149</f>
        <v>142855.42843863775</v>
      </c>
      <c r="CX6" s="28">
        <f>+Cuadro_Utilización_2012!CX149</f>
        <v>27817.301007143862</v>
      </c>
      <c r="CY6" s="28">
        <f>+Cuadro_Utilización_2012!CY149</f>
        <v>193276.4442956119</v>
      </c>
      <c r="CZ6" s="28">
        <f>+Cuadro_Utilización_2012!CZ149</f>
        <v>63322.312829082162</v>
      </c>
      <c r="DA6" s="28">
        <f>+Cuadro_Utilización_2012!DA149</f>
        <v>293307.07143620547</v>
      </c>
      <c r="DB6" s="28">
        <f>+Cuadro_Utilización_2012!DB149</f>
        <v>658267.02096773428</v>
      </c>
      <c r="DC6" s="28">
        <f>+Cuadro_Utilización_2012!DC149</f>
        <v>59656.634235109188</v>
      </c>
      <c r="DD6" s="28">
        <f>+Cuadro_Utilización_2012!DD149</f>
        <v>332025.93726868258</v>
      </c>
      <c r="DE6" s="28">
        <f>+Cuadro_Utilización_2012!DE149</f>
        <v>115485.51650255581</v>
      </c>
      <c r="DF6" s="28">
        <f>+Cuadro_Utilización_2012!DF149</f>
        <v>7489.7651679634728</v>
      </c>
      <c r="DG6" s="28">
        <f>+Cuadro_Utilización_2012!DG149</f>
        <v>356324.81121685944</v>
      </c>
      <c r="DH6" s="28">
        <f>+Cuadro_Utilización_2012!DH149</f>
        <v>177587.90006359704</v>
      </c>
      <c r="DI6" s="28">
        <f>+Cuadro_Utilización_2012!DI149</f>
        <v>119694.80992319821</v>
      </c>
      <c r="DJ6" s="28">
        <f>+Cuadro_Utilización_2012!DJ149</f>
        <v>66506.649519604092</v>
      </c>
      <c r="DK6" s="28">
        <f>+Cuadro_Utilización_2012!DK149</f>
        <v>543740.14484268974</v>
      </c>
      <c r="DL6" s="28">
        <f>+Cuadro_Utilización_2012!DL149</f>
        <v>70440.620605563206</v>
      </c>
      <c r="DM6" s="28">
        <f>+Cuadro_Utilización_2012!DM149</f>
        <v>53283.143200914266</v>
      </c>
      <c r="DN6" s="28">
        <f>+Cuadro_Utilización_2012!DN149</f>
        <v>135694.39359555254</v>
      </c>
      <c r="DO6" s="28">
        <f>+Cuadro_Utilización_2012!DO149</f>
        <v>106970.58417017868</v>
      </c>
      <c r="DP6" s="28">
        <f>+Cuadro_Utilización_2012!DP149</f>
        <v>35665.248488505036</v>
      </c>
      <c r="DQ6" s="28">
        <f>+Cuadro_Utilización_2012!DQ149</f>
        <v>178305.68454876312</v>
      </c>
      <c r="DR6" s="28">
        <f>+Cuadro_Utilización_2012!DR149</f>
        <v>51572.078862131617</v>
      </c>
      <c r="DS6" s="28">
        <f>+Cuadro_Utilización_2012!DS149</f>
        <v>14025.024248907481</v>
      </c>
      <c r="DT6" s="28">
        <f>+Cuadro_Utilización_2012!DT149</f>
        <v>33559.522137269851</v>
      </c>
      <c r="DU6" s="28">
        <f>+Cuadro_Utilización_2012!DU149</f>
        <v>11149.696465203235</v>
      </c>
      <c r="DV6" s="28">
        <f>+Cuadro_Utilización_2012!DV149</f>
        <v>44850.601621205948</v>
      </c>
      <c r="DW6" s="28">
        <f>+Cuadro_Utilización_2012!DW149</f>
        <v>80.795233837845188</v>
      </c>
      <c r="DX6" s="28">
        <f>+Cuadro_Utilización_2012!DX149</f>
        <v>10163.28153204394</v>
      </c>
      <c r="DY6" s="28">
        <f>+Cuadro_Utilización_2012!DY149</f>
        <v>71269.990939966417</v>
      </c>
      <c r="DZ6" s="28">
        <f>+Cuadro_Utilización_2012!DZ149</f>
        <v>69974.995920108893</v>
      </c>
      <c r="EA6" s="28">
        <f>+Cuadro_Utilización_2012!EA149</f>
        <v>20501.476593991552</v>
      </c>
      <c r="EB6" s="28">
        <f>+Cuadro_Utilización_2012!EB149</f>
        <v>193672.45011558209</v>
      </c>
      <c r="EC6" s="28">
        <f>+Cuadro_Utilización_2012!EC149</f>
        <v>253164.40030494402</v>
      </c>
      <c r="ED6" s="28">
        <f>+Cuadro_Utilización_2012!ED149</f>
        <v>72208.619743291536</v>
      </c>
      <c r="EE6" s="28">
        <f>+Cuadro_Utilización_2012!EE149</f>
        <v>13768.319972613941</v>
      </c>
      <c r="EF6" s="28">
        <f>+Cuadro_Utilización_2012!EF149</f>
        <v>363753.46648647654</v>
      </c>
      <c r="EG6" s="28">
        <f>+Cuadro_Utilización_2012!EG149</f>
        <v>473735.81289424555</v>
      </c>
      <c r="EH6" s="28">
        <f>+Cuadro_Utilización_2012!EH149</f>
        <v>12606.756070313206</v>
      </c>
      <c r="EI6" s="28">
        <f>+Cuadro_Utilización_2012!EI149</f>
        <v>7843.8607295559459</v>
      </c>
      <c r="EJ6" s="28">
        <f>+Cuadro_Utilización_2012!EJ149</f>
        <v>12721.916282158239</v>
      </c>
      <c r="EK6" s="28">
        <f>+Cuadro_Utilización_2012!EK149</f>
        <v>21324.440614540479</v>
      </c>
      <c r="EL6" s="28">
        <f>+Cuadro_Utilización_2012!EL149</f>
        <v>89731.041636989481</v>
      </c>
      <c r="EM6" s="28">
        <f>+Cuadro_Utilización_2012!EM149</f>
        <v>40706.216331107986</v>
      </c>
      <c r="EN6" s="28">
        <f>+Cuadro_Utilización_2012!EN149</f>
        <v>2886.236886561398</v>
      </c>
      <c r="EO6" s="28">
        <f>+Cuadro_Utilización_2012!EO149</f>
        <v>81303.109666310644</v>
      </c>
      <c r="EP6" s="28">
        <f>+Cuadro_Utilización_2012!EP149</f>
        <v>4299.2478339480331</v>
      </c>
      <c r="EQ6" s="28">
        <f>+Cuadro_Utilización_2012!EQ149</f>
        <v>6582.4781297046229</v>
      </c>
      <c r="ER6" s="28">
        <f>+Cuadro_Utilización_2012!ER149</f>
        <v>0</v>
      </c>
      <c r="ES6" s="28">
        <f>SUM(E6:ER6)</f>
        <v>18190423.075561129</v>
      </c>
      <c r="EU6" s="5">
        <f t="shared" si="0"/>
        <v>0</v>
      </c>
      <c r="ALY6"/>
      <c r="ALZ6"/>
      <c r="AMA6"/>
      <c r="AMB6"/>
      <c r="AMC6"/>
      <c r="AMD6"/>
      <c r="AME6"/>
      <c r="AMF6"/>
    </row>
    <row r="7" spans="1:1020" s="5" customFormat="1" ht="16.5" thickBot="1" x14ac:dyDescent="0.3">
      <c r="A7" s="70" t="s">
        <v>647</v>
      </c>
      <c r="B7" s="71"/>
      <c r="C7" s="71" t="s">
        <v>623</v>
      </c>
      <c r="D7" s="72"/>
      <c r="E7" s="55">
        <f>+E5-E6</f>
        <v>6815.0504411051306</v>
      </c>
      <c r="F7" s="55">
        <f t="shared" ref="F7:BQ7" si="1">+F5-F6</f>
        <v>2904.7997188419922</v>
      </c>
      <c r="G7" s="55">
        <f t="shared" si="1"/>
        <v>7686.8477873610636</v>
      </c>
      <c r="H7" s="55">
        <f t="shared" si="1"/>
        <v>14630.298128938091</v>
      </c>
      <c r="I7" s="55">
        <f t="shared" si="1"/>
        <v>19743.037538449331</v>
      </c>
      <c r="J7" s="55">
        <f t="shared" si="1"/>
        <v>8229.7268050774546</v>
      </c>
      <c r="K7" s="55">
        <f t="shared" si="1"/>
        <v>10979.396027873579</v>
      </c>
      <c r="L7" s="55">
        <f t="shared" si="1"/>
        <v>8346.9635636554067</v>
      </c>
      <c r="M7" s="55">
        <f t="shared" si="1"/>
        <v>25590.631784404181</v>
      </c>
      <c r="N7" s="55">
        <f t="shared" si="1"/>
        <v>28021.640791830698</v>
      </c>
      <c r="O7" s="55">
        <f t="shared" si="1"/>
        <v>26152.555078128658</v>
      </c>
      <c r="P7" s="55">
        <f t="shared" si="1"/>
        <v>14426.288156738672</v>
      </c>
      <c r="Q7" s="55">
        <f t="shared" si="1"/>
        <v>10833.951170177437</v>
      </c>
      <c r="R7" s="55">
        <f t="shared" si="1"/>
        <v>238238.14397914504</v>
      </c>
      <c r="S7" s="55">
        <f t="shared" si="1"/>
        <v>10446.453339774016</v>
      </c>
      <c r="T7" s="55">
        <f t="shared" si="1"/>
        <v>169422.06035670236</v>
      </c>
      <c r="U7" s="55">
        <f t="shared" si="1"/>
        <v>41860.673558166782</v>
      </c>
      <c r="V7" s="55">
        <f t="shared" si="1"/>
        <v>102758.02072632697</v>
      </c>
      <c r="W7" s="55">
        <f t="shared" si="1"/>
        <v>41185.439948071697</v>
      </c>
      <c r="X7" s="55">
        <f t="shared" si="1"/>
        <v>7771.9179040312029</v>
      </c>
      <c r="Y7" s="55">
        <f t="shared" si="1"/>
        <v>21228.454483587462</v>
      </c>
      <c r="Z7" s="55">
        <f t="shared" si="1"/>
        <v>180839.51087311155</v>
      </c>
      <c r="AA7" s="55">
        <f t="shared" si="1"/>
        <v>36209.568249056225</v>
      </c>
      <c r="AB7" s="55">
        <f t="shared" si="1"/>
        <v>50153.912715223225</v>
      </c>
      <c r="AC7" s="55">
        <f t="shared" si="1"/>
        <v>11709.848286898898</v>
      </c>
      <c r="AD7" s="55">
        <f t="shared" si="1"/>
        <v>64056.895960651455</v>
      </c>
      <c r="AE7" s="55">
        <f t="shared" si="1"/>
        <v>43209.685852524541</v>
      </c>
      <c r="AF7" s="55">
        <f t="shared" si="1"/>
        <v>9843.7677094155733</v>
      </c>
      <c r="AG7" s="55">
        <f t="shared" si="1"/>
        <v>5426.5954542458821</v>
      </c>
      <c r="AH7" s="55">
        <f t="shared" si="1"/>
        <v>73484.343087369431</v>
      </c>
      <c r="AI7" s="55">
        <f t="shared" si="1"/>
        <v>299.75374675876418</v>
      </c>
      <c r="AJ7" s="55">
        <f t="shared" si="1"/>
        <v>1262.907013962084</v>
      </c>
      <c r="AK7" s="55">
        <f t="shared" si="1"/>
        <v>102368.43606096678</v>
      </c>
      <c r="AL7" s="55">
        <f t="shared" si="1"/>
        <v>146019.63414225326</v>
      </c>
      <c r="AM7" s="55">
        <f t="shared" si="1"/>
        <v>39628.040722092686</v>
      </c>
      <c r="AN7" s="55">
        <f t="shared" si="1"/>
        <v>95863.525700265018</v>
      </c>
      <c r="AO7" s="55">
        <f t="shared" si="1"/>
        <v>114058.36775574088</v>
      </c>
      <c r="AP7" s="55">
        <f t="shared" si="1"/>
        <v>172953.46867269871</v>
      </c>
      <c r="AQ7" s="55">
        <f t="shared" si="1"/>
        <v>49526.912939682908</v>
      </c>
      <c r="AR7" s="55">
        <f t="shared" si="1"/>
        <v>63796.877938009653</v>
      </c>
      <c r="AS7" s="55">
        <f t="shared" si="1"/>
        <v>99564.900250675622</v>
      </c>
      <c r="AT7" s="55">
        <f t="shared" si="1"/>
        <v>56187.7370907226</v>
      </c>
      <c r="AU7" s="55">
        <f t="shared" si="1"/>
        <v>11373.77343944052</v>
      </c>
      <c r="AV7" s="55">
        <f t="shared" si="1"/>
        <v>13135.893134989379</v>
      </c>
      <c r="AW7" s="55">
        <f t="shared" si="1"/>
        <v>59046.034549909586</v>
      </c>
      <c r="AX7" s="55">
        <f t="shared" si="1"/>
        <v>27154.79042748706</v>
      </c>
      <c r="AY7" s="55">
        <f t="shared" si="1"/>
        <v>116777.64294244614</v>
      </c>
      <c r="AZ7" s="55">
        <f t="shared" si="1"/>
        <v>38972.635537102891</v>
      </c>
      <c r="BA7" s="55">
        <f t="shared" si="1"/>
        <v>8112.1982549013082</v>
      </c>
      <c r="BB7" s="55">
        <f t="shared" si="1"/>
        <v>88246.569166881556</v>
      </c>
      <c r="BC7" s="55">
        <f t="shared" si="1"/>
        <v>7106.0922849587059</v>
      </c>
      <c r="BD7" s="55">
        <f t="shared" si="1"/>
        <v>25310.481966913125</v>
      </c>
      <c r="BE7" s="55">
        <f t="shared" si="1"/>
        <v>82672.075185939699</v>
      </c>
      <c r="BF7" s="55">
        <f t="shared" si="1"/>
        <v>7393.6974372925433</v>
      </c>
      <c r="BG7" s="55">
        <f t="shared" si="1"/>
        <v>4236.8389811698444</v>
      </c>
      <c r="BH7" s="55">
        <f t="shared" si="1"/>
        <v>46458.40449477591</v>
      </c>
      <c r="BI7" s="55">
        <f t="shared" si="1"/>
        <v>104851.04887430446</v>
      </c>
      <c r="BJ7" s="55">
        <f t="shared" si="1"/>
        <v>101727.31319250727</v>
      </c>
      <c r="BK7" s="55">
        <f t="shared" si="1"/>
        <v>0</v>
      </c>
      <c r="BL7" s="55">
        <f t="shared" si="1"/>
        <v>89785.78771943922</v>
      </c>
      <c r="BM7" s="55">
        <f t="shared" si="1"/>
        <v>2485.4455772193869</v>
      </c>
      <c r="BN7" s="55">
        <f t="shared" si="1"/>
        <v>32462.869304232619</v>
      </c>
      <c r="BO7" s="55">
        <f t="shared" si="1"/>
        <v>61905.489409189206</v>
      </c>
      <c r="BP7" s="55">
        <f t="shared" si="1"/>
        <v>4601.1926362721551</v>
      </c>
      <c r="BQ7" s="55">
        <f t="shared" si="1"/>
        <v>50743.29140545566</v>
      </c>
      <c r="BR7" s="55">
        <f t="shared" ref="BR7:EC7" si="2">+BR5-BR6</f>
        <v>47842.512823459532</v>
      </c>
      <c r="BS7" s="55">
        <f t="shared" si="2"/>
        <v>106759.64481513193</v>
      </c>
      <c r="BT7" s="55">
        <f t="shared" si="2"/>
        <v>20086.200125334057</v>
      </c>
      <c r="BU7" s="55">
        <f t="shared" si="2"/>
        <v>16612.052829152228</v>
      </c>
      <c r="BV7" s="55">
        <f t="shared" si="2"/>
        <v>125554.15584345369</v>
      </c>
      <c r="BW7" s="55">
        <f t="shared" si="2"/>
        <v>70246.625120387733</v>
      </c>
      <c r="BX7" s="55">
        <f t="shared" si="2"/>
        <v>90849.324262473499</v>
      </c>
      <c r="BY7" s="55">
        <f t="shared" si="2"/>
        <v>219178.91022861935</v>
      </c>
      <c r="BZ7" s="55">
        <f t="shared" si="2"/>
        <v>19551.883299259058</v>
      </c>
      <c r="CA7" s="55">
        <f t="shared" si="2"/>
        <v>137289.88533517919</v>
      </c>
      <c r="CB7" s="55">
        <f t="shared" si="2"/>
        <v>12365.994398351455</v>
      </c>
      <c r="CC7" s="55">
        <f t="shared" si="2"/>
        <v>1031.1504678430142</v>
      </c>
      <c r="CD7" s="55">
        <f t="shared" si="2"/>
        <v>69567.668311730711</v>
      </c>
      <c r="CE7" s="55">
        <f t="shared" si="2"/>
        <v>274150.24576295796</v>
      </c>
      <c r="CF7" s="55">
        <f t="shared" si="2"/>
        <v>71102.341121134872</v>
      </c>
      <c r="CG7" s="55">
        <f t="shared" si="2"/>
        <v>89680.491345470044</v>
      </c>
      <c r="CH7" s="55">
        <f t="shared" si="2"/>
        <v>437742.95122253208</v>
      </c>
      <c r="CI7" s="55">
        <f t="shared" si="2"/>
        <v>104968.46749903148</v>
      </c>
      <c r="CJ7" s="55">
        <f t="shared" si="2"/>
        <v>14228.52930736674</v>
      </c>
      <c r="CK7" s="55">
        <f t="shared" si="2"/>
        <v>93291.032616784709</v>
      </c>
      <c r="CL7" s="55">
        <f t="shared" si="2"/>
        <v>437332.09500935645</v>
      </c>
      <c r="CM7" s="55">
        <f t="shared" si="2"/>
        <v>225968.41180409829</v>
      </c>
      <c r="CN7" s="55">
        <f t="shared" si="2"/>
        <v>56058.982072428131</v>
      </c>
      <c r="CO7" s="55">
        <f t="shared" si="2"/>
        <v>245245.82127750607</v>
      </c>
      <c r="CP7" s="55">
        <f t="shared" si="2"/>
        <v>288015.49239736295</v>
      </c>
      <c r="CQ7" s="55">
        <f t="shared" si="2"/>
        <v>1981860.028578806</v>
      </c>
      <c r="CR7" s="55">
        <f t="shared" si="2"/>
        <v>222266.00388509608</v>
      </c>
      <c r="CS7" s="55">
        <f t="shared" si="2"/>
        <v>374.12399752000056</v>
      </c>
      <c r="CT7" s="55">
        <f t="shared" si="2"/>
        <v>193629.07117976094</v>
      </c>
      <c r="CU7" s="55">
        <f t="shared" si="2"/>
        <v>194753.59577645262</v>
      </c>
      <c r="CV7" s="55">
        <f t="shared" si="2"/>
        <v>271297.03601665946</v>
      </c>
      <c r="CW7" s="55">
        <f t="shared" si="2"/>
        <v>23544.628169787233</v>
      </c>
      <c r="CX7" s="55">
        <f t="shared" si="2"/>
        <v>23780.98470856827</v>
      </c>
      <c r="CY7" s="55">
        <f t="shared" si="2"/>
        <v>179665.39127353803</v>
      </c>
      <c r="CZ7" s="55">
        <f t="shared" si="2"/>
        <v>34142.790852215025</v>
      </c>
      <c r="DA7" s="55">
        <f t="shared" si="2"/>
        <v>221424.00054108026</v>
      </c>
      <c r="DB7" s="55">
        <f t="shared" si="2"/>
        <v>450083.47641494195</v>
      </c>
      <c r="DC7" s="55">
        <f t="shared" si="2"/>
        <v>55620.495490935282</v>
      </c>
      <c r="DD7" s="55">
        <f t="shared" si="2"/>
        <v>379670.33860879479</v>
      </c>
      <c r="DE7" s="55">
        <f t="shared" si="2"/>
        <v>384661.70714690827</v>
      </c>
      <c r="DF7" s="55">
        <f t="shared" si="2"/>
        <v>29562.143932332401</v>
      </c>
      <c r="DG7" s="55">
        <f t="shared" si="2"/>
        <v>723514.27613933687</v>
      </c>
      <c r="DH7" s="55">
        <f t="shared" si="2"/>
        <v>157633.97674767303</v>
      </c>
      <c r="DI7" s="55">
        <f t="shared" si="2"/>
        <v>182414.04051189666</v>
      </c>
      <c r="DJ7" s="55">
        <f t="shared" si="2"/>
        <v>97752.632487796523</v>
      </c>
      <c r="DK7" s="55">
        <f t="shared" si="2"/>
        <v>2160279.4400936086</v>
      </c>
      <c r="DL7" s="55">
        <f t="shared" si="2"/>
        <v>98199.567822785772</v>
      </c>
      <c r="DM7" s="55">
        <f t="shared" si="2"/>
        <v>97803.01409805275</v>
      </c>
      <c r="DN7" s="55">
        <f t="shared" si="2"/>
        <v>274769.37059245101</v>
      </c>
      <c r="DO7" s="55">
        <f t="shared" si="2"/>
        <v>197748.69999352592</v>
      </c>
      <c r="DP7" s="55">
        <f t="shared" si="2"/>
        <v>64259.993597843291</v>
      </c>
      <c r="DQ7" s="55">
        <f t="shared" si="2"/>
        <v>235902.40068457412</v>
      </c>
      <c r="DR7" s="55">
        <f t="shared" si="2"/>
        <v>157573.99262933584</v>
      </c>
      <c r="DS7" s="55">
        <f t="shared" si="2"/>
        <v>17272.137925654912</v>
      </c>
      <c r="DT7" s="55">
        <f t="shared" si="2"/>
        <v>88701.847359558713</v>
      </c>
      <c r="DU7" s="55">
        <f t="shared" si="2"/>
        <v>29469.986786953836</v>
      </c>
      <c r="DV7" s="55">
        <f t="shared" si="2"/>
        <v>118545.52644450212</v>
      </c>
      <c r="DW7" s="55">
        <f t="shared" si="2"/>
        <v>213.5515061844637</v>
      </c>
      <c r="DX7" s="55">
        <f t="shared" si="2"/>
        <v>99714.994179485788</v>
      </c>
      <c r="DY7" s="55">
        <f t="shared" si="2"/>
        <v>54351.979074738585</v>
      </c>
      <c r="DZ7" s="55">
        <f t="shared" si="2"/>
        <v>164019.90084530727</v>
      </c>
      <c r="EA7" s="55">
        <f t="shared" si="2"/>
        <v>109772.6800006298</v>
      </c>
      <c r="EB7" s="55">
        <f t="shared" si="2"/>
        <v>546988.73800792219</v>
      </c>
      <c r="EC7" s="55">
        <f t="shared" si="2"/>
        <v>543299.0610761022</v>
      </c>
      <c r="ED7" s="55">
        <f t="shared" ref="ED7:ER7" si="3">+ED5-ED6</f>
        <v>474980.04412970704</v>
      </c>
      <c r="EE7" s="55">
        <f t="shared" si="3"/>
        <v>11683.456337650003</v>
      </c>
      <c r="EF7" s="55">
        <f t="shared" si="3"/>
        <v>1758908.5054720778</v>
      </c>
      <c r="EG7" s="55">
        <f t="shared" si="3"/>
        <v>1498219.5120410041</v>
      </c>
      <c r="EH7" s="55">
        <f t="shared" si="3"/>
        <v>35163.445695063143</v>
      </c>
      <c r="EI7" s="55">
        <f t="shared" si="3"/>
        <v>21878.520474660265</v>
      </c>
      <c r="EJ7" s="55">
        <f t="shared" si="3"/>
        <v>35484.656784804843</v>
      </c>
      <c r="EK7" s="55">
        <f t="shared" si="3"/>
        <v>59479.282802398069</v>
      </c>
      <c r="EL7" s="55">
        <f t="shared" si="3"/>
        <v>56775.923642246606</v>
      </c>
      <c r="EM7" s="55">
        <f t="shared" si="3"/>
        <v>53778.429148670453</v>
      </c>
      <c r="EN7" s="55">
        <f t="shared" si="3"/>
        <v>5378.0322463955608</v>
      </c>
      <c r="EO7" s="55">
        <f t="shared" si="3"/>
        <v>94889.515537390907</v>
      </c>
      <c r="EP7" s="55">
        <f t="shared" si="3"/>
        <v>5583.8096827058835</v>
      </c>
      <c r="EQ7" s="55">
        <f t="shared" si="3"/>
        <v>8712.361472923787</v>
      </c>
      <c r="ER7" s="55">
        <f t="shared" si="3"/>
        <v>282337.98951154086</v>
      </c>
      <c r="ES7" s="55">
        <f>+ES5-ES6</f>
        <v>21762808.586888522</v>
      </c>
      <c r="EU7" s="5">
        <f t="shared" si="0"/>
        <v>0</v>
      </c>
      <c r="ALY7"/>
      <c r="ALZ7"/>
      <c r="AMA7"/>
      <c r="AMB7"/>
      <c r="AMC7"/>
      <c r="AMD7"/>
      <c r="AME7"/>
      <c r="AMF7"/>
    </row>
    <row r="8" spans="1:1020" s="5" customFormat="1" ht="5.25" customHeight="1" x14ac:dyDescent="0.25">
      <c r="A8" s="9"/>
      <c r="B8" s="22"/>
      <c r="C8" s="53"/>
      <c r="D8" s="54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>
        <f>SUM(E8:ER8)</f>
        <v>0</v>
      </c>
      <c r="EU8" s="5">
        <f t="shared" si="0"/>
        <v>0</v>
      </c>
      <c r="ALY8"/>
      <c r="ALZ8"/>
      <c r="AMA8"/>
      <c r="AMB8"/>
      <c r="AMC8"/>
      <c r="AMD8"/>
      <c r="AME8"/>
      <c r="AMF8"/>
    </row>
    <row r="9" spans="1:1020" s="5" customFormat="1" x14ac:dyDescent="0.25">
      <c r="A9" s="9"/>
      <c r="B9" s="22"/>
      <c r="C9" s="64" t="s">
        <v>626</v>
      </c>
      <c r="D9" s="65"/>
      <c r="E9" s="28">
        <v>1659.3678702976774</v>
      </c>
      <c r="F9" s="28">
        <v>413.55899897816397</v>
      </c>
      <c r="G9" s="28">
        <v>1763.0605343143156</v>
      </c>
      <c r="H9" s="28">
        <v>5298.4512005480883</v>
      </c>
      <c r="I9" s="28">
        <v>2774.7518655660824</v>
      </c>
      <c r="J9" s="28">
        <v>1912.3327654717314</v>
      </c>
      <c r="K9" s="28">
        <v>3034.6915004040943</v>
      </c>
      <c r="L9" s="28">
        <v>2491.2862916175827</v>
      </c>
      <c r="M9" s="28">
        <v>12176.840845854009</v>
      </c>
      <c r="N9" s="28">
        <v>12176.840845854009</v>
      </c>
      <c r="O9" s="28">
        <v>3852.2335781978231</v>
      </c>
      <c r="P9" s="28">
        <v>6062.1184984167576</v>
      </c>
      <c r="Q9" s="28">
        <v>5745.5880320797824</v>
      </c>
      <c r="R9" s="60">
        <v>116368.11833212462</v>
      </c>
      <c r="S9" s="28">
        <v>2514.4439363681304</v>
      </c>
      <c r="T9" s="28">
        <v>66582.49311162786</v>
      </c>
      <c r="U9" s="60">
        <v>18121.528794875594</v>
      </c>
      <c r="V9" s="28">
        <v>34759.317317720561</v>
      </c>
      <c r="W9" s="28">
        <v>11381.139684864536</v>
      </c>
      <c r="X9" s="28">
        <v>2838.3953828837366</v>
      </c>
      <c r="Y9" s="28">
        <v>10280.73076531741</v>
      </c>
      <c r="Z9" s="28">
        <v>48326.19646214263</v>
      </c>
      <c r="AA9" s="28">
        <v>2797.6106314541303</v>
      </c>
      <c r="AB9" s="28">
        <v>11039.752714468697</v>
      </c>
      <c r="AC9" s="28">
        <v>3031.5493110943726</v>
      </c>
      <c r="AD9" s="28">
        <v>14204.024293494029</v>
      </c>
      <c r="AE9" s="28">
        <v>11348.34796946924</v>
      </c>
      <c r="AF9" s="28">
        <v>1912.6058526856677</v>
      </c>
      <c r="AG9" s="28">
        <v>2690.2884930972969</v>
      </c>
      <c r="AH9" s="28">
        <v>8571.1301077556946</v>
      </c>
      <c r="AI9" s="28">
        <v>32.485498466686657</v>
      </c>
      <c r="AJ9" s="28">
        <v>93.879148087832633</v>
      </c>
      <c r="AK9" s="28">
        <v>24144.686219864052</v>
      </c>
      <c r="AL9" s="28">
        <v>37487.299387120867</v>
      </c>
      <c r="AM9" s="28">
        <v>13147.24089840454</v>
      </c>
      <c r="AN9" s="28">
        <v>41633.554592396576</v>
      </c>
      <c r="AO9" s="28">
        <v>15458.78882472137</v>
      </c>
      <c r="AP9" s="28">
        <v>47634.637469708578</v>
      </c>
      <c r="AQ9" s="28">
        <v>9170.5041965892706</v>
      </c>
      <c r="AR9" s="28">
        <v>19617.082889733982</v>
      </c>
      <c r="AS9" s="28">
        <v>42081.634854279655</v>
      </c>
      <c r="AT9" s="28">
        <v>18199.174624501502</v>
      </c>
      <c r="AU9" s="28">
        <v>5076.2895011326536</v>
      </c>
      <c r="AV9" s="28">
        <v>3966.1331027705855</v>
      </c>
      <c r="AW9" s="28">
        <v>10774.743723076601</v>
      </c>
      <c r="AX9" s="28">
        <v>6614.6619541232321</v>
      </c>
      <c r="AY9" s="28">
        <v>28529.166347871407</v>
      </c>
      <c r="AZ9" s="28">
        <v>11103.916163357455</v>
      </c>
      <c r="BA9" s="28">
        <v>2046.0289560513913</v>
      </c>
      <c r="BB9" s="28">
        <v>29222.319894614633</v>
      </c>
      <c r="BC9" s="28">
        <v>2990.4862162645454</v>
      </c>
      <c r="BD9" s="28">
        <v>7647.0541270768063</v>
      </c>
      <c r="BE9" s="28">
        <v>26993.695047279827</v>
      </c>
      <c r="BF9" s="28">
        <v>2769.9361211140545</v>
      </c>
      <c r="BG9" s="28">
        <v>868.56090082514709</v>
      </c>
      <c r="BH9" s="28">
        <v>13145.208052616632</v>
      </c>
      <c r="BI9" s="28">
        <v>28042.412645330314</v>
      </c>
      <c r="BJ9" s="28">
        <v>40296.697166011865</v>
      </c>
      <c r="BK9" s="28">
        <v>0</v>
      </c>
      <c r="BL9" s="28">
        <v>15415.087909284659</v>
      </c>
      <c r="BM9" s="28">
        <v>582.02485757373017</v>
      </c>
      <c r="BN9" s="28">
        <v>9536.1414198575385</v>
      </c>
      <c r="BO9" s="28">
        <v>20493.780247041108</v>
      </c>
      <c r="BP9" s="28">
        <v>1218.4732967868763</v>
      </c>
      <c r="BQ9" s="28">
        <v>20586.067540683074</v>
      </c>
      <c r="BR9" s="28">
        <v>18152.475635982533</v>
      </c>
      <c r="BS9" s="28">
        <v>36718.75312880319</v>
      </c>
      <c r="BT9" s="28">
        <v>4804.794416876487</v>
      </c>
      <c r="BU9" s="28">
        <v>5078.4192800013852</v>
      </c>
      <c r="BV9" s="28">
        <v>29973.449643095082</v>
      </c>
      <c r="BW9" s="28">
        <v>15674.760548587607</v>
      </c>
      <c r="BX9" s="28">
        <v>32297.749399116499</v>
      </c>
      <c r="BY9" s="28">
        <v>57903.169765567764</v>
      </c>
      <c r="BZ9" s="28">
        <v>7233.7733647459563</v>
      </c>
      <c r="CA9" s="28">
        <v>50645.738123348499</v>
      </c>
      <c r="CB9" s="28">
        <v>7170.509668920783</v>
      </c>
      <c r="CC9" s="28">
        <v>501.95834499766391</v>
      </c>
      <c r="CD9" s="28">
        <v>23699.64728318129</v>
      </c>
      <c r="CE9" s="28">
        <v>87992.94956070272</v>
      </c>
      <c r="CF9" s="28">
        <v>18732.739475620536</v>
      </c>
      <c r="CG9" s="28">
        <v>25071.014309036873</v>
      </c>
      <c r="CH9" s="28">
        <v>163646.70571052138</v>
      </c>
      <c r="CI9" s="28">
        <v>36446.544701961982</v>
      </c>
      <c r="CJ9" s="28">
        <v>5221.0956127250174</v>
      </c>
      <c r="CK9" s="28">
        <v>23275.643309051367</v>
      </c>
      <c r="CL9" s="28">
        <v>144244.21920772715</v>
      </c>
      <c r="CM9" s="28">
        <v>140932.7775299827</v>
      </c>
      <c r="CN9" s="28">
        <v>32414.489451965776</v>
      </c>
      <c r="CO9" s="28">
        <v>121958.19775892337</v>
      </c>
      <c r="CP9" s="28">
        <v>53925.612388716494</v>
      </c>
      <c r="CQ9" s="28">
        <v>854913.27606941364</v>
      </c>
      <c r="CR9" s="28">
        <v>72170.238184257658</v>
      </c>
      <c r="CS9" s="28">
        <v>154.79783272999998</v>
      </c>
      <c r="CT9" s="28">
        <v>79138.805845153605</v>
      </c>
      <c r="CU9" s="28">
        <v>21635.42940494452</v>
      </c>
      <c r="CV9" s="28">
        <v>65494.538392783041</v>
      </c>
      <c r="CW9" s="28">
        <v>7277.1709325314487</v>
      </c>
      <c r="CX9" s="28">
        <v>10550.874603197084</v>
      </c>
      <c r="CY9" s="28">
        <v>88156.570832604251</v>
      </c>
      <c r="CZ9" s="28">
        <v>17483.384829408984</v>
      </c>
      <c r="DA9" s="28">
        <v>117307.79848918176</v>
      </c>
      <c r="DB9" s="28">
        <v>168465.25503827436</v>
      </c>
      <c r="DC9" s="28">
        <v>26929.145954579817</v>
      </c>
      <c r="DD9" s="28">
        <v>129273.74119898409</v>
      </c>
      <c r="DE9" s="28">
        <v>147435.63687421897</v>
      </c>
      <c r="DF9" s="28">
        <v>18917.903489589367</v>
      </c>
      <c r="DG9" s="28">
        <v>359440.1663021979</v>
      </c>
      <c r="DH9" s="28">
        <v>56379.122446117624</v>
      </c>
      <c r="DI9" s="28">
        <v>35294.89625890529</v>
      </c>
      <c r="DJ9" s="28">
        <v>43492.871665235623</v>
      </c>
      <c r="DK9" s="28">
        <v>105442.94572240756</v>
      </c>
      <c r="DL9" s="28">
        <v>28063.349122740419</v>
      </c>
      <c r="DM9" s="28">
        <v>45389.890478721805</v>
      </c>
      <c r="DN9" s="28">
        <v>164012.64652652465</v>
      </c>
      <c r="DO9" s="28">
        <v>58782.233683563521</v>
      </c>
      <c r="DP9" s="28">
        <v>36471.149823534855</v>
      </c>
      <c r="DQ9" s="28">
        <v>97619.505115766849</v>
      </c>
      <c r="DR9" s="28">
        <v>30427.230175674616</v>
      </c>
      <c r="DS9" s="28">
        <v>3890.5487432020818</v>
      </c>
      <c r="DT9" s="28">
        <v>7520.6891366775881</v>
      </c>
      <c r="DU9" s="28">
        <v>2796.0048981313239</v>
      </c>
      <c r="DV9" s="28">
        <v>11302.22714128074</v>
      </c>
      <c r="DW9" s="28">
        <v>27.147268612239166</v>
      </c>
      <c r="DX9" s="28">
        <v>72525.222572567829</v>
      </c>
      <c r="DY9" s="28">
        <v>22099.016691149845</v>
      </c>
      <c r="DZ9" s="28">
        <v>99071.770180350752</v>
      </c>
      <c r="EA9" s="28">
        <v>55395.462429051302</v>
      </c>
      <c r="EB9" s="28">
        <v>351265.63087102468</v>
      </c>
      <c r="EC9" s="28">
        <v>426894.05204108899</v>
      </c>
      <c r="ED9" s="28">
        <v>380909.64999551995</v>
      </c>
      <c r="EE9" s="28">
        <v>8580.1922567199981</v>
      </c>
      <c r="EF9" s="28">
        <v>1288081.4095908604</v>
      </c>
      <c r="EG9" s="28">
        <v>999746.48981578602</v>
      </c>
      <c r="EH9" s="28">
        <v>7351.852564662624</v>
      </c>
      <c r="EI9" s="28">
        <v>4981.4421654081279</v>
      </c>
      <c r="EJ9" s="28">
        <v>14199.024864818297</v>
      </c>
      <c r="EK9" s="28">
        <v>19674.818779307152</v>
      </c>
      <c r="EL9" s="28">
        <v>36409.143995217994</v>
      </c>
      <c r="EM9" s="28">
        <v>15701.793228388702</v>
      </c>
      <c r="EN9" s="28">
        <v>2198.4701489018908</v>
      </c>
      <c r="EO9" s="28">
        <v>16938.134291986848</v>
      </c>
      <c r="EP9" s="28">
        <v>2935.4274717094981</v>
      </c>
      <c r="EQ9" s="28">
        <v>1954.9234576127419</v>
      </c>
      <c r="ER9" s="28">
        <v>274679.18166994082</v>
      </c>
      <c r="ES9" s="28">
        <f>SUM(E9:ER9)</f>
        <v>9139716.1389670484</v>
      </c>
      <c r="EU9" s="5">
        <f t="shared" si="0"/>
        <v>0</v>
      </c>
      <c r="ALY9"/>
      <c r="ALZ9"/>
      <c r="AMA9"/>
      <c r="AMB9"/>
      <c r="AMC9"/>
      <c r="AMD9"/>
      <c r="AME9"/>
      <c r="AMF9"/>
    </row>
    <row r="10" spans="1:1020" s="5" customFormat="1" x14ac:dyDescent="0.25">
      <c r="A10" s="9"/>
      <c r="B10" s="22"/>
      <c r="C10" s="64" t="s">
        <v>627</v>
      </c>
      <c r="D10" s="65"/>
      <c r="E10" s="28">
        <v>0</v>
      </c>
      <c r="F10" s="28">
        <v>0</v>
      </c>
      <c r="G10" s="28">
        <v>362.3144601544293</v>
      </c>
      <c r="H10" s="28">
        <v>935.34584780682826</v>
      </c>
      <c r="I10" s="28">
        <v>508.1906425150724</v>
      </c>
      <c r="J10" s="28">
        <v>267.6156198414788</v>
      </c>
      <c r="K10" s="28">
        <v>625.56849890869876</v>
      </c>
      <c r="L10" s="28">
        <v>274.44839630317796</v>
      </c>
      <c r="M10" s="28">
        <v>474.83572884611647</v>
      </c>
      <c r="N10" s="28">
        <v>474.83572884611647</v>
      </c>
      <c r="O10" s="28">
        <v>866.92604188738176</v>
      </c>
      <c r="P10" s="28">
        <v>1034.155917698534</v>
      </c>
      <c r="Q10" s="28">
        <v>1225.9770319071822</v>
      </c>
      <c r="R10" s="28">
        <v>18915.814757503053</v>
      </c>
      <c r="S10" s="28">
        <v>74.87544625873872</v>
      </c>
      <c r="T10" s="28">
        <v>12479.23686904251</v>
      </c>
      <c r="U10" s="28">
        <v>5003.4940803697582</v>
      </c>
      <c r="V10" s="28">
        <v>831.35071630892719</v>
      </c>
      <c r="W10" s="28">
        <v>1832.3771812907623</v>
      </c>
      <c r="X10" s="28">
        <v>308.53359598239092</v>
      </c>
      <c r="Y10" s="28">
        <v>2073.2051110054899</v>
      </c>
      <c r="Z10" s="28">
        <v>7716.3477983004614</v>
      </c>
      <c r="AA10" s="28">
        <v>523.82142545836291</v>
      </c>
      <c r="AB10" s="28">
        <v>2190.2260376008057</v>
      </c>
      <c r="AC10" s="28">
        <v>630.99044394818338</v>
      </c>
      <c r="AD10" s="28">
        <v>2605.9077791158297</v>
      </c>
      <c r="AE10" s="28">
        <v>2321.3169436991147</v>
      </c>
      <c r="AF10" s="28">
        <v>129.75004418483206</v>
      </c>
      <c r="AG10" s="28">
        <v>476.70391919898299</v>
      </c>
      <c r="AH10" s="28">
        <v>2278.933620102594</v>
      </c>
      <c r="AI10" s="28">
        <v>6.2117478661654388</v>
      </c>
      <c r="AJ10" s="28">
        <v>23.002738312452607</v>
      </c>
      <c r="AK10" s="28">
        <v>4848.2465909205221</v>
      </c>
      <c r="AL10" s="28">
        <v>8050.6856313785502</v>
      </c>
      <c r="AM10" s="28">
        <v>2801.9181629071882</v>
      </c>
      <c r="AN10" s="28">
        <v>7148.8605251552081</v>
      </c>
      <c r="AO10" s="28">
        <v>3111.1412426891961</v>
      </c>
      <c r="AP10" s="28">
        <v>10280.08154918549</v>
      </c>
      <c r="AQ10" s="28">
        <v>2506.5031253350248</v>
      </c>
      <c r="AR10" s="28">
        <v>3814.0570740583098</v>
      </c>
      <c r="AS10" s="28">
        <v>7290.4662930795694</v>
      </c>
      <c r="AT10" s="28">
        <v>4755.3808796832118</v>
      </c>
      <c r="AU10" s="28">
        <v>1096.736808173026</v>
      </c>
      <c r="AV10" s="28">
        <v>883.4394097253255</v>
      </c>
      <c r="AW10" s="28">
        <v>2537.1394680367403</v>
      </c>
      <c r="AX10" s="28">
        <v>1507.8364174352241</v>
      </c>
      <c r="AY10" s="28">
        <v>6869.6154688275474</v>
      </c>
      <c r="AZ10" s="28">
        <v>2539.6953369085072</v>
      </c>
      <c r="BA10" s="28">
        <v>631.23044587344509</v>
      </c>
      <c r="BB10" s="28">
        <v>6419.9071619487995</v>
      </c>
      <c r="BC10" s="28">
        <v>828.48785645507064</v>
      </c>
      <c r="BD10" s="28">
        <v>1518.713982235422</v>
      </c>
      <c r="BE10" s="28">
        <v>5620.2449515735943</v>
      </c>
      <c r="BF10" s="28">
        <v>633.45500971366187</v>
      </c>
      <c r="BG10" s="28">
        <v>170.96140590688162</v>
      </c>
      <c r="BH10" s="28">
        <v>3120.7300653369166</v>
      </c>
      <c r="BI10" s="28">
        <v>5311.1547776863708</v>
      </c>
      <c r="BJ10" s="28">
        <v>7318.5155421597119</v>
      </c>
      <c r="BK10" s="28">
        <v>0</v>
      </c>
      <c r="BL10" s="28">
        <v>3184.1661485630912</v>
      </c>
      <c r="BM10" s="28">
        <v>132.96712563101727</v>
      </c>
      <c r="BN10" s="28">
        <v>1812.485073426421</v>
      </c>
      <c r="BO10" s="28">
        <v>4343.3685961310339</v>
      </c>
      <c r="BP10" s="28">
        <v>297.15564647208942</v>
      </c>
      <c r="BQ10" s="28">
        <v>4422.1856590342095</v>
      </c>
      <c r="BR10" s="28">
        <v>3392.8044711308953</v>
      </c>
      <c r="BS10" s="28">
        <v>8859.5588250701549</v>
      </c>
      <c r="BT10" s="28">
        <v>909.73619787905477</v>
      </c>
      <c r="BU10" s="28">
        <v>1105.1135948441909</v>
      </c>
      <c r="BV10" s="28">
        <v>6247.8632682408925</v>
      </c>
      <c r="BW10" s="28">
        <v>3233.689852102616</v>
      </c>
      <c r="BX10" s="28">
        <v>6128.6372137640492</v>
      </c>
      <c r="BY10" s="28">
        <v>10414.910700953908</v>
      </c>
      <c r="BZ10" s="28">
        <v>1831.7461416764108</v>
      </c>
      <c r="CA10" s="28">
        <v>10894.591017392038</v>
      </c>
      <c r="CB10" s="28">
        <v>1484.5353376828184</v>
      </c>
      <c r="CC10" s="28">
        <v>209.63054458495549</v>
      </c>
      <c r="CD10" s="28">
        <v>3298.3621396558406</v>
      </c>
      <c r="CE10" s="28">
        <v>17840.991109267059</v>
      </c>
      <c r="CF10" s="28">
        <v>6095.5812223105768</v>
      </c>
      <c r="CG10" s="28">
        <v>5574.0175224526383</v>
      </c>
      <c r="CH10" s="28">
        <v>37642.842107392433</v>
      </c>
      <c r="CI10" s="28">
        <v>6997.7860975621297</v>
      </c>
      <c r="CJ10" s="28">
        <v>1002.4574508102261</v>
      </c>
      <c r="CK10" s="28">
        <v>5555.8205763488568</v>
      </c>
      <c r="CL10" s="28">
        <v>17277.694048100504</v>
      </c>
      <c r="CM10" s="28">
        <v>16966.408324469921</v>
      </c>
      <c r="CN10" s="28">
        <v>6098.2041023060128</v>
      </c>
      <c r="CO10" s="28">
        <v>23191.288541415277</v>
      </c>
      <c r="CP10" s="28">
        <v>9955.3712557567978</v>
      </c>
      <c r="CQ10" s="28">
        <v>177280.21578191704</v>
      </c>
      <c r="CR10" s="28">
        <v>11129.199871277911</v>
      </c>
      <c r="CS10" s="28">
        <v>31.544435072081384</v>
      </c>
      <c r="CT10" s="28">
        <v>15093.671002613988</v>
      </c>
      <c r="CU10" s="28">
        <v>5065.6256185172806</v>
      </c>
      <c r="CV10" s="28">
        <v>13761.119323944056</v>
      </c>
      <c r="CW10" s="28">
        <v>1529.0132582160063</v>
      </c>
      <c r="CX10" s="28">
        <v>2163.8817733980341</v>
      </c>
      <c r="CY10" s="28">
        <v>19043.733564548653</v>
      </c>
      <c r="CZ10" s="28">
        <v>4017.7511899757583</v>
      </c>
      <c r="DA10" s="28">
        <v>22640.530990428928</v>
      </c>
      <c r="DB10" s="28">
        <v>33532.065879543894</v>
      </c>
      <c r="DC10" s="28">
        <v>5430.6607814661666</v>
      </c>
      <c r="DD10" s="28">
        <v>32558.262603212002</v>
      </c>
      <c r="DE10" s="28">
        <v>27647.114846226064</v>
      </c>
      <c r="DF10" s="28">
        <v>4392.7070359297431</v>
      </c>
      <c r="DG10" s="28">
        <v>83461.433682665112</v>
      </c>
      <c r="DH10" s="28">
        <v>11506.011005475939</v>
      </c>
      <c r="DI10" s="28">
        <v>11661.710645055035</v>
      </c>
      <c r="DJ10" s="28">
        <v>8577.4300816922114</v>
      </c>
      <c r="DK10" s="28">
        <v>23142.719005779752</v>
      </c>
      <c r="DL10" s="28">
        <v>2913.828173241795</v>
      </c>
      <c r="DM10" s="28">
        <v>8698.9868098989937</v>
      </c>
      <c r="DN10" s="28">
        <v>37238.464731111824</v>
      </c>
      <c r="DO10" s="28">
        <v>11003.31915152729</v>
      </c>
      <c r="DP10" s="28">
        <v>6816.9530195397019</v>
      </c>
      <c r="DQ10" s="28">
        <v>21322.226726068653</v>
      </c>
      <c r="DR10" s="28">
        <v>6527.842171347761</v>
      </c>
      <c r="DS10" s="28">
        <v>1028.5509619002235</v>
      </c>
      <c r="DT10" s="28">
        <v>1567.8026094180966</v>
      </c>
      <c r="DU10" s="28">
        <v>582.8699598628275</v>
      </c>
      <c r="DV10" s="28">
        <v>2356.1220098726203</v>
      </c>
      <c r="DW10" s="28">
        <v>5.6592631067908963</v>
      </c>
      <c r="DX10" s="28">
        <v>14484.118788948454</v>
      </c>
      <c r="DY10" s="28">
        <v>5595.3198184670455</v>
      </c>
      <c r="DZ10" s="28">
        <v>21498.293899880609</v>
      </c>
      <c r="EA10" s="28">
        <v>13054.811567545421</v>
      </c>
      <c r="EB10" s="28">
        <v>70074.102852847049</v>
      </c>
      <c r="EC10" s="28">
        <v>89449.714156741611</v>
      </c>
      <c r="ED10" s="28">
        <v>86988.396345585366</v>
      </c>
      <c r="EE10" s="28">
        <v>1907.7096970499999</v>
      </c>
      <c r="EF10" s="28">
        <v>234514.72712204879</v>
      </c>
      <c r="EG10" s="28">
        <v>211907.2779410473</v>
      </c>
      <c r="EH10" s="28">
        <v>1607.7289841764025</v>
      </c>
      <c r="EI10" s="28">
        <v>1089.3592984739937</v>
      </c>
      <c r="EJ10" s="28">
        <v>3105.092712541003</v>
      </c>
      <c r="EK10" s="28">
        <v>4302.5585907355407</v>
      </c>
      <c r="EL10" s="28">
        <v>7568.1695229413781</v>
      </c>
      <c r="EM10" s="28">
        <v>2556.6158392659063</v>
      </c>
      <c r="EN10" s="28">
        <v>423.41948592214345</v>
      </c>
      <c r="EO10" s="28">
        <v>3014.1769567790479</v>
      </c>
      <c r="EP10" s="28">
        <v>564.10398367045775</v>
      </c>
      <c r="EQ10" s="28">
        <v>309.50063532303403</v>
      </c>
      <c r="ER10" s="28">
        <v>5916.0092015999999</v>
      </c>
      <c r="ES10" s="28">
        <f>SUM(E10:ER10)</f>
        <v>1789149.7246305237</v>
      </c>
      <c r="EU10" s="5">
        <f t="shared" si="0"/>
        <v>0</v>
      </c>
      <c r="ALY10"/>
      <c r="ALZ10"/>
      <c r="AMA10"/>
      <c r="AMB10"/>
      <c r="AMC10"/>
      <c r="AMD10"/>
      <c r="AME10"/>
      <c r="AMF10"/>
    </row>
    <row r="11" spans="1:1020" s="5" customFormat="1" x14ac:dyDescent="0.25">
      <c r="A11" s="9"/>
      <c r="B11" s="22"/>
      <c r="C11" s="64" t="s">
        <v>628</v>
      </c>
      <c r="D11" s="65"/>
      <c r="E11" s="28">
        <v>60.873805231131342</v>
      </c>
      <c r="F11" s="28">
        <v>29.412640702311545</v>
      </c>
      <c r="G11" s="28">
        <v>133.47858365245921</v>
      </c>
      <c r="H11" s="28">
        <v>568.80982301278073</v>
      </c>
      <c r="I11" s="28">
        <v>301.33987911813631</v>
      </c>
      <c r="J11" s="28">
        <v>139.19009826911031</v>
      </c>
      <c r="K11" s="28">
        <v>223.0880607714588</v>
      </c>
      <c r="L11" s="28">
        <v>159.06626012984572</v>
      </c>
      <c r="M11" s="28">
        <v>359.96517068294077</v>
      </c>
      <c r="N11" s="28">
        <v>359.96517068294077</v>
      </c>
      <c r="O11" s="28">
        <v>611.9065710530424</v>
      </c>
      <c r="P11" s="28">
        <v>389.65828937529875</v>
      </c>
      <c r="Q11" s="28">
        <v>398.67275081692054</v>
      </c>
      <c r="R11" s="28">
        <v>10219.976019764881</v>
      </c>
      <c r="S11" s="28">
        <v>90.833690174801731</v>
      </c>
      <c r="T11" s="28">
        <v>5246.103268888347</v>
      </c>
      <c r="U11" s="28">
        <v>1872.1743405891957</v>
      </c>
      <c r="V11" s="28">
        <v>983.62383326171107</v>
      </c>
      <c r="W11" s="28">
        <v>727.44499892510555</v>
      </c>
      <c r="X11" s="28">
        <v>178.7946267332434</v>
      </c>
      <c r="Y11" s="28">
        <v>767.18822547394075</v>
      </c>
      <c r="Z11" s="28">
        <v>3371.8547344952131</v>
      </c>
      <c r="AA11" s="28">
        <v>428.15194478107037</v>
      </c>
      <c r="AB11" s="28">
        <v>1267.3938759564012</v>
      </c>
      <c r="AC11" s="28">
        <v>294.56661551679548</v>
      </c>
      <c r="AD11" s="28">
        <v>1437.4704423866388</v>
      </c>
      <c r="AE11" s="28">
        <v>1830.4121299968374</v>
      </c>
      <c r="AF11" s="28">
        <v>1271.1496756173105</v>
      </c>
      <c r="AG11" s="28">
        <v>248.82982098379361</v>
      </c>
      <c r="AH11" s="28">
        <v>2325.0782791395291</v>
      </c>
      <c r="AI11" s="28">
        <v>9.8146350673690037</v>
      </c>
      <c r="AJ11" s="28">
        <v>52.421623075441055</v>
      </c>
      <c r="AK11" s="28">
        <v>3299.7044966664571</v>
      </c>
      <c r="AL11" s="28">
        <v>3944.2760492113548</v>
      </c>
      <c r="AM11" s="28">
        <v>1085.474087739623</v>
      </c>
      <c r="AN11" s="28">
        <v>3463.8398983899442</v>
      </c>
      <c r="AO11" s="28">
        <v>1826.7216276887398</v>
      </c>
      <c r="AP11" s="28">
        <v>8576.6297304306627</v>
      </c>
      <c r="AQ11" s="28">
        <v>1255.5749064923973</v>
      </c>
      <c r="AR11" s="28">
        <v>1684.9962593744299</v>
      </c>
      <c r="AS11" s="28">
        <v>3982.8646491535183</v>
      </c>
      <c r="AT11" s="28">
        <v>2134.2842969526914</v>
      </c>
      <c r="AU11" s="28">
        <v>436.35129082072882</v>
      </c>
      <c r="AV11" s="28">
        <v>368.30151915096951</v>
      </c>
      <c r="AW11" s="28">
        <v>2067.0141423062687</v>
      </c>
      <c r="AX11" s="28">
        <v>569.23718385946586</v>
      </c>
      <c r="AY11" s="28">
        <v>2536.2164184181211</v>
      </c>
      <c r="AZ11" s="28">
        <v>1405.5711104085474</v>
      </c>
      <c r="BA11" s="28">
        <v>179.07280247999066</v>
      </c>
      <c r="BB11" s="28">
        <v>2346.5017496040696</v>
      </c>
      <c r="BC11" s="28">
        <v>322.10571543611456</v>
      </c>
      <c r="BD11" s="28">
        <v>662.75876195448996</v>
      </c>
      <c r="BE11" s="28">
        <v>2321.1245030322616</v>
      </c>
      <c r="BF11" s="28">
        <v>227.56752424289459</v>
      </c>
      <c r="BG11" s="28">
        <v>99.7634831521286</v>
      </c>
      <c r="BH11" s="28">
        <v>1386.8203541660328</v>
      </c>
      <c r="BI11" s="28">
        <v>3151.2255642213859</v>
      </c>
      <c r="BJ11" s="28">
        <v>3171.9931802789001</v>
      </c>
      <c r="BK11" s="28">
        <v>0</v>
      </c>
      <c r="BL11" s="28">
        <v>1888.1094991772443</v>
      </c>
      <c r="BM11" s="28">
        <v>69.743868049475708</v>
      </c>
      <c r="BN11" s="28">
        <v>1041.6112098141232</v>
      </c>
      <c r="BO11" s="28">
        <v>2066.5886209843607</v>
      </c>
      <c r="BP11" s="28">
        <v>137.24918170203418</v>
      </c>
      <c r="BQ11" s="28">
        <v>1949.1487892782793</v>
      </c>
      <c r="BR11" s="28">
        <v>1623.7889868029401</v>
      </c>
      <c r="BS11" s="28">
        <v>3562.7246307521709</v>
      </c>
      <c r="BT11" s="28">
        <v>878.00742599025989</v>
      </c>
      <c r="BU11" s="28">
        <v>611.04241383318833</v>
      </c>
      <c r="BV11" s="28">
        <v>3014.5599109329137</v>
      </c>
      <c r="BW11" s="28">
        <v>1722.0589327779865</v>
      </c>
      <c r="BX11" s="28">
        <v>2887.0170968493576</v>
      </c>
      <c r="BY11" s="28">
        <v>4407.1549485039877</v>
      </c>
      <c r="BZ11" s="28">
        <v>677.08146580052835</v>
      </c>
      <c r="CA11" s="28">
        <v>4192.1126930393148</v>
      </c>
      <c r="CB11" s="28">
        <v>766.60624011246034</v>
      </c>
      <c r="CC11" s="28">
        <v>45.518972996958176</v>
      </c>
      <c r="CD11" s="28">
        <v>1834.7180808630533</v>
      </c>
      <c r="CE11" s="28">
        <v>6215.9126676191854</v>
      </c>
      <c r="CF11" s="28">
        <v>1604.5320079217265</v>
      </c>
      <c r="CG11" s="28">
        <v>2443.6235970533912</v>
      </c>
      <c r="CH11" s="28">
        <v>15839.547584836817</v>
      </c>
      <c r="CI11" s="28">
        <v>6011.7700059476765</v>
      </c>
      <c r="CJ11" s="28">
        <v>861.20718052802386</v>
      </c>
      <c r="CK11" s="28">
        <v>971.38255663772441</v>
      </c>
      <c r="CL11" s="28">
        <v>9839.4973016778513</v>
      </c>
      <c r="CM11" s="28">
        <v>9663.5558840966587</v>
      </c>
      <c r="CN11" s="28">
        <v>1500.4011269725363</v>
      </c>
      <c r="CO11" s="28">
        <v>8945.9338438115665</v>
      </c>
      <c r="CP11" s="28">
        <v>6957.5482377575981</v>
      </c>
      <c r="CQ11" s="28">
        <v>84592.77638371737</v>
      </c>
      <c r="CR11" s="28">
        <v>4889.8535859754638</v>
      </c>
      <c r="CS11" s="28">
        <v>15.621547697918622</v>
      </c>
      <c r="CT11" s="28">
        <v>19834.461621377734</v>
      </c>
      <c r="CU11" s="28">
        <v>6299.3357178966089</v>
      </c>
      <c r="CV11" s="28">
        <v>9593.2552322694464</v>
      </c>
      <c r="CW11" s="28">
        <v>1065.9172480299385</v>
      </c>
      <c r="CX11" s="28">
        <v>1431.5059622644299</v>
      </c>
      <c r="CY11" s="28">
        <v>8967.9829503945548</v>
      </c>
      <c r="CZ11" s="28">
        <v>1585.4613454295757</v>
      </c>
      <c r="DA11" s="28">
        <v>15130.893272817962</v>
      </c>
      <c r="DB11" s="28">
        <v>16743.483009615273</v>
      </c>
      <c r="DC11" s="28">
        <v>2513.2688410127175</v>
      </c>
      <c r="DD11" s="28">
        <v>21865.849455725023</v>
      </c>
      <c r="DE11" s="28">
        <v>10355.958973697425</v>
      </c>
      <c r="DF11" s="28">
        <v>1301.3754270962229</v>
      </c>
      <c r="DG11" s="28">
        <v>24726.133114828233</v>
      </c>
      <c r="DH11" s="28">
        <v>4494.4963495828033</v>
      </c>
      <c r="DI11" s="28">
        <v>3466.2512003908951</v>
      </c>
      <c r="DJ11" s="28">
        <v>3662.9922134805934</v>
      </c>
      <c r="DK11" s="28">
        <v>69803.075245348795</v>
      </c>
      <c r="DL11" s="28">
        <v>1892.0520295292597</v>
      </c>
      <c r="DM11" s="28">
        <v>3171.3527328365071</v>
      </c>
      <c r="DN11" s="28">
        <v>11822.554922930238</v>
      </c>
      <c r="DO11" s="28">
        <v>4486.3925375378403</v>
      </c>
      <c r="DP11" s="28">
        <v>1286.867657353494</v>
      </c>
      <c r="DQ11" s="28">
        <v>8616.0235376174387</v>
      </c>
      <c r="DR11" s="28">
        <v>2523.3589874380259</v>
      </c>
      <c r="DS11" s="28">
        <v>431.32167619871802</v>
      </c>
      <c r="DT11" s="28">
        <v>2805.6535318102824</v>
      </c>
      <c r="DU11" s="28">
        <v>1043.0721008190098</v>
      </c>
      <c r="DV11" s="28">
        <v>4216.3866794612541</v>
      </c>
      <c r="DW11" s="28">
        <v>10.127506758586618</v>
      </c>
      <c r="DX11" s="28">
        <v>4842.9057161171741</v>
      </c>
      <c r="DY11" s="28">
        <v>1797.553604147824</v>
      </c>
      <c r="DZ11" s="28">
        <v>7155.517350416786</v>
      </c>
      <c r="EA11" s="28">
        <v>4727.6247851870048</v>
      </c>
      <c r="EB11" s="28">
        <v>26033.769255288611</v>
      </c>
      <c r="EC11" s="28">
        <v>5893.3524862069762</v>
      </c>
      <c r="ED11" s="28">
        <v>1730.3808698400001</v>
      </c>
      <c r="EE11" s="28">
        <v>347.85568151000001</v>
      </c>
      <c r="EF11" s="28">
        <v>7971.3448844778013</v>
      </c>
      <c r="EG11" s="28">
        <v>29432.16186213286</v>
      </c>
      <c r="EH11" s="28">
        <v>533.51751897805661</v>
      </c>
      <c r="EI11" s="28">
        <v>361.49890679196221</v>
      </c>
      <c r="EJ11" s="28">
        <v>1030.4108319850711</v>
      </c>
      <c r="EK11" s="28">
        <v>1427.7844134052664</v>
      </c>
      <c r="EL11" s="28">
        <v>2481.6117043707986</v>
      </c>
      <c r="EM11" s="28">
        <v>1167.5041957412459</v>
      </c>
      <c r="EN11" s="28">
        <v>185.06710407036363</v>
      </c>
      <c r="EO11" s="28">
        <v>1547.0283361540983</v>
      </c>
      <c r="EP11" s="28">
        <v>289.40435950834421</v>
      </c>
      <c r="EQ11" s="28">
        <v>146.48122389393518</v>
      </c>
      <c r="ER11" s="28">
        <v>1742.79864</v>
      </c>
      <c r="ES11" s="28">
        <f>SUM(E11:ER11)</f>
        <v>648585.14248224336</v>
      </c>
      <c r="EU11" s="5">
        <f t="shared" si="0"/>
        <v>0</v>
      </c>
      <c r="ALY11"/>
      <c r="ALZ11"/>
      <c r="AMA11"/>
      <c r="AMB11"/>
      <c r="AMC11"/>
      <c r="AMD11"/>
      <c r="AME11"/>
      <c r="AMF11"/>
    </row>
    <row r="12" spans="1:1020" s="5" customFormat="1" x14ac:dyDescent="0.25">
      <c r="A12" s="9"/>
      <c r="B12" s="22"/>
      <c r="C12" s="64" t="s">
        <v>656</v>
      </c>
      <c r="D12" s="65"/>
      <c r="E12" s="59">
        <f t="shared" ref="E12:AJ12" si="4">+E7-E13-E9-E10-E11</f>
        <v>119.08557586283482</v>
      </c>
      <c r="F12" s="59">
        <f t="shared" si="4"/>
        <v>95.690738007476384</v>
      </c>
      <c r="G12" s="59">
        <f t="shared" si="4"/>
        <v>4384.2127346778952</v>
      </c>
      <c r="H12" s="59">
        <f t="shared" si="4"/>
        <v>2268.5524210420685</v>
      </c>
      <c r="I12" s="59">
        <f t="shared" si="4"/>
        <v>16101.410908411695</v>
      </c>
      <c r="J12" s="59">
        <f t="shared" si="4"/>
        <v>3219.9705518625619</v>
      </c>
      <c r="K12" s="59">
        <f t="shared" si="4"/>
        <v>5397.5197690617752</v>
      </c>
      <c r="L12" s="59">
        <f t="shared" si="4"/>
        <v>3013.952425386738</v>
      </c>
      <c r="M12" s="59">
        <f t="shared" si="4"/>
        <v>549.01934724036732</v>
      </c>
      <c r="N12" s="59">
        <f t="shared" si="4"/>
        <v>2980.0283546668843</v>
      </c>
      <c r="O12" s="59">
        <f t="shared" si="4"/>
        <v>10331.046096468746</v>
      </c>
      <c r="P12" s="59">
        <f t="shared" si="4"/>
        <v>4100.4550033721225</v>
      </c>
      <c r="Q12" s="59">
        <f t="shared" si="4"/>
        <v>3463.7133553735521</v>
      </c>
      <c r="R12" s="59">
        <f t="shared" si="4"/>
        <v>84669.094155115468</v>
      </c>
      <c r="S12" s="59">
        <f t="shared" si="4"/>
        <v>180.76380170726281</v>
      </c>
      <c r="T12" s="59">
        <f t="shared" si="4"/>
        <v>80860.086849293017</v>
      </c>
      <c r="U12" s="59">
        <f t="shared" si="4"/>
        <v>6505.8068910863276</v>
      </c>
      <c r="V12" s="59">
        <f t="shared" si="4"/>
        <v>8727.0050109855802</v>
      </c>
      <c r="W12" s="59">
        <f t="shared" si="4"/>
        <v>11916.803972833135</v>
      </c>
      <c r="X12" s="59">
        <f t="shared" si="4"/>
        <v>838.41442834514771</v>
      </c>
      <c r="Y12" s="59">
        <f t="shared" si="4"/>
        <v>3386.9924015779156</v>
      </c>
      <c r="Z12" s="59">
        <f t="shared" si="4"/>
        <v>85184.593054681667</v>
      </c>
      <c r="AA12" s="59">
        <f t="shared" si="4"/>
        <v>26855.492343475049</v>
      </c>
      <c r="AB12" s="59">
        <f t="shared" si="4"/>
        <v>24722.024187453</v>
      </c>
      <c r="AC12" s="59">
        <f t="shared" si="4"/>
        <v>3741.6907592550706</v>
      </c>
      <c r="AD12" s="59">
        <f t="shared" si="4"/>
        <v>37621.594093791733</v>
      </c>
      <c r="AE12" s="59">
        <f t="shared" si="4"/>
        <v>14187.804846749581</v>
      </c>
      <c r="AF12" s="59">
        <f t="shared" si="4"/>
        <v>508.81138011689836</v>
      </c>
      <c r="AG12" s="59">
        <f t="shared" si="4"/>
        <v>1168.0706700681621</v>
      </c>
      <c r="AH12" s="59">
        <f t="shared" si="4"/>
        <v>53698.219639114497</v>
      </c>
      <c r="AI12" s="59">
        <f t="shared" si="4"/>
        <v>133.53399338433297</v>
      </c>
      <c r="AJ12" s="59">
        <f t="shared" si="4"/>
        <v>218.74512960188713</v>
      </c>
      <c r="AK12" s="59">
        <f t="shared" ref="AK12:BP12" si="5">+AK7-AK13-AK9-AK10-AK11</f>
        <v>66923.282330462607</v>
      </c>
      <c r="AL12" s="59">
        <f t="shared" si="5"/>
        <v>92617.11871793188</v>
      </c>
      <c r="AM12" s="59">
        <f t="shared" si="5"/>
        <v>22593.407573041335</v>
      </c>
      <c r="AN12" s="59">
        <f t="shared" si="5"/>
        <v>38145.876801843406</v>
      </c>
      <c r="AO12" s="59">
        <f t="shared" si="5"/>
        <v>93661.716060641585</v>
      </c>
      <c r="AP12" s="59">
        <f t="shared" si="5"/>
        <v>95655.046472809641</v>
      </c>
      <c r="AQ12" s="59">
        <f t="shared" si="5"/>
        <v>36594.330711266215</v>
      </c>
      <c r="AR12" s="59">
        <f t="shared" si="5"/>
        <v>38667.666677215413</v>
      </c>
      <c r="AS12" s="59">
        <f t="shared" si="5"/>
        <v>41441.80281206673</v>
      </c>
      <c r="AT12" s="59">
        <f t="shared" si="5"/>
        <v>30697.280760471818</v>
      </c>
      <c r="AU12" s="59">
        <f t="shared" si="5"/>
        <v>4029.9766938935095</v>
      </c>
      <c r="AV12" s="59">
        <f t="shared" si="5"/>
        <v>7918.0191033424981</v>
      </c>
      <c r="AW12" s="59">
        <f t="shared" si="5"/>
        <v>43667.13721648998</v>
      </c>
      <c r="AX12" s="59">
        <f t="shared" si="5"/>
        <v>18463.054872069137</v>
      </c>
      <c r="AY12" s="59">
        <f t="shared" si="5"/>
        <v>77562.344197908678</v>
      </c>
      <c r="AZ12" s="59">
        <f t="shared" si="5"/>
        <v>23727.63785485908</v>
      </c>
      <c r="BA12" s="59">
        <f t="shared" si="5"/>
        <v>5255.866050496481</v>
      </c>
      <c r="BB12" s="59">
        <f t="shared" si="5"/>
        <v>50257.840360714057</v>
      </c>
      <c r="BC12" s="59">
        <f t="shared" si="5"/>
        <v>2959.9554767004433</v>
      </c>
      <c r="BD12" s="59">
        <f t="shared" si="5"/>
        <v>4448.7761502822777</v>
      </c>
      <c r="BE12" s="59">
        <f t="shared" si="5"/>
        <v>21689.511225016067</v>
      </c>
      <c r="BF12" s="59">
        <f t="shared" si="5"/>
        <v>2105.4094242517472</v>
      </c>
      <c r="BG12" s="59">
        <f t="shared" si="5"/>
        <v>631.41798824618559</v>
      </c>
      <c r="BH12" s="59">
        <f t="shared" si="5"/>
        <v>19675.4344921417</v>
      </c>
      <c r="BI12" s="59">
        <f t="shared" si="5"/>
        <v>67033.947955955897</v>
      </c>
      <c r="BJ12" s="59">
        <f t="shared" si="5"/>
        <v>25905.517593985878</v>
      </c>
      <c r="BK12" s="59">
        <f t="shared" si="5"/>
        <v>0</v>
      </c>
      <c r="BL12" s="59">
        <f t="shared" si="5"/>
        <v>69298.424162414231</v>
      </c>
      <c r="BM12" s="59">
        <f t="shared" si="5"/>
        <v>1700.7097259651639</v>
      </c>
      <c r="BN12" s="59">
        <f t="shared" si="5"/>
        <v>20072.631601134537</v>
      </c>
      <c r="BO12" s="59">
        <f t="shared" si="5"/>
        <v>31707.557308443436</v>
      </c>
      <c r="BP12" s="59">
        <f t="shared" si="5"/>
        <v>2948.3145113111555</v>
      </c>
      <c r="BQ12" s="59">
        <f t="shared" ref="BQ12:CV12" si="6">+BQ7-BQ13-BQ9-BQ10-BQ11</f>
        <v>23785.889416460097</v>
      </c>
      <c r="BR12" s="59">
        <f t="shared" si="6"/>
        <v>22752.717563413833</v>
      </c>
      <c r="BS12" s="59">
        <f t="shared" si="6"/>
        <v>57618.608230506419</v>
      </c>
      <c r="BT12" s="59">
        <f t="shared" si="6"/>
        <v>13493.662084588255</v>
      </c>
      <c r="BU12" s="59">
        <f t="shared" si="6"/>
        <v>9089.9260386658007</v>
      </c>
      <c r="BV12" s="59">
        <f t="shared" si="6"/>
        <v>86181.696737438062</v>
      </c>
      <c r="BW12" s="59">
        <f t="shared" si="6"/>
        <v>48548.754912628683</v>
      </c>
      <c r="BX12" s="59">
        <f t="shared" si="6"/>
        <v>41037.709157601319</v>
      </c>
      <c r="BY12" s="59">
        <f t="shared" si="6"/>
        <v>146453.67481359368</v>
      </c>
      <c r="BZ12" s="59">
        <f t="shared" si="6"/>
        <v>9809.2823270361623</v>
      </c>
      <c r="CA12" s="59">
        <f t="shared" si="6"/>
        <v>71557.443501399335</v>
      </c>
      <c r="CB12" s="59">
        <f t="shared" si="6"/>
        <v>2944.343151635393</v>
      </c>
      <c r="CC12" s="59">
        <f t="shared" si="6"/>
        <v>274.0426052634366</v>
      </c>
      <c r="CD12" s="59">
        <f t="shared" si="6"/>
        <v>11324.646264940491</v>
      </c>
      <c r="CE12" s="59">
        <f t="shared" si="6"/>
        <v>161858.24985260062</v>
      </c>
      <c r="CF12" s="59">
        <f t="shared" si="6"/>
        <v>33638.471938391587</v>
      </c>
      <c r="CG12" s="59">
        <f t="shared" si="6"/>
        <v>45280.150930760312</v>
      </c>
      <c r="CH12" s="59">
        <f t="shared" si="6"/>
        <v>220613.85581978146</v>
      </c>
      <c r="CI12" s="59">
        <f t="shared" si="6"/>
        <v>53510.425828715073</v>
      </c>
      <c r="CJ12" s="59">
        <f t="shared" si="6"/>
        <v>6856.9839989894754</v>
      </c>
      <c r="CK12" s="59">
        <f t="shared" si="6"/>
        <v>62584.565331632533</v>
      </c>
      <c r="CL12" s="59">
        <f t="shared" si="6"/>
        <v>244787.19107115196</v>
      </c>
      <c r="CM12" s="59">
        <f t="shared" si="6"/>
        <v>37584.328179144621</v>
      </c>
      <c r="CN12" s="59">
        <f t="shared" si="6"/>
        <v>16045.887391183807</v>
      </c>
      <c r="CO12" s="59">
        <f t="shared" si="6"/>
        <v>91150.401133355859</v>
      </c>
      <c r="CP12" s="59">
        <f t="shared" si="6"/>
        <v>186938.6570926175</v>
      </c>
      <c r="CQ12" s="59">
        <f t="shared" si="6"/>
        <v>679683.10277968436</v>
      </c>
      <c r="CR12" s="59">
        <f t="shared" si="6"/>
        <v>19799.348844084372</v>
      </c>
      <c r="CS12" s="59">
        <f t="shared" si="6"/>
        <v>172.16018202000055</v>
      </c>
      <c r="CT12" s="59">
        <f t="shared" si="6"/>
        <v>38435.481657695665</v>
      </c>
      <c r="CU12" s="59">
        <f t="shared" si="6"/>
        <v>38339.669133764706</v>
      </c>
      <c r="CV12" s="59">
        <f t="shared" si="6"/>
        <v>122631.07363458385</v>
      </c>
      <c r="CW12" s="59">
        <f t="shared" ref="CW12:EB12" si="7">+CW7-CW13-CW9-CW10-CW11</f>
        <v>13672.526731009841</v>
      </c>
      <c r="CX12" s="59">
        <f t="shared" si="7"/>
        <v>9634.7223697087229</v>
      </c>
      <c r="CY12" s="59">
        <f t="shared" si="7"/>
        <v>63216.476345594026</v>
      </c>
      <c r="CZ12" s="59">
        <f t="shared" si="7"/>
        <v>10165.063830361214</v>
      </c>
      <c r="DA12" s="59">
        <f t="shared" si="7"/>
        <v>61271.600373479378</v>
      </c>
      <c r="DB12" s="59">
        <f t="shared" si="7"/>
        <v>212231.88857212564</v>
      </c>
      <c r="DC12" s="59">
        <f t="shared" si="7"/>
        <v>20747.419913876583</v>
      </c>
      <c r="DD12" s="59">
        <f t="shared" si="7"/>
        <v>195972.48535087367</v>
      </c>
      <c r="DE12" s="59">
        <f t="shared" si="7"/>
        <v>171944.62950964476</v>
      </c>
      <c r="DF12" s="59">
        <f t="shared" si="7"/>
        <v>4950.157979717068</v>
      </c>
      <c r="DG12" s="59">
        <f t="shared" si="7"/>
        <v>255886.54303964562</v>
      </c>
      <c r="DH12" s="59">
        <f t="shared" si="7"/>
        <v>85254.346946496662</v>
      </c>
      <c r="DI12" s="59">
        <f t="shared" si="7"/>
        <v>131991.18240754542</v>
      </c>
      <c r="DJ12" s="59">
        <f t="shared" si="7"/>
        <v>34130.014616139182</v>
      </c>
      <c r="DK12" s="59">
        <f t="shared" si="7"/>
        <v>1908054.8689159257</v>
      </c>
      <c r="DL12" s="59">
        <f t="shared" si="7"/>
        <v>14480.041706631147</v>
      </c>
      <c r="DM12" s="59">
        <f t="shared" si="7"/>
        <v>18254.438482422454</v>
      </c>
      <c r="DN12" s="59">
        <f t="shared" si="7"/>
        <v>44190.852532174846</v>
      </c>
      <c r="DO12" s="59">
        <f t="shared" si="7"/>
        <v>92461.359808241657</v>
      </c>
      <c r="DP12" s="59">
        <f t="shared" si="7"/>
        <v>18536.220366335536</v>
      </c>
      <c r="DQ12" s="59">
        <f t="shared" si="7"/>
        <v>88718.303981649733</v>
      </c>
      <c r="DR12" s="59">
        <f t="shared" si="7"/>
        <v>95512.677548188702</v>
      </c>
      <c r="DS12" s="59">
        <f t="shared" si="7"/>
        <v>5487.6558601957313</v>
      </c>
      <c r="DT12" s="59">
        <f t="shared" si="7"/>
        <v>66868.630503383247</v>
      </c>
      <c r="DU12" s="59">
        <f t="shared" si="7"/>
        <v>21352.940574510842</v>
      </c>
      <c r="DV12" s="59">
        <f t="shared" si="7"/>
        <v>85734.174765319767</v>
      </c>
      <c r="DW12" s="59">
        <f t="shared" si="7"/>
        <v>134.74061639867665</v>
      </c>
      <c r="DX12" s="59">
        <f t="shared" si="7"/>
        <v>7862.7471018523311</v>
      </c>
      <c r="DY12" s="59">
        <f t="shared" si="7"/>
        <v>16992.313909173183</v>
      </c>
      <c r="DZ12" s="59">
        <f t="shared" si="7"/>
        <v>33731.304304648213</v>
      </c>
      <c r="EA12" s="59">
        <f t="shared" si="7"/>
        <v>20094.998833788828</v>
      </c>
      <c r="EB12" s="59">
        <f t="shared" si="7"/>
        <v>80237.6829691311</v>
      </c>
      <c r="EC12" s="59">
        <f t="shared" ref="EC12:ER12" si="8">+EC7-EC13-EC9-EC10-EC11</f>
        <v>21061.942392064622</v>
      </c>
      <c r="ED12" s="59">
        <f t="shared" si="8"/>
        <v>5351.6169187617152</v>
      </c>
      <c r="EE12" s="59">
        <f t="shared" si="8"/>
        <v>847.69870237000464</v>
      </c>
      <c r="EF12" s="59">
        <f t="shared" si="8"/>
        <v>168090.85064439062</v>
      </c>
      <c r="EG12" s="59">
        <f t="shared" si="8"/>
        <v>98055.394462038414</v>
      </c>
      <c r="EH12" s="59">
        <f t="shared" si="8"/>
        <v>20973.408136085902</v>
      </c>
      <c r="EI12" s="59">
        <f t="shared" si="8"/>
        <v>12263.685192900495</v>
      </c>
      <c r="EJ12" s="59">
        <f t="shared" si="8"/>
        <v>8078.6806229488993</v>
      </c>
      <c r="EK12" s="59">
        <f t="shared" si="8"/>
        <v>21504.307789110233</v>
      </c>
      <c r="EL12" s="59">
        <f t="shared" si="8"/>
        <v>10316.998419716436</v>
      </c>
      <c r="EM12" s="59">
        <f t="shared" si="8"/>
        <v>9952.0204194362923</v>
      </c>
      <c r="EN12" s="59">
        <f t="shared" si="8"/>
        <v>2571.075507501163</v>
      </c>
      <c r="EO12" s="59">
        <f t="shared" si="8"/>
        <v>24815.539088282818</v>
      </c>
      <c r="EP12" s="59">
        <f t="shared" si="8"/>
        <v>1794.8738678175835</v>
      </c>
      <c r="EQ12" s="59">
        <f t="shared" si="8"/>
        <v>930.87281752053184</v>
      </c>
      <c r="ER12" s="59">
        <f t="shared" si="8"/>
        <v>3.5470293369144201E-11</v>
      </c>
      <c r="ES12" s="28">
        <f>SUM(E12:ER12)</f>
        <v>8460373.5951259062</v>
      </c>
      <c r="EU12" s="5">
        <f t="shared" si="0"/>
        <v>0</v>
      </c>
      <c r="ALY12"/>
      <c r="ALZ12"/>
      <c r="AMA12"/>
      <c r="AMB12"/>
      <c r="AMC12"/>
      <c r="AMD12"/>
      <c r="AME12"/>
      <c r="AMF12"/>
    </row>
    <row r="13" spans="1:1020" s="5" customFormat="1" ht="15.75" thickBot="1" x14ac:dyDescent="0.3">
      <c r="A13" s="9"/>
      <c r="B13" s="22"/>
      <c r="C13" s="64" t="s">
        <v>646</v>
      </c>
      <c r="D13" s="65"/>
      <c r="E13" s="28">
        <v>4975.723189713487</v>
      </c>
      <c r="F13" s="28">
        <v>2366.1373411540403</v>
      </c>
      <c r="G13" s="28">
        <v>1043.7814745619648</v>
      </c>
      <c r="H13" s="28">
        <v>5559.1388365283256</v>
      </c>
      <c r="I13" s="28">
        <v>57.344242838341593</v>
      </c>
      <c r="J13" s="28">
        <v>2690.6177696325722</v>
      </c>
      <c r="K13" s="28">
        <v>1698.5281987275519</v>
      </c>
      <c r="L13" s="28">
        <v>2408.2101902180621</v>
      </c>
      <c r="M13" s="28">
        <v>12029.970691780747</v>
      </c>
      <c r="N13" s="28">
        <v>12029.970691780747</v>
      </c>
      <c r="O13" s="28">
        <v>10490.442790521663</v>
      </c>
      <c r="P13" s="28">
        <v>2839.9004478759593</v>
      </c>
      <c r="Q13" s="28">
        <v>0</v>
      </c>
      <c r="R13" s="28">
        <v>8065.1407146369911</v>
      </c>
      <c r="S13" s="28">
        <v>7585.5364652650824</v>
      </c>
      <c r="T13" s="28">
        <v>4254.1402578506504</v>
      </c>
      <c r="U13" s="28">
        <v>10357.669451245909</v>
      </c>
      <c r="V13" s="28">
        <v>57456.723848050191</v>
      </c>
      <c r="W13" s="28">
        <v>15327.674110158159</v>
      </c>
      <c r="X13" s="28">
        <v>3607.7798700866838</v>
      </c>
      <c r="Y13" s="28">
        <v>4720.3379802127065</v>
      </c>
      <c r="Z13" s="60">
        <v>36240.518823491569</v>
      </c>
      <c r="AA13" s="28">
        <v>5604.4919038876114</v>
      </c>
      <c r="AB13" s="28">
        <v>10934.515899744325</v>
      </c>
      <c r="AC13" s="28">
        <v>4011.0511570844756</v>
      </c>
      <c r="AD13" s="28">
        <v>8187.8993518632196</v>
      </c>
      <c r="AE13" s="28">
        <v>13521.803962609765</v>
      </c>
      <c r="AF13" s="28">
        <v>6021.4507568108647</v>
      </c>
      <c r="AG13" s="28">
        <v>842.70255089764692</v>
      </c>
      <c r="AH13" s="28">
        <v>6610.9814412571086</v>
      </c>
      <c r="AI13" s="28">
        <v>117.70787197421009</v>
      </c>
      <c r="AJ13" s="28">
        <v>874.85837488447055</v>
      </c>
      <c r="AK13" s="28">
        <v>3152.5164230531368</v>
      </c>
      <c r="AL13" s="28">
        <v>3920.2543566105855</v>
      </c>
      <c r="AM13" s="28">
        <v>0</v>
      </c>
      <c r="AN13" s="28">
        <v>5471.393882479887</v>
      </c>
      <c r="AO13" s="28">
        <v>0</v>
      </c>
      <c r="AP13" s="28">
        <v>10807.073450564363</v>
      </c>
      <c r="AQ13" s="28">
        <v>0</v>
      </c>
      <c r="AR13" s="28">
        <v>13.07503762752804</v>
      </c>
      <c r="AS13" s="28">
        <v>4768.1316420961502</v>
      </c>
      <c r="AT13" s="28">
        <v>401.6165291133824</v>
      </c>
      <c r="AU13" s="28">
        <v>734.41914542060204</v>
      </c>
      <c r="AV13" s="28">
        <v>0</v>
      </c>
      <c r="AW13" s="28">
        <v>0</v>
      </c>
      <c r="AX13" s="28">
        <v>0</v>
      </c>
      <c r="AY13" s="28">
        <v>1280.300509420405</v>
      </c>
      <c r="AZ13" s="28">
        <v>195.81507156930493</v>
      </c>
      <c r="BA13" s="28">
        <v>0</v>
      </c>
      <c r="BB13" s="28">
        <v>0</v>
      </c>
      <c r="BC13" s="28">
        <v>5.0570201025318005</v>
      </c>
      <c r="BD13" s="28">
        <v>11033.178945364129</v>
      </c>
      <c r="BE13" s="28">
        <v>26047.499459037947</v>
      </c>
      <c r="BF13" s="28">
        <v>1657.3293579701851</v>
      </c>
      <c r="BG13" s="28">
        <v>2466.1352030395014</v>
      </c>
      <c r="BH13" s="28">
        <v>9130.2115305146326</v>
      </c>
      <c r="BI13" s="28">
        <v>1312.3079311104775</v>
      </c>
      <c r="BJ13" s="28">
        <v>25034.589710070908</v>
      </c>
      <c r="BK13" s="28">
        <v>0</v>
      </c>
      <c r="BL13" s="28">
        <v>0</v>
      </c>
      <c r="BM13" s="28">
        <v>0</v>
      </c>
      <c r="BN13" s="28">
        <v>0</v>
      </c>
      <c r="BO13" s="28">
        <v>3294.194636589265</v>
      </c>
      <c r="BP13" s="28">
        <v>0</v>
      </c>
      <c r="BQ13" s="28">
        <v>0</v>
      </c>
      <c r="BR13" s="28">
        <v>1920.7261661293303</v>
      </c>
      <c r="BS13" s="28">
        <v>0</v>
      </c>
      <c r="BT13" s="28">
        <v>0</v>
      </c>
      <c r="BU13" s="28">
        <v>727.55150180766225</v>
      </c>
      <c r="BV13" s="28">
        <v>136.58628374672446</v>
      </c>
      <c r="BW13" s="28">
        <v>1067.360874290843</v>
      </c>
      <c r="BX13" s="28">
        <v>8498.2113951422816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29410.294543090036</v>
      </c>
      <c r="CE13" s="28">
        <v>242.14257276835758</v>
      </c>
      <c r="CF13" s="28">
        <v>11031.016476890445</v>
      </c>
      <c r="CG13" s="28">
        <v>11311.684986166834</v>
      </c>
      <c r="CH13" s="28">
        <v>0</v>
      </c>
      <c r="CI13" s="28">
        <v>2001.9408648446158</v>
      </c>
      <c r="CJ13" s="28">
        <v>286.78506431399745</v>
      </c>
      <c r="CK13" s="28">
        <v>903.62084311421711</v>
      </c>
      <c r="CL13" s="28">
        <v>21183.493380699045</v>
      </c>
      <c r="CM13" s="28">
        <v>20821.341886404389</v>
      </c>
      <c r="CN13" s="28">
        <v>0</v>
      </c>
      <c r="CO13" s="28">
        <v>0</v>
      </c>
      <c r="CP13" s="28">
        <v>30238.30342251456</v>
      </c>
      <c r="CQ13" s="28">
        <v>185390.65756407354</v>
      </c>
      <c r="CR13" s="28">
        <v>114277.36339950068</v>
      </c>
      <c r="CS13" s="28">
        <v>0</v>
      </c>
      <c r="CT13" s="28">
        <v>41126.651052919944</v>
      </c>
      <c r="CU13" s="28">
        <v>123413.53590132951</v>
      </c>
      <c r="CV13" s="28">
        <v>59817.049433079097</v>
      </c>
      <c r="CW13" s="28">
        <v>0</v>
      </c>
      <c r="CX13" s="28">
        <v>0</v>
      </c>
      <c r="CY13" s="28">
        <v>280.62758039655216</v>
      </c>
      <c r="CZ13" s="28">
        <v>891.12965703949521</v>
      </c>
      <c r="DA13" s="28">
        <v>5073.1774151722157</v>
      </c>
      <c r="DB13" s="28">
        <v>19110.783915382737</v>
      </c>
      <c r="DC13" s="28">
        <v>0</v>
      </c>
      <c r="DD13" s="28">
        <v>0</v>
      </c>
      <c r="DE13" s="28">
        <v>27278.366943121091</v>
      </c>
      <c r="DF13" s="28">
        <v>0</v>
      </c>
      <c r="DG13" s="28">
        <v>0</v>
      </c>
      <c r="DH13" s="28">
        <v>0</v>
      </c>
      <c r="DI13" s="28">
        <v>0</v>
      </c>
      <c r="DJ13" s="28">
        <v>7889.3239112489118</v>
      </c>
      <c r="DK13" s="28">
        <v>53835.831204146692</v>
      </c>
      <c r="DL13" s="28">
        <v>50850.296790643151</v>
      </c>
      <c r="DM13" s="28">
        <v>22288.345594172995</v>
      </c>
      <c r="DN13" s="28">
        <v>17504.851879709458</v>
      </c>
      <c r="DO13" s="28">
        <v>31015.394812655613</v>
      </c>
      <c r="DP13" s="28">
        <v>1148.8027310797074</v>
      </c>
      <c r="DQ13" s="28">
        <v>19626.341323471443</v>
      </c>
      <c r="DR13" s="28">
        <v>22582.883746686755</v>
      </c>
      <c r="DS13" s="28">
        <v>6434.0606841581566</v>
      </c>
      <c r="DT13" s="28">
        <v>9939.0715782695042</v>
      </c>
      <c r="DU13" s="28">
        <v>3695.0992536298345</v>
      </c>
      <c r="DV13" s="28">
        <v>14936.615848567726</v>
      </c>
      <c r="DW13" s="28">
        <v>35.87685130817038</v>
      </c>
      <c r="DX13" s="28">
        <v>0</v>
      </c>
      <c r="DY13" s="28">
        <v>7867.7750518006878</v>
      </c>
      <c r="DZ13" s="28">
        <v>2563.0151100109347</v>
      </c>
      <c r="EA13" s="28">
        <v>16499.782385057239</v>
      </c>
      <c r="EB13" s="28">
        <v>19377.552059630772</v>
      </c>
      <c r="EC13" s="28">
        <v>0</v>
      </c>
      <c r="ED13" s="28">
        <v>0</v>
      </c>
      <c r="EE13" s="28">
        <v>0</v>
      </c>
      <c r="EF13" s="28">
        <v>60250.173230300155</v>
      </c>
      <c r="EG13" s="28">
        <v>159078.1879599996</v>
      </c>
      <c r="EH13" s="28">
        <v>4696.9384911601583</v>
      </c>
      <c r="EI13" s="28">
        <v>3182.5349110856873</v>
      </c>
      <c r="EJ13" s="28">
        <v>9071.4477525115744</v>
      </c>
      <c r="EK13" s="28">
        <v>12569.813229839878</v>
      </c>
      <c r="EL13" s="28">
        <v>0</v>
      </c>
      <c r="EM13" s="28">
        <v>24400.495465838307</v>
      </c>
      <c r="EN13" s="28">
        <v>0</v>
      </c>
      <c r="EO13" s="28">
        <v>48574.636864188098</v>
      </c>
      <c r="EP13" s="28">
        <v>0</v>
      </c>
      <c r="EQ13" s="28">
        <v>5370.5833385735441</v>
      </c>
      <c r="ER13" s="28">
        <v>0</v>
      </c>
      <c r="ES13" s="28">
        <f>SUM(E13:ER13)</f>
        <v>1724983.9856827834</v>
      </c>
      <c r="EU13" s="5">
        <f t="shared" si="0"/>
        <v>0</v>
      </c>
      <c r="ALY13"/>
      <c r="ALZ13"/>
      <c r="AMA13"/>
      <c r="AMB13"/>
      <c r="AMC13"/>
      <c r="AMD13"/>
      <c r="AME13"/>
      <c r="AMF13"/>
    </row>
    <row r="14" spans="1:1020" s="5" customFormat="1" ht="16.5" thickBot="1" x14ac:dyDescent="0.3">
      <c r="A14" s="70" t="s">
        <v>629</v>
      </c>
      <c r="B14" s="71"/>
      <c r="C14" s="71" t="s">
        <v>623</v>
      </c>
      <c r="D14" s="72"/>
      <c r="E14" s="55">
        <f>SUM(E8:E13)</f>
        <v>6815.0504411051306</v>
      </c>
      <c r="F14" s="55">
        <f t="shared" ref="F14:BQ14" si="9">SUM(F8:F13)</f>
        <v>2904.7997188419922</v>
      </c>
      <c r="G14" s="55">
        <f t="shared" si="9"/>
        <v>7686.8477873610645</v>
      </c>
      <c r="H14" s="55">
        <f t="shared" si="9"/>
        <v>14630.298128938091</v>
      </c>
      <c r="I14" s="55">
        <f t="shared" si="9"/>
        <v>19743.037538449327</v>
      </c>
      <c r="J14" s="55">
        <f t="shared" si="9"/>
        <v>8229.7268050774546</v>
      </c>
      <c r="K14" s="55">
        <f t="shared" si="9"/>
        <v>10979.396027873579</v>
      </c>
      <c r="L14" s="55">
        <f t="shared" si="9"/>
        <v>8346.9635636554067</v>
      </c>
      <c r="M14" s="55">
        <f t="shared" si="9"/>
        <v>25590.631784404181</v>
      </c>
      <c r="N14" s="55">
        <f t="shared" si="9"/>
        <v>28021.640791830694</v>
      </c>
      <c r="O14" s="55">
        <f t="shared" si="9"/>
        <v>26152.555078128658</v>
      </c>
      <c r="P14" s="55">
        <f t="shared" si="9"/>
        <v>14426.288156738672</v>
      </c>
      <c r="Q14" s="55">
        <f t="shared" si="9"/>
        <v>10833.951170177437</v>
      </c>
      <c r="R14" s="55">
        <f t="shared" si="9"/>
        <v>238238.14397914504</v>
      </c>
      <c r="S14" s="55">
        <f t="shared" si="9"/>
        <v>10446.453339774016</v>
      </c>
      <c r="T14" s="55">
        <f t="shared" si="9"/>
        <v>169422.06035670236</v>
      </c>
      <c r="U14" s="55">
        <f t="shared" si="9"/>
        <v>41860.673558166782</v>
      </c>
      <c r="V14" s="55">
        <f t="shared" si="9"/>
        <v>102758.02072632697</v>
      </c>
      <c r="W14" s="55">
        <f t="shared" si="9"/>
        <v>41185.439948071697</v>
      </c>
      <c r="X14" s="55">
        <f t="shared" si="9"/>
        <v>7771.9179040312029</v>
      </c>
      <c r="Y14" s="55">
        <f t="shared" si="9"/>
        <v>21228.454483587462</v>
      </c>
      <c r="Z14" s="55">
        <f t="shared" si="9"/>
        <v>180839.51087311155</v>
      </c>
      <c r="AA14" s="55">
        <f t="shared" si="9"/>
        <v>36209.568249056225</v>
      </c>
      <c r="AB14" s="55">
        <f t="shared" si="9"/>
        <v>50153.912715223225</v>
      </c>
      <c r="AC14" s="55">
        <f t="shared" si="9"/>
        <v>11709.848286898898</v>
      </c>
      <c r="AD14" s="55">
        <f t="shared" si="9"/>
        <v>64056.895960651455</v>
      </c>
      <c r="AE14" s="55">
        <f t="shared" si="9"/>
        <v>43209.685852524541</v>
      </c>
      <c r="AF14" s="55">
        <f t="shared" si="9"/>
        <v>9843.7677094155733</v>
      </c>
      <c r="AG14" s="55">
        <f t="shared" si="9"/>
        <v>5426.5954542458821</v>
      </c>
      <c r="AH14" s="55">
        <f t="shared" si="9"/>
        <v>73484.343087369431</v>
      </c>
      <c r="AI14" s="55">
        <f t="shared" si="9"/>
        <v>299.75374675876418</v>
      </c>
      <c r="AJ14" s="55">
        <f t="shared" si="9"/>
        <v>1262.907013962084</v>
      </c>
      <c r="AK14" s="55">
        <f t="shared" si="9"/>
        <v>102368.43606096678</v>
      </c>
      <c r="AL14" s="55">
        <f t="shared" si="9"/>
        <v>146019.63414225323</v>
      </c>
      <c r="AM14" s="55">
        <f t="shared" si="9"/>
        <v>39628.040722092686</v>
      </c>
      <c r="AN14" s="55">
        <f t="shared" si="9"/>
        <v>95863.525700265018</v>
      </c>
      <c r="AO14" s="55">
        <f t="shared" si="9"/>
        <v>114058.3677557409</v>
      </c>
      <c r="AP14" s="55">
        <f t="shared" si="9"/>
        <v>172953.46867269871</v>
      </c>
      <c r="AQ14" s="55">
        <f t="shared" si="9"/>
        <v>49526.912939682908</v>
      </c>
      <c r="AR14" s="55">
        <f t="shared" si="9"/>
        <v>63796.87793800966</v>
      </c>
      <c r="AS14" s="55">
        <f t="shared" si="9"/>
        <v>99564.900250675622</v>
      </c>
      <c r="AT14" s="55">
        <f t="shared" si="9"/>
        <v>56187.7370907226</v>
      </c>
      <c r="AU14" s="55">
        <f t="shared" si="9"/>
        <v>11373.77343944052</v>
      </c>
      <c r="AV14" s="55">
        <f t="shared" si="9"/>
        <v>13135.893134989379</v>
      </c>
      <c r="AW14" s="55">
        <f t="shared" si="9"/>
        <v>59046.034549909593</v>
      </c>
      <c r="AX14" s="55">
        <f t="shared" si="9"/>
        <v>27154.79042748706</v>
      </c>
      <c r="AY14" s="55">
        <f t="shared" si="9"/>
        <v>116777.64294244615</v>
      </c>
      <c r="AZ14" s="55">
        <f t="shared" si="9"/>
        <v>38972.635537102891</v>
      </c>
      <c r="BA14" s="55">
        <f t="shared" si="9"/>
        <v>8112.1982549013082</v>
      </c>
      <c r="BB14" s="55">
        <f t="shared" si="9"/>
        <v>88246.569166881556</v>
      </c>
      <c r="BC14" s="55">
        <f t="shared" si="9"/>
        <v>7106.092284958705</v>
      </c>
      <c r="BD14" s="55">
        <f t="shared" si="9"/>
        <v>25310.481966913125</v>
      </c>
      <c r="BE14" s="55">
        <f t="shared" si="9"/>
        <v>82672.075185939699</v>
      </c>
      <c r="BF14" s="55">
        <f t="shared" si="9"/>
        <v>7393.6974372925433</v>
      </c>
      <c r="BG14" s="55">
        <f t="shared" si="9"/>
        <v>4236.8389811698444</v>
      </c>
      <c r="BH14" s="55">
        <f t="shared" si="9"/>
        <v>46458.40449477591</v>
      </c>
      <c r="BI14" s="55">
        <f t="shared" si="9"/>
        <v>104851.04887430444</v>
      </c>
      <c r="BJ14" s="55">
        <f t="shared" si="9"/>
        <v>101727.31319250727</v>
      </c>
      <c r="BK14" s="55">
        <f t="shared" si="9"/>
        <v>0</v>
      </c>
      <c r="BL14" s="55">
        <f t="shared" si="9"/>
        <v>89785.78771943922</v>
      </c>
      <c r="BM14" s="55">
        <f t="shared" si="9"/>
        <v>2485.4455772193869</v>
      </c>
      <c r="BN14" s="55">
        <f t="shared" si="9"/>
        <v>32462.869304232619</v>
      </c>
      <c r="BO14" s="55">
        <f t="shared" si="9"/>
        <v>61905.489409189206</v>
      </c>
      <c r="BP14" s="55">
        <f t="shared" si="9"/>
        <v>4601.1926362721551</v>
      </c>
      <c r="BQ14" s="55">
        <f t="shared" si="9"/>
        <v>50743.29140545566</v>
      </c>
      <c r="BR14" s="55">
        <f t="shared" ref="BR14:EC14" si="10">SUM(BR8:BR13)</f>
        <v>47842.512823459532</v>
      </c>
      <c r="BS14" s="55">
        <f t="shared" si="10"/>
        <v>106759.64481513193</v>
      </c>
      <c r="BT14" s="55">
        <f t="shared" si="10"/>
        <v>20086.200125334057</v>
      </c>
      <c r="BU14" s="55">
        <f t="shared" si="10"/>
        <v>16612.052829152228</v>
      </c>
      <c r="BV14" s="55">
        <f t="shared" si="10"/>
        <v>125554.15584345369</v>
      </c>
      <c r="BW14" s="55">
        <f t="shared" si="10"/>
        <v>70246.625120387733</v>
      </c>
      <c r="BX14" s="55">
        <f t="shared" si="10"/>
        <v>90849.324262473499</v>
      </c>
      <c r="BY14" s="55">
        <f t="shared" si="10"/>
        <v>219178.91022861935</v>
      </c>
      <c r="BZ14" s="55">
        <f t="shared" si="10"/>
        <v>19551.883299259058</v>
      </c>
      <c r="CA14" s="55">
        <f t="shared" si="10"/>
        <v>137289.88533517919</v>
      </c>
      <c r="CB14" s="55">
        <f t="shared" si="10"/>
        <v>12365.994398351453</v>
      </c>
      <c r="CC14" s="55">
        <f t="shared" si="10"/>
        <v>1031.1504678430142</v>
      </c>
      <c r="CD14" s="55">
        <f t="shared" si="10"/>
        <v>69567.668311730711</v>
      </c>
      <c r="CE14" s="55">
        <f t="shared" si="10"/>
        <v>274150.24576295796</v>
      </c>
      <c r="CF14" s="55">
        <f t="shared" si="10"/>
        <v>71102.341121134872</v>
      </c>
      <c r="CG14" s="55">
        <f t="shared" si="10"/>
        <v>89680.491345470044</v>
      </c>
      <c r="CH14" s="55">
        <f t="shared" si="10"/>
        <v>437742.95122253208</v>
      </c>
      <c r="CI14" s="55">
        <f t="shared" si="10"/>
        <v>104968.46749903147</v>
      </c>
      <c r="CJ14" s="55">
        <f t="shared" si="10"/>
        <v>14228.52930736674</v>
      </c>
      <c r="CK14" s="55">
        <f t="shared" si="10"/>
        <v>93291.032616784694</v>
      </c>
      <c r="CL14" s="55">
        <f t="shared" si="10"/>
        <v>437332.0950093565</v>
      </c>
      <c r="CM14" s="55">
        <f t="shared" si="10"/>
        <v>225968.41180409829</v>
      </c>
      <c r="CN14" s="55">
        <f t="shared" si="10"/>
        <v>56058.982072428138</v>
      </c>
      <c r="CO14" s="55">
        <f t="shared" si="10"/>
        <v>245245.82127750607</v>
      </c>
      <c r="CP14" s="55">
        <f t="shared" si="10"/>
        <v>288015.49239736295</v>
      </c>
      <c r="CQ14" s="55">
        <f t="shared" si="10"/>
        <v>1981860.028578806</v>
      </c>
      <c r="CR14" s="55">
        <f t="shared" si="10"/>
        <v>222266.00388509611</v>
      </c>
      <c r="CS14" s="55">
        <f t="shared" si="10"/>
        <v>374.12399752000056</v>
      </c>
      <c r="CT14" s="55">
        <f t="shared" si="10"/>
        <v>193629.07117976094</v>
      </c>
      <c r="CU14" s="55">
        <f t="shared" si="10"/>
        <v>194753.59577645262</v>
      </c>
      <c r="CV14" s="55">
        <f t="shared" si="10"/>
        <v>271297.03601665952</v>
      </c>
      <c r="CW14" s="55">
        <f t="shared" si="10"/>
        <v>23544.628169787233</v>
      </c>
      <c r="CX14" s="55">
        <f t="shared" si="10"/>
        <v>23780.98470856827</v>
      </c>
      <c r="CY14" s="55">
        <f t="shared" si="10"/>
        <v>179665.39127353803</v>
      </c>
      <c r="CZ14" s="55">
        <f t="shared" si="10"/>
        <v>34142.790852215025</v>
      </c>
      <c r="DA14" s="55">
        <f t="shared" si="10"/>
        <v>221424.00054108026</v>
      </c>
      <c r="DB14" s="55">
        <f t="shared" si="10"/>
        <v>450083.47641494189</v>
      </c>
      <c r="DC14" s="55">
        <f t="shared" si="10"/>
        <v>55620.495490935282</v>
      </c>
      <c r="DD14" s="55">
        <f t="shared" si="10"/>
        <v>379670.33860879479</v>
      </c>
      <c r="DE14" s="55">
        <f t="shared" si="10"/>
        <v>384661.70714690827</v>
      </c>
      <c r="DF14" s="55">
        <f t="shared" si="10"/>
        <v>29562.143932332401</v>
      </c>
      <c r="DG14" s="55">
        <f t="shared" si="10"/>
        <v>723514.27613933687</v>
      </c>
      <c r="DH14" s="55">
        <f t="shared" si="10"/>
        <v>157633.976747673</v>
      </c>
      <c r="DI14" s="55">
        <f t="shared" si="10"/>
        <v>182414.04051189663</v>
      </c>
      <c r="DJ14" s="55">
        <f t="shared" si="10"/>
        <v>97752.632487796523</v>
      </c>
      <c r="DK14" s="55">
        <f t="shared" si="10"/>
        <v>2160279.4400936086</v>
      </c>
      <c r="DL14" s="55">
        <f t="shared" si="10"/>
        <v>98199.567822785786</v>
      </c>
      <c r="DM14" s="55">
        <f t="shared" si="10"/>
        <v>97803.014098052765</v>
      </c>
      <c r="DN14" s="55">
        <f t="shared" si="10"/>
        <v>274769.37059245101</v>
      </c>
      <c r="DO14" s="55">
        <f t="shared" si="10"/>
        <v>197748.69999352592</v>
      </c>
      <c r="DP14" s="55">
        <f t="shared" si="10"/>
        <v>64259.993597843291</v>
      </c>
      <c r="DQ14" s="55">
        <f t="shared" si="10"/>
        <v>235902.40068457412</v>
      </c>
      <c r="DR14" s="55">
        <f t="shared" si="10"/>
        <v>157573.99262933584</v>
      </c>
      <c r="DS14" s="55">
        <f t="shared" si="10"/>
        <v>17272.137925654912</v>
      </c>
      <c r="DT14" s="55">
        <f t="shared" si="10"/>
        <v>88701.847359558713</v>
      </c>
      <c r="DU14" s="55">
        <f t="shared" si="10"/>
        <v>29469.986786953836</v>
      </c>
      <c r="DV14" s="55">
        <f t="shared" si="10"/>
        <v>118545.52644450212</v>
      </c>
      <c r="DW14" s="55">
        <f t="shared" si="10"/>
        <v>213.55150618446373</v>
      </c>
      <c r="DX14" s="55">
        <f t="shared" si="10"/>
        <v>99714.994179485802</v>
      </c>
      <c r="DY14" s="55">
        <f t="shared" si="10"/>
        <v>54351.979074738585</v>
      </c>
      <c r="DZ14" s="55">
        <f t="shared" si="10"/>
        <v>164019.90084530727</v>
      </c>
      <c r="EA14" s="55">
        <f t="shared" si="10"/>
        <v>109772.6800006298</v>
      </c>
      <c r="EB14" s="55">
        <f t="shared" si="10"/>
        <v>546988.73800792219</v>
      </c>
      <c r="EC14" s="55">
        <f t="shared" si="10"/>
        <v>543299.0610761022</v>
      </c>
      <c r="ED14" s="55">
        <f t="shared" ref="ED14:ES14" si="11">SUM(ED8:ED13)</f>
        <v>474980.04412970698</v>
      </c>
      <c r="EE14" s="55">
        <f t="shared" si="11"/>
        <v>11683.456337650003</v>
      </c>
      <c r="EF14" s="55">
        <f t="shared" si="11"/>
        <v>1758908.5054720778</v>
      </c>
      <c r="EG14" s="55">
        <f t="shared" si="11"/>
        <v>1498219.5120410041</v>
      </c>
      <c r="EH14" s="55">
        <f t="shared" si="11"/>
        <v>35163.445695063143</v>
      </c>
      <c r="EI14" s="55">
        <f t="shared" si="11"/>
        <v>21878.520474660265</v>
      </c>
      <c r="EJ14" s="55">
        <f t="shared" si="11"/>
        <v>35484.656784804843</v>
      </c>
      <c r="EK14" s="55">
        <f t="shared" si="11"/>
        <v>59479.282802398069</v>
      </c>
      <c r="EL14" s="55">
        <f t="shared" si="11"/>
        <v>56775.923642246606</v>
      </c>
      <c r="EM14" s="55">
        <f t="shared" si="11"/>
        <v>53778.429148670453</v>
      </c>
      <c r="EN14" s="55">
        <f t="shared" si="11"/>
        <v>5378.0322463955608</v>
      </c>
      <c r="EO14" s="55">
        <f t="shared" si="11"/>
        <v>94889.515537390907</v>
      </c>
      <c r="EP14" s="55">
        <f t="shared" si="11"/>
        <v>5583.8096827058835</v>
      </c>
      <c r="EQ14" s="55">
        <f t="shared" si="11"/>
        <v>8712.361472923787</v>
      </c>
      <c r="ER14" s="55">
        <f t="shared" si="11"/>
        <v>282337.98951154086</v>
      </c>
      <c r="ES14" s="55">
        <f t="shared" si="11"/>
        <v>21762808.586888503</v>
      </c>
      <c r="EU14" s="5">
        <f t="shared" si="0"/>
        <v>0</v>
      </c>
      <c r="ALY14"/>
      <c r="ALZ14"/>
      <c r="AMA14"/>
      <c r="AMB14"/>
      <c r="AMC14"/>
      <c r="AMD14"/>
      <c r="AME14"/>
      <c r="AMF14"/>
    </row>
    <row r="15" spans="1:1020" s="5" customFormat="1" ht="4.5" customHeight="1" thickBot="1" x14ac:dyDescent="0.3">
      <c r="A15" s="1"/>
      <c r="D15" s="14"/>
      <c r="EU15" s="5">
        <f t="shared" si="0"/>
        <v>0</v>
      </c>
      <c r="ALY15"/>
      <c r="ALZ15"/>
      <c r="AMA15"/>
      <c r="AMB15"/>
      <c r="AMC15"/>
      <c r="AMD15"/>
      <c r="AME15"/>
      <c r="AMF15"/>
    </row>
    <row r="16" spans="1:1020" s="5" customFormat="1" ht="16.5" thickBot="1" x14ac:dyDescent="0.3">
      <c r="A16" s="70" t="s">
        <v>657</v>
      </c>
      <c r="B16" s="71"/>
      <c r="C16" s="71" t="s">
        <v>623</v>
      </c>
      <c r="D16" s="7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>
        <f>+CH7-CH9-CH10-CH11-CH12-CH13</f>
        <v>0</v>
      </c>
      <c r="CI16" s="55">
        <f>+CI7-CI9-CI10-CI11-CI12-CI13</f>
        <v>1.0231815394945443E-11</v>
      </c>
      <c r="CJ16" s="55">
        <f>+CJ7-CJ9-CJ10-CJ11-CJ12-CJ13</f>
        <v>0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U16" s="5">
        <f t="shared" si="0"/>
        <v>0</v>
      </c>
      <c r="ALY16"/>
      <c r="ALZ16"/>
      <c r="AMA16"/>
      <c r="AMB16"/>
      <c r="AMC16"/>
      <c r="AMD16"/>
      <c r="AME16"/>
      <c r="AMF16"/>
    </row>
    <row r="17" spans="1:1020" s="5" customFormat="1" x14ac:dyDescent="0.25">
      <c r="A17" s="9"/>
      <c r="B17" s="22" t="s">
        <v>648</v>
      </c>
      <c r="C17" s="75" t="s">
        <v>652</v>
      </c>
      <c r="D17" s="76"/>
      <c r="E17" s="28">
        <v>12.261374788738403</v>
      </c>
      <c r="F17" s="28">
        <v>29.480741925344336</v>
      </c>
      <c r="G17" s="28">
        <v>175.09684624043732</v>
      </c>
      <c r="H17" s="28">
        <v>193.26270635420238</v>
      </c>
      <c r="I17" s="28">
        <v>674.80082816892138</v>
      </c>
      <c r="J17" s="28">
        <v>96.08309144873509</v>
      </c>
      <c r="K17" s="28">
        <v>130.63081454672343</v>
      </c>
      <c r="L17" s="28">
        <v>155.45795738423195</v>
      </c>
      <c r="M17" s="28">
        <v>466.26123733105231</v>
      </c>
      <c r="N17" s="28">
        <v>466.26123733105231</v>
      </c>
      <c r="O17" s="28">
        <v>3006.8075181793765</v>
      </c>
      <c r="P17" s="28">
        <v>812.58237672122891</v>
      </c>
      <c r="Q17" s="28">
        <v>374.99514702485413</v>
      </c>
      <c r="R17" s="28">
        <v>6632.7861362306812</v>
      </c>
      <c r="S17" s="28">
        <v>38.219385597207463</v>
      </c>
      <c r="T17" s="28">
        <v>8287.5581932095574</v>
      </c>
      <c r="U17" s="28">
        <v>493.12014860930333</v>
      </c>
      <c r="V17" s="28">
        <v>1185.3105465892395</v>
      </c>
      <c r="W17" s="28">
        <v>1664.2303152956006</v>
      </c>
      <c r="X17" s="28">
        <v>804.32290680971039</v>
      </c>
      <c r="Y17" s="28">
        <v>2030.8966761721172</v>
      </c>
      <c r="Z17" s="28">
        <v>12469.497865482776</v>
      </c>
      <c r="AA17" s="28">
        <v>4858.7943821589961</v>
      </c>
      <c r="AB17" s="28">
        <v>2894.2156323706995</v>
      </c>
      <c r="AC17" s="28">
        <v>85.692436508910475</v>
      </c>
      <c r="AD17" s="28">
        <v>5656.7684351528542</v>
      </c>
      <c r="AE17" s="28">
        <v>4138.79916199934</v>
      </c>
      <c r="AF17" s="28">
        <v>234.90804132220308</v>
      </c>
      <c r="AG17" s="28">
        <v>481.04975604273835</v>
      </c>
      <c r="AH17" s="28">
        <v>9338.2686242287509</v>
      </c>
      <c r="AI17" s="28">
        <v>2.4861634000000001</v>
      </c>
      <c r="AJ17" s="28">
        <v>13.018014760189688</v>
      </c>
      <c r="AK17" s="28">
        <v>2303.0166308804492</v>
      </c>
      <c r="AL17" s="28">
        <v>5107.0783839840196</v>
      </c>
      <c r="AM17" s="28">
        <v>3778.5805593081004</v>
      </c>
      <c r="AN17" s="28">
        <v>9033.6433996493924</v>
      </c>
      <c r="AO17" s="28">
        <v>4057.9105211990336</v>
      </c>
      <c r="AP17" s="28">
        <v>11019.09875934</v>
      </c>
      <c r="AQ17" s="28">
        <v>3698.9767540806665</v>
      </c>
      <c r="AR17" s="28">
        <v>2811.6892418380457</v>
      </c>
      <c r="AS17" s="28">
        <v>6065.3400915003385</v>
      </c>
      <c r="AT17" s="28">
        <v>7142.9335128846051</v>
      </c>
      <c r="AU17" s="28">
        <v>629.47924867000006</v>
      </c>
      <c r="AV17" s="28">
        <v>814.28869021884634</v>
      </c>
      <c r="AW17" s="28">
        <v>1102.9369154599999</v>
      </c>
      <c r="AX17" s="28">
        <v>1777.047771527913</v>
      </c>
      <c r="AY17" s="28">
        <v>3038.2497823757794</v>
      </c>
      <c r="AZ17" s="28">
        <v>2780.3923371528294</v>
      </c>
      <c r="BA17" s="28">
        <v>296.87578539845322</v>
      </c>
      <c r="BB17" s="28">
        <v>9021.8581556997069</v>
      </c>
      <c r="BC17" s="28">
        <v>510.16544086276423</v>
      </c>
      <c r="BD17" s="28">
        <v>694.7458978005584</v>
      </c>
      <c r="BE17" s="28">
        <v>1002.7331767703381</v>
      </c>
      <c r="BF17" s="28">
        <v>381.72568419358493</v>
      </c>
      <c r="BG17" s="28">
        <v>68.254774666321467</v>
      </c>
      <c r="BH17" s="28">
        <v>3638.187457385543</v>
      </c>
      <c r="BI17" s="28">
        <v>5173.9692539010421</v>
      </c>
      <c r="BJ17" s="28">
        <v>6990.5255560662908</v>
      </c>
      <c r="BK17" s="28">
        <v>0</v>
      </c>
      <c r="BL17" s="28">
        <v>2576.1135400689941</v>
      </c>
      <c r="BM17" s="28">
        <v>71.949586296204643</v>
      </c>
      <c r="BN17" s="28">
        <v>1586.9422615346612</v>
      </c>
      <c r="BO17" s="28">
        <v>2389.7251885513274</v>
      </c>
      <c r="BP17" s="28">
        <v>403.82837280221878</v>
      </c>
      <c r="BQ17" s="28">
        <v>3846.8784645110927</v>
      </c>
      <c r="BR17" s="28">
        <v>8303.6875878509582</v>
      </c>
      <c r="BS17" s="28">
        <v>13675.080413227417</v>
      </c>
      <c r="BT17" s="28">
        <v>3252.684980863457</v>
      </c>
      <c r="BU17" s="28">
        <v>1025.6407898080215</v>
      </c>
      <c r="BV17" s="28">
        <v>17719.459699287345</v>
      </c>
      <c r="BW17" s="28">
        <v>6987.0159006198483</v>
      </c>
      <c r="BX17" s="28">
        <v>5351.1116662567529</v>
      </c>
      <c r="BY17" s="28">
        <v>42249.41578979</v>
      </c>
      <c r="BZ17" s="28">
        <v>4695.4752424258822</v>
      </c>
      <c r="CA17" s="28">
        <v>8743.5398204699995</v>
      </c>
      <c r="CB17" s="28">
        <v>605.67181062812108</v>
      </c>
      <c r="CC17" s="28">
        <v>0.63922000000000001</v>
      </c>
      <c r="CD17" s="28">
        <v>1593.0407523455119</v>
      </c>
      <c r="CE17" s="28">
        <v>26826.098913646201</v>
      </c>
      <c r="CF17" s="28">
        <v>430.69858451100623</v>
      </c>
      <c r="CG17" s="28">
        <v>2026.2091719621812</v>
      </c>
      <c r="CH17" s="28">
        <v>163821.54751497481</v>
      </c>
      <c r="CI17" s="28">
        <v>18654.081112242893</v>
      </c>
      <c r="CJ17" s="28">
        <v>2672.2626754054154</v>
      </c>
      <c r="CK17" s="28">
        <v>1507.3452981729226</v>
      </c>
      <c r="CL17" s="28">
        <v>5195.1121251214518</v>
      </c>
      <c r="CM17" s="28">
        <v>5118.1784277973429</v>
      </c>
      <c r="CN17" s="28">
        <v>0</v>
      </c>
      <c r="CO17" s="28">
        <v>261.11986358000001</v>
      </c>
      <c r="CP17" s="28">
        <v>9148.042133961826</v>
      </c>
      <c r="CQ17" s="28">
        <v>106578.32236049289</v>
      </c>
      <c r="CR17" s="28">
        <v>2738.4262305058883</v>
      </c>
      <c r="CS17" s="28">
        <v>172.16018202000001</v>
      </c>
      <c r="CT17" s="28">
        <v>26306.696382420007</v>
      </c>
      <c r="CU17" s="28">
        <v>113.28356334387549</v>
      </c>
      <c r="CV17" s="28">
        <v>14535.377056957986</v>
      </c>
      <c r="CW17" s="28">
        <v>1615.0418952175542</v>
      </c>
      <c r="CX17" s="28">
        <v>3554.7733278204723</v>
      </c>
      <c r="CY17" s="28">
        <v>24716.384962018627</v>
      </c>
      <c r="CZ17" s="28">
        <v>923.55012004971707</v>
      </c>
      <c r="DA17" s="28">
        <v>34952.941164649317</v>
      </c>
      <c r="DB17" s="28">
        <v>17517.736827179604</v>
      </c>
      <c r="DC17" s="28">
        <v>8203.6929362423216</v>
      </c>
      <c r="DD17" s="28">
        <v>174053.22891213777</v>
      </c>
      <c r="DE17" s="28">
        <v>7049.2183816317975</v>
      </c>
      <c r="DF17" s="28">
        <v>2703.7184022221272</v>
      </c>
      <c r="DG17" s="28">
        <v>51370.649642220415</v>
      </c>
      <c r="DH17" s="28">
        <v>12819.551912544852</v>
      </c>
      <c r="DI17" s="28">
        <v>5643.6168396245539</v>
      </c>
      <c r="DJ17" s="28">
        <v>4760.1419426942757</v>
      </c>
      <c r="DK17" s="28">
        <v>27256.141474082975</v>
      </c>
      <c r="DL17" s="28">
        <v>1613.6915196030604</v>
      </c>
      <c r="DM17" s="28">
        <v>1278.207147204856</v>
      </c>
      <c r="DN17" s="28">
        <v>9508.7253643267668</v>
      </c>
      <c r="DO17" s="28">
        <v>4677.1810887093698</v>
      </c>
      <c r="DP17" s="28">
        <v>1629.1413842412112</v>
      </c>
      <c r="DQ17" s="28">
        <v>2677.7738853091628</v>
      </c>
      <c r="DR17" s="28">
        <v>2052.5389646313115</v>
      </c>
      <c r="DS17" s="28">
        <v>247.06389409908564</v>
      </c>
      <c r="DT17" s="28">
        <v>19504.45362344521</v>
      </c>
      <c r="DU17" s="28">
        <v>7251.2700465930657</v>
      </c>
      <c r="DV17" s="28">
        <v>29311.644333718505</v>
      </c>
      <c r="DW17" s="28">
        <v>70.404803606141655</v>
      </c>
      <c r="DX17" s="28">
        <v>104.70988263174237</v>
      </c>
      <c r="DY17" s="28">
        <v>1124.1486441912339</v>
      </c>
      <c r="DZ17" s="28">
        <v>3865.5240251529485</v>
      </c>
      <c r="EA17" s="28">
        <v>1107.323410458454</v>
      </c>
      <c r="EB17" s="28">
        <v>20570.96460610519</v>
      </c>
      <c r="EC17" s="28">
        <v>5576.8563161528427</v>
      </c>
      <c r="ED17" s="60">
        <f t="shared" ref="ED17:ER17" si="12">+ED12</f>
        <v>5351.6169187617152</v>
      </c>
      <c r="EE17" s="60">
        <f t="shared" si="12"/>
        <v>847.69870237000464</v>
      </c>
      <c r="EF17" s="60">
        <f t="shared" si="12"/>
        <v>168090.85064439062</v>
      </c>
      <c r="EG17" s="60">
        <f t="shared" si="12"/>
        <v>98055.394462038414</v>
      </c>
      <c r="EH17" s="60">
        <f t="shared" si="12"/>
        <v>20973.408136085902</v>
      </c>
      <c r="EI17" s="60">
        <f t="shared" si="12"/>
        <v>12263.685192900495</v>
      </c>
      <c r="EJ17" s="60">
        <f t="shared" si="12"/>
        <v>8078.6806229488993</v>
      </c>
      <c r="EK17" s="60">
        <f t="shared" si="12"/>
        <v>21504.307789110233</v>
      </c>
      <c r="EL17" s="60">
        <f t="shared" si="12"/>
        <v>10316.998419716436</v>
      </c>
      <c r="EM17" s="60">
        <f t="shared" si="12"/>
        <v>9952.0204194362923</v>
      </c>
      <c r="EN17" s="60">
        <f t="shared" si="12"/>
        <v>2571.075507501163</v>
      </c>
      <c r="EO17" s="60">
        <f t="shared" si="12"/>
        <v>24815.539088282818</v>
      </c>
      <c r="EP17" s="60">
        <f t="shared" si="12"/>
        <v>1794.8738678175835</v>
      </c>
      <c r="EQ17" s="60">
        <f t="shared" si="12"/>
        <v>930.87281752053184</v>
      </c>
      <c r="ER17" s="60">
        <f t="shared" si="12"/>
        <v>3.5470293369144201E-11</v>
      </c>
      <c r="ES17" s="28">
        <f>SUM(E17:ER17)</f>
        <v>1546885.5254360526</v>
      </c>
      <c r="EU17" s="5">
        <f t="shared" si="0"/>
        <v>0</v>
      </c>
      <c r="ALY17"/>
      <c r="ALZ17"/>
      <c r="AMA17"/>
      <c r="AMB17"/>
      <c r="AMC17"/>
      <c r="AMD17"/>
      <c r="AME17"/>
      <c r="AMF17"/>
    </row>
    <row r="18" spans="1:1020" s="5" customFormat="1" x14ac:dyDescent="0.25">
      <c r="A18" s="9"/>
      <c r="B18" s="22" t="s">
        <v>649</v>
      </c>
      <c r="C18" s="64" t="s">
        <v>653</v>
      </c>
      <c r="D18" s="65"/>
      <c r="E18" s="28">
        <v>209.17016030653443</v>
      </c>
      <c r="F18" s="28">
        <v>468.93101123364465</v>
      </c>
      <c r="G18" s="28">
        <v>30.894967786549739</v>
      </c>
      <c r="H18" s="28">
        <v>56.016468891136547</v>
      </c>
      <c r="I18" s="28">
        <v>0.76637520246342938</v>
      </c>
      <c r="J18" s="28">
        <v>204.30626738753463</v>
      </c>
      <c r="K18" s="28">
        <v>66.206428521909956</v>
      </c>
      <c r="L18" s="28">
        <v>96.190465673128884</v>
      </c>
      <c r="M18" s="28">
        <v>989.50731061307465</v>
      </c>
      <c r="N18" s="28">
        <v>989.50731061307465</v>
      </c>
      <c r="O18" s="28">
        <v>3040.6911491675428</v>
      </c>
      <c r="P18" s="28">
        <v>728.51338721454067</v>
      </c>
      <c r="Q18" s="28">
        <v>0</v>
      </c>
      <c r="R18" s="28">
        <v>627.94244362521954</v>
      </c>
      <c r="S18" s="28">
        <v>1021.6200443678706</v>
      </c>
      <c r="T18" s="28">
        <v>134.97690145247722</v>
      </c>
      <c r="U18" s="28">
        <v>809.76671473028819</v>
      </c>
      <c r="V18" s="28">
        <v>6715.8424903591085</v>
      </c>
      <c r="W18" s="28">
        <v>761.18429981661825</v>
      </c>
      <c r="X18" s="28">
        <v>783.74904498596823</v>
      </c>
      <c r="Y18" s="28">
        <v>850.60259254226185</v>
      </c>
      <c r="Z18" s="28">
        <v>14504.748122052008</v>
      </c>
      <c r="AA18" s="28">
        <v>636.85317799141217</v>
      </c>
      <c r="AB18" s="28">
        <v>320.57255309477006</v>
      </c>
      <c r="AC18" s="28">
        <v>115.71727514798269</v>
      </c>
      <c r="AD18" s="28">
        <v>1885.5894783842868</v>
      </c>
      <c r="AE18" s="28">
        <v>454.83537249654398</v>
      </c>
      <c r="AF18" s="28">
        <v>491.0112702334531</v>
      </c>
      <c r="AG18" s="28">
        <v>72.874705206453285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33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187.86533855332036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0</v>
      </c>
      <c r="EG18" s="28">
        <v>1163.4334934317073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f>SUM(E18:ER18)</f>
        <v>38419.886621082871</v>
      </c>
      <c r="EU18" s="5">
        <f t="shared" si="0"/>
        <v>0</v>
      </c>
      <c r="ALY18"/>
      <c r="ALZ18"/>
      <c r="AMA18"/>
      <c r="AMB18"/>
      <c r="AMC18"/>
      <c r="AMD18"/>
      <c r="AME18"/>
      <c r="AMF18"/>
    </row>
    <row r="19" spans="1:1020" s="5" customFormat="1" ht="15" customHeight="1" x14ac:dyDescent="0.25">
      <c r="A19" s="9"/>
      <c r="B19" s="22" t="s">
        <v>650</v>
      </c>
      <c r="C19" s="64" t="s">
        <v>654</v>
      </c>
      <c r="D19" s="65"/>
      <c r="E19" s="59">
        <f t="shared" ref="E19:AJ19" si="13">+E12-E17</f>
        <v>106.82420107409641</v>
      </c>
      <c r="F19" s="59">
        <f t="shared" si="13"/>
        <v>66.209996082132051</v>
      </c>
      <c r="G19" s="59">
        <f t="shared" si="13"/>
        <v>4209.1158884374581</v>
      </c>
      <c r="H19" s="59">
        <f t="shared" si="13"/>
        <v>2075.2897146878663</v>
      </c>
      <c r="I19" s="59">
        <f t="shared" si="13"/>
        <v>15426.610080242774</v>
      </c>
      <c r="J19" s="59">
        <f t="shared" si="13"/>
        <v>3123.8874604138268</v>
      </c>
      <c r="K19" s="59">
        <f t="shared" si="13"/>
        <v>5266.8889545150514</v>
      </c>
      <c r="L19" s="59">
        <f t="shared" si="13"/>
        <v>2858.494468002506</v>
      </c>
      <c r="M19" s="59">
        <f t="shared" si="13"/>
        <v>82.75810990931501</v>
      </c>
      <c r="N19" s="59">
        <f t="shared" si="13"/>
        <v>2513.7671173358322</v>
      </c>
      <c r="O19" s="59">
        <f t="shared" si="13"/>
        <v>7324.2385782893698</v>
      </c>
      <c r="P19" s="59">
        <f t="shared" si="13"/>
        <v>3287.8726266508938</v>
      </c>
      <c r="Q19" s="59">
        <f t="shared" si="13"/>
        <v>3088.7182083486978</v>
      </c>
      <c r="R19" s="59">
        <f t="shared" si="13"/>
        <v>78036.308018884782</v>
      </c>
      <c r="S19" s="59">
        <f t="shared" si="13"/>
        <v>142.54441611005535</v>
      </c>
      <c r="T19" s="59">
        <f t="shared" si="13"/>
        <v>72572.528656083465</v>
      </c>
      <c r="U19" s="59">
        <f t="shared" si="13"/>
        <v>6012.6867424770244</v>
      </c>
      <c r="V19" s="59">
        <f t="shared" si="13"/>
        <v>7541.6944643963407</v>
      </c>
      <c r="W19" s="59">
        <f t="shared" si="13"/>
        <v>10252.573657537534</v>
      </c>
      <c r="X19" s="59">
        <f t="shared" si="13"/>
        <v>34.091521535437323</v>
      </c>
      <c r="Y19" s="59">
        <f t="shared" si="13"/>
        <v>1356.0957254057985</v>
      </c>
      <c r="Z19" s="59">
        <f t="shared" si="13"/>
        <v>72715.095189198895</v>
      </c>
      <c r="AA19" s="59">
        <f t="shared" si="13"/>
        <v>21996.697961316051</v>
      </c>
      <c r="AB19" s="59">
        <f t="shared" si="13"/>
        <v>21827.808555082302</v>
      </c>
      <c r="AC19" s="59">
        <f t="shared" si="13"/>
        <v>3655.9983227461603</v>
      </c>
      <c r="AD19" s="59">
        <f t="shared" si="13"/>
        <v>31964.825658638878</v>
      </c>
      <c r="AE19" s="59">
        <f t="shared" si="13"/>
        <v>10049.005684750242</v>
      </c>
      <c r="AF19" s="59">
        <f t="shared" si="13"/>
        <v>273.90333879469529</v>
      </c>
      <c r="AG19" s="59">
        <f t="shared" si="13"/>
        <v>687.02091402542374</v>
      </c>
      <c r="AH19" s="59">
        <f t="shared" si="13"/>
        <v>44359.951014885744</v>
      </c>
      <c r="AI19" s="59">
        <f t="shared" si="13"/>
        <v>131.04782998433296</v>
      </c>
      <c r="AJ19" s="59">
        <f t="shared" si="13"/>
        <v>205.72711484169744</v>
      </c>
      <c r="AK19" s="59">
        <f t="shared" ref="AK19:BP19" si="14">+AK12-AK17</f>
        <v>64620.26569958216</v>
      </c>
      <c r="AL19" s="59">
        <f t="shared" si="14"/>
        <v>87510.040333947865</v>
      </c>
      <c r="AM19" s="59">
        <f t="shared" si="14"/>
        <v>18814.827013733237</v>
      </c>
      <c r="AN19" s="59">
        <f t="shared" si="14"/>
        <v>29112.233402194011</v>
      </c>
      <c r="AO19" s="59">
        <f t="shared" si="14"/>
        <v>89603.805539442546</v>
      </c>
      <c r="AP19" s="59">
        <f t="shared" si="14"/>
        <v>84635.947713469635</v>
      </c>
      <c r="AQ19" s="59">
        <f t="shared" si="14"/>
        <v>32895.353957185551</v>
      </c>
      <c r="AR19" s="59">
        <f t="shared" si="14"/>
        <v>35855.977435377368</v>
      </c>
      <c r="AS19" s="59">
        <f t="shared" si="14"/>
        <v>35376.462720566393</v>
      </c>
      <c r="AT19" s="59">
        <f t="shared" si="14"/>
        <v>23554.347247587211</v>
      </c>
      <c r="AU19" s="59">
        <f t="shared" si="14"/>
        <v>3400.4974452235092</v>
      </c>
      <c r="AV19" s="59">
        <f t="shared" si="14"/>
        <v>7103.7304131236515</v>
      </c>
      <c r="AW19" s="59">
        <f t="shared" si="14"/>
        <v>42564.200301029981</v>
      </c>
      <c r="AX19" s="59">
        <f t="shared" si="14"/>
        <v>16686.007100541225</v>
      </c>
      <c r="AY19" s="59">
        <f t="shared" si="14"/>
        <v>74524.094415532905</v>
      </c>
      <c r="AZ19" s="59">
        <f t="shared" si="14"/>
        <v>20947.245517706251</v>
      </c>
      <c r="BA19" s="59">
        <f t="shared" si="14"/>
        <v>4958.9902650980275</v>
      </c>
      <c r="BB19" s="59">
        <f t="shared" si="14"/>
        <v>41235.982205014348</v>
      </c>
      <c r="BC19" s="59">
        <f t="shared" si="14"/>
        <v>2449.7900358376792</v>
      </c>
      <c r="BD19" s="59">
        <f t="shared" si="14"/>
        <v>3754.0302524817193</v>
      </c>
      <c r="BE19" s="59">
        <f t="shared" si="14"/>
        <v>20686.778048245731</v>
      </c>
      <c r="BF19" s="59">
        <f t="shared" si="14"/>
        <v>1723.6837400581621</v>
      </c>
      <c r="BG19" s="59">
        <f t="shared" si="14"/>
        <v>563.16321357986408</v>
      </c>
      <c r="BH19" s="59">
        <f t="shared" si="14"/>
        <v>16037.247034756158</v>
      </c>
      <c r="BI19" s="59">
        <f t="shared" si="14"/>
        <v>61859.978702054854</v>
      </c>
      <c r="BJ19" s="59">
        <f t="shared" si="14"/>
        <v>18914.992037919586</v>
      </c>
      <c r="BK19" s="59">
        <f t="shared" si="14"/>
        <v>0</v>
      </c>
      <c r="BL19" s="59">
        <f t="shared" si="14"/>
        <v>66722.310622345234</v>
      </c>
      <c r="BM19" s="59">
        <f t="shared" si="14"/>
        <v>1628.7601396689593</v>
      </c>
      <c r="BN19" s="59">
        <f t="shared" si="14"/>
        <v>18485.689339599878</v>
      </c>
      <c r="BO19" s="59">
        <f t="shared" si="14"/>
        <v>29317.832119892108</v>
      </c>
      <c r="BP19" s="59">
        <f t="shared" si="14"/>
        <v>2544.4861385089366</v>
      </c>
      <c r="BQ19" s="59">
        <f t="shared" ref="BQ19:CV19" si="15">+BQ12-BQ17</f>
        <v>19939.010951949003</v>
      </c>
      <c r="BR19" s="59">
        <f t="shared" si="15"/>
        <v>14449.029975562875</v>
      </c>
      <c r="BS19" s="59">
        <f t="shared" si="15"/>
        <v>43943.527817278999</v>
      </c>
      <c r="BT19" s="59">
        <f t="shared" si="15"/>
        <v>10240.977103724799</v>
      </c>
      <c r="BU19" s="59">
        <f t="shared" si="15"/>
        <v>8064.2852488577792</v>
      </c>
      <c r="BV19" s="59">
        <f t="shared" si="15"/>
        <v>68462.237038150721</v>
      </c>
      <c r="BW19" s="59">
        <f t="shared" si="15"/>
        <v>41561.739012008838</v>
      </c>
      <c r="BX19" s="59">
        <f t="shared" si="15"/>
        <v>35686.597491344568</v>
      </c>
      <c r="BY19" s="59">
        <f t="shared" si="15"/>
        <v>104204.25902380368</v>
      </c>
      <c r="BZ19" s="59">
        <f t="shared" si="15"/>
        <v>5113.8070846102801</v>
      </c>
      <c r="CA19" s="59">
        <f t="shared" si="15"/>
        <v>62813.903680929332</v>
      </c>
      <c r="CB19" s="59">
        <f t="shared" si="15"/>
        <v>2338.6713410072721</v>
      </c>
      <c r="CC19" s="59">
        <f t="shared" si="15"/>
        <v>273.40338526343658</v>
      </c>
      <c r="CD19" s="59">
        <f t="shared" si="15"/>
        <v>9731.6055125949788</v>
      </c>
      <c r="CE19" s="59">
        <f t="shared" si="15"/>
        <v>135032.15093895444</v>
      </c>
      <c r="CF19" s="59">
        <f t="shared" si="15"/>
        <v>33207.773353880584</v>
      </c>
      <c r="CG19" s="59">
        <f t="shared" si="15"/>
        <v>43253.94175879813</v>
      </c>
      <c r="CH19" s="59">
        <f t="shared" si="15"/>
        <v>56792.308304806647</v>
      </c>
      <c r="CI19" s="59">
        <f t="shared" si="15"/>
        <v>34856.34471647218</v>
      </c>
      <c r="CJ19" s="59">
        <f t="shared" si="15"/>
        <v>4184.72132358406</v>
      </c>
      <c r="CK19" s="59">
        <f t="shared" si="15"/>
        <v>61077.220033459613</v>
      </c>
      <c r="CL19" s="59">
        <f t="shared" si="15"/>
        <v>239592.07894603049</v>
      </c>
      <c r="CM19" s="59">
        <f t="shared" si="15"/>
        <v>32466.149751347279</v>
      </c>
      <c r="CN19" s="59">
        <f t="shared" si="15"/>
        <v>16045.887391183807</v>
      </c>
      <c r="CO19" s="59">
        <f t="shared" si="15"/>
        <v>90889.281269775864</v>
      </c>
      <c r="CP19" s="59">
        <f t="shared" si="15"/>
        <v>177790.61495865567</v>
      </c>
      <c r="CQ19" s="59">
        <f t="shared" si="15"/>
        <v>573104.78041919146</v>
      </c>
      <c r="CR19" s="59">
        <f t="shared" si="15"/>
        <v>17060.922613578485</v>
      </c>
      <c r="CS19" s="59">
        <f t="shared" si="15"/>
        <v>5.4001247917767614E-13</v>
      </c>
      <c r="CT19" s="59">
        <f t="shared" si="15"/>
        <v>12128.785275275659</v>
      </c>
      <c r="CU19" s="59">
        <f t="shared" si="15"/>
        <v>38226.385570420833</v>
      </c>
      <c r="CV19" s="59">
        <f t="shared" si="15"/>
        <v>108095.69657762587</v>
      </c>
      <c r="CW19" s="59">
        <f t="shared" ref="CW19:EB19" si="16">+CW12-CW17</f>
        <v>12057.484835792286</v>
      </c>
      <c r="CX19" s="59">
        <f t="shared" si="16"/>
        <v>6079.9490418882506</v>
      </c>
      <c r="CY19" s="59">
        <f t="shared" si="16"/>
        <v>38500.091383575404</v>
      </c>
      <c r="CZ19" s="59">
        <f t="shared" si="16"/>
        <v>9241.5137103114976</v>
      </c>
      <c r="DA19" s="59">
        <f t="shared" si="16"/>
        <v>26318.65920883006</v>
      </c>
      <c r="DB19" s="59">
        <f t="shared" si="16"/>
        <v>194714.15174494602</v>
      </c>
      <c r="DC19" s="59">
        <f t="shared" si="16"/>
        <v>12543.726977634262</v>
      </c>
      <c r="DD19" s="59">
        <f t="shared" si="16"/>
        <v>21919.256438735902</v>
      </c>
      <c r="DE19" s="59">
        <f t="shared" si="16"/>
        <v>164895.41112801296</v>
      </c>
      <c r="DF19" s="59">
        <f t="shared" si="16"/>
        <v>2246.4395774949407</v>
      </c>
      <c r="DG19" s="59">
        <f t="shared" si="16"/>
        <v>204515.89339742521</v>
      </c>
      <c r="DH19" s="59">
        <f t="shared" si="16"/>
        <v>72434.795033951814</v>
      </c>
      <c r="DI19" s="59">
        <f t="shared" si="16"/>
        <v>126347.56556792087</v>
      </c>
      <c r="DJ19" s="59">
        <f t="shared" si="16"/>
        <v>29369.872673444908</v>
      </c>
      <c r="DK19" s="59">
        <f t="shared" si="16"/>
        <v>1880798.7274418427</v>
      </c>
      <c r="DL19" s="59">
        <f t="shared" si="16"/>
        <v>12866.350187028087</v>
      </c>
      <c r="DM19" s="59">
        <f t="shared" si="16"/>
        <v>16976.231335217599</v>
      </c>
      <c r="DN19" s="59">
        <f t="shared" si="16"/>
        <v>34682.127167848077</v>
      </c>
      <c r="DO19" s="59">
        <f t="shared" si="16"/>
        <v>87784.178719532283</v>
      </c>
      <c r="DP19" s="59">
        <f t="shared" si="16"/>
        <v>16907.078982094325</v>
      </c>
      <c r="DQ19" s="59">
        <f t="shared" si="16"/>
        <v>86040.530096340575</v>
      </c>
      <c r="DR19" s="59">
        <f t="shared" si="16"/>
        <v>93460.138583557389</v>
      </c>
      <c r="DS19" s="59">
        <f t="shared" si="16"/>
        <v>5240.5919660966456</v>
      </c>
      <c r="DT19" s="59">
        <f t="shared" si="16"/>
        <v>47364.176879938037</v>
      </c>
      <c r="DU19" s="59">
        <f t="shared" si="16"/>
        <v>14101.670527917777</v>
      </c>
      <c r="DV19" s="59">
        <f t="shared" si="16"/>
        <v>56422.530431601263</v>
      </c>
      <c r="DW19" s="59">
        <f t="shared" si="16"/>
        <v>64.335812792534995</v>
      </c>
      <c r="DX19" s="59">
        <f t="shared" si="16"/>
        <v>7758.0372192205887</v>
      </c>
      <c r="DY19" s="59">
        <f t="shared" si="16"/>
        <v>15868.165264981948</v>
      </c>
      <c r="DZ19" s="59">
        <f t="shared" si="16"/>
        <v>29865.780279495266</v>
      </c>
      <c r="EA19" s="59">
        <f t="shared" si="16"/>
        <v>18987.675423330373</v>
      </c>
      <c r="EB19" s="59">
        <f t="shared" si="16"/>
        <v>59666.71836302591</v>
      </c>
      <c r="EC19" s="59">
        <f t="shared" ref="EC19:ER19" si="17">+EC12-EC17</f>
        <v>15485.086075911779</v>
      </c>
      <c r="ED19" s="59">
        <f t="shared" si="17"/>
        <v>0</v>
      </c>
      <c r="EE19" s="59">
        <f t="shared" si="17"/>
        <v>0</v>
      </c>
      <c r="EF19" s="59">
        <f t="shared" si="17"/>
        <v>0</v>
      </c>
      <c r="EG19" s="59">
        <f t="shared" si="17"/>
        <v>0</v>
      </c>
      <c r="EH19" s="59">
        <f t="shared" si="17"/>
        <v>0</v>
      </c>
      <c r="EI19" s="59">
        <f t="shared" si="17"/>
        <v>0</v>
      </c>
      <c r="EJ19" s="59">
        <f t="shared" si="17"/>
        <v>0</v>
      </c>
      <c r="EK19" s="59">
        <f t="shared" si="17"/>
        <v>0</v>
      </c>
      <c r="EL19" s="59">
        <f t="shared" si="17"/>
        <v>0</v>
      </c>
      <c r="EM19" s="59">
        <f t="shared" si="17"/>
        <v>0</v>
      </c>
      <c r="EN19" s="59">
        <f t="shared" si="17"/>
        <v>0</v>
      </c>
      <c r="EO19" s="59">
        <f t="shared" si="17"/>
        <v>0</v>
      </c>
      <c r="EP19" s="59">
        <f t="shared" si="17"/>
        <v>0</v>
      </c>
      <c r="EQ19" s="59">
        <f t="shared" si="17"/>
        <v>0</v>
      </c>
      <c r="ER19" s="59">
        <f t="shared" si="17"/>
        <v>0</v>
      </c>
      <c r="ES19" s="28">
        <f>SUM(E19:ER19)</f>
        <v>6913488.069689855</v>
      </c>
      <c r="EU19" s="5">
        <f t="shared" si="0"/>
        <v>0</v>
      </c>
      <c r="ALY19"/>
      <c r="ALZ19"/>
      <c r="AMA19"/>
      <c r="AMB19"/>
      <c r="AMC19"/>
      <c r="AMD19"/>
      <c r="AME19"/>
      <c r="AMF19"/>
    </row>
    <row r="20" spans="1:1020" s="5" customFormat="1" ht="15" customHeight="1" x14ac:dyDescent="0.25">
      <c r="A20" s="9"/>
      <c r="B20" s="22" t="s">
        <v>651</v>
      </c>
      <c r="C20" s="64" t="s">
        <v>655</v>
      </c>
      <c r="D20" s="65"/>
      <c r="E20" s="59">
        <f t="shared" ref="E20:AJ20" si="18">+E13-E18</f>
        <v>4766.5530294069522</v>
      </c>
      <c r="F20" s="59">
        <f t="shared" si="18"/>
        <v>1897.2063299203955</v>
      </c>
      <c r="G20" s="59">
        <f t="shared" si="18"/>
        <v>1012.8865067754151</v>
      </c>
      <c r="H20" s="59">
        <f t="shared" si="18"/>
        <v>5503.1223676371892</v>
      </c>
      <c r="I20" s="59">
        <f t="shared" si="18"/>
        <v>56.577867635878164</v>
      </c>
      <c r="J20" s="59">
        <f t="shared" si="18"/>
        <v>2486.3115022450374</v>
      </c>
      <c r="K20" s="59">
        <f t="shared" si="18"/>
        <v>1632.321770205642</v>
      </c>
      <c r="L20" s="59">
        <f t="shared" si="18"/>
        <v>2312.0197245449331</v>
      </c>
      <c r="M20" s="59">
        <f t="shared" si="18"/>
        <v>11040.463381167672</v>
      </c>
      <c r="N20" s="59">
        <f t="shared" si="18"/>
        <v>11040.463381167672</v>
      </c>
      <c r="O20" s="59">
        <f t="shared" si="18"/>
        <v>7449.7516413541207</v>
      </c>
      <c r="P20" s="59">
        <f t="shared" si="18"/>
        <v>2111.3870606614187</v>
      </c>
      <c r="Q20" s="59">
        <f t="shared" si="18"/>
        <v>0</v>
      </c>
      <c r="R20" s="59">
        <f t="shared" si="18"/>
        <v>7437.1982710117718</v>
      </c>
      <c r="S20" s="59">
        <f t="shared" si="18"/>
        <v>6563.9164208972115</v>
      </c>
      <c r="T20" s="59">
        <f t="shared" si="18"/>
        <v>4119.1633563981732</v>
      </c>
      <c r="U20" s="59">
        <f t="shared" si="18"/>
        <v>9547.9027365156217</v>
      </c>
      <c r="V20" s="59">
        <f t="shared" si="18"/>
        <v>50740.881357691083</v>
      </c>
      <c r="W20" s="59">
        <f t="shared" si="18"/>
        <v>14566.489810341542</v>
      </c>
      <c r="X20" s="59">
        <f t="shared" si="18"/>
        <v>2824.0308251007154</v>
      </c>
      <c r="Y20" s="59">
        <f t="shared" si="18"/>
        <v>3869.7353876704447</v>
      </c>
      <c r="Z20" s="59">
        <f t="shared" si="18"/>
        <v>21735.770701439564</v>
      </c>
      <c r="AA20" s="59">
        <f t="shared" si="18"/>
        <v>4967.6387258961995</v>
      </c>
      <c r="AB20" s="59">
        <f t="shared" si="18"/>
        <v>10613.943346649556</v>
      </c>
      <c r="AC20" s="59">
        <f t="shared" si="18"/>
        <v>3895.3338819364931</v>
      </c>
      <c r="AD20" s="59">
        <f t="shared" si="18"/>
        <v>6302.3098734789328</v>
      </c>
      <c r="AE20" s="59">
        <f t="shared" si="18"/>
        <v>13066.968590113222</v>
      </c>
      <c r="AF20" s="59">
        <f t="shared" si="18"/>
        <v>5530.439486577412</v>
      </c>
      <c r="AG20" s="59">
        <f t="shared" si="18"/>
        <v>769.8278456911936</v>
      </c>
      <c r="AH20" s="59">
        <f t="shared" si="18"/>
        <v>6610.9814412571086</v>
      </c>
      <c r="AI20" s="59">
        <f t="shared" si="18"/>
        <v>117.70787197421009</v>
      </c>
      <c r="AJ20" s="59">
        <f t="shared" si="18"/>
        <v>874.85837488447055</v>
      </c>
      <c r="AK20" s="59">
        <f t="shared" ref="AK20:BP20" si="19">+AK13-AK18</f>
        <v>3152.5164230531368</v>
      </c>
      <c r="AL20" s="59">
        <f t="shared" si="19"/>
        <v>3920.2543566105855</v>
      </c>
      <c r="AM20" s="59">
        <f t="shared" si="19"/>
        <v>0</v>
      </c>
      <c r="AN20" s="59">
        <f t="shared" si="19"/>
        <v>5471.393882479887</v>
      </c>
      <c r="AO20" s="59">
        <f t="shared" si="19"/>
        <v>0</v>
      </c>
      <c r="AP20" s="59">
        <f t="shared" si="19"/>
        <v>10807.073450564363</v>
      </c>
      <c r="AQ20" s="59">
        <f t="shared" si="19"/>
        <v>0</v>
      </c>
      <c r="AR20" s="59">
        <f t="shared" si="19"/>
        <v>13.07503762752804</v>
      </c>
      <c r="AS20" s="59">
        <f t="shared" si="19"/>
        <v>4768.1316420961502</v>
      </c>
      <c r="AT20" s="59">
        <f t="shared" si="19"/>
        <v>401.6165291133824</v>
      </c>
      <c r="AU20" s="59">
        <f t="shared" si="19"/>
        <v>734.41914542060204</v>
      </c>
      <c r="AV20" s="59">
        <f t="shared" si="19"/>
        <v>0</v>
      </c>
      <c r="AW20" s="59">
        <f t="shared" si="19"/>
        <v>0</v>
      </c>
      <c r="AX20" s="59">
        <f t="shared" si="19"/>
        <v>0</v>
      </c>
      <c r="AY20" s="59">
        <f t="shared" si="19"/>
        <v>1280.300509420405</v>
      </c>
      <c r="AZ20" s="59">
        <f t="shared" si="19"/>
        <v>195.81507156930493</v>
      </c>
      <c r="BA20" s="59">
        <f t="shared" si="19"/>
        <v>0</v>
      </c>
      <c r="BB20" s="59">
        <f t="shared" si="19"/>
        <v>0</v>
      </c>
      <c r="BC20" s="59">
        <f t="shared" si="19"/>
        <v>5.0570201025318005</v>
      </c>
      <c r="BD20" s="59">
        <f t="shared" si="19"/>
        <v>11033.178945364129</v>
      </c>
      <c r="BE20" s="59">
        <f t="shared" si="19"/>
        <v>26047.499459037947</v>
      </c>
      <c r="BF20" s="59">
        <f t="shared" si="19"/>
        <v>1657.3293579701851</v>
      </c>
      <c r="BG20" s="59">
        <f t="shared" si="19"/>
        <v>2466.1352030395014</v>
      </c>
      <c r="BH20" s="59">
        <f t="shared" si="19"/>
        <v>9130.2115305146326</v>
      </c>
      <c r="BI20" s="59">
        <f t="shared" si="19"/>
        <v>1312.3079311104775</v>
      </c>
      <c r="BJ20" s="59">
        <f t="shared" si="19"/>
        <v>25034.589710070908</v>
      </c>
      <c r="BK20" s="59">
        <f t="shared" si="19"/>
        <v>0</v>
      </c>
      <c r="BL20" s="59">
        <f t="shared" si="19"/>
        <v>0</v>
      </c>
      <c r="BM20" s="59">
        <f t="shared" si="19"/>
        <v>0</v>
      </c>
      <c r="BN20" s="59">
        <f t="shared" si="19"/>
        <v>0</v>
      </c>
      <c r="BO20" s="59">
        <f t="shared" si="19"/>
        <v>3294.194636589265</v>
      </c>
      <c r="BP20" s="59">
        <f t="shared" si="19"/>
        <v>0</v>
      </c>
      <c r="BQ20" s="59">
        <f t="shared" ref="BQ20:CV20" si="20">+BQ13-BQ18</f>
        <v>0</v>
      </c>
      <c r="BR20" s="59">
        <f t="shared" si="20"/>
        <v>1920.7261661293303</v>
      </c>
      <c r="BS20" s="59">
        <f t="shared" si="20"/>
        <v>0</v>
      </c>
      <c r="BT20" s="59">
        <f t="shared" si="20"/>
        <v>0</v>
      </c>
      <c r="BU20" s="59">
        <f t="shared" si="20"/>
        <v>727.55150180766225</v>
      </c>
      <c r="BV20" s="59">
        <f t="shared" si="20"/>
        <v>136.58628374672446</v>
      </c>
      <c r="BW20" s="59">
        <f t="shared" si="20"/>
        <v>1067.360874290843</v>
      </c>
      <c r="BX20" s="59">
        <f t="shared" si="20"/>
        <v>8498.2113951422816</v>
      </c>
      <c r="BY20" s="59">
        <f t="shared" si="20"/>
        <v>0</v>
      </c>
      <c r="BZ20" s="59">
        <f t="shared" si="20"/>
        <v>0</v>
      </c>
      <c r="CA20" s="59">
        <f t="shared" si="20"/>
        <v>0</v>
      </c>
      <c r="CB20" s="59">
        <f t="shared" si="20"/>
        <v>0</v>
      </c>
      <c r="CC20" s="59">
        <f t="shared" si="20"/>
        <v>0</v>
      </c>
      <c r="CD20" s="59">
        <f t="shared" si="20"/>
        <v>29410.294543090036</v>
      </c>
      <c r="CE20" s="59">
        <f t="shared" si="20"/>
        <v>242.14257276835758</v>
      </c>
      <c r="CF20" s="59">
        <f t="shared" si="20"/>
        <v>11031.016476890445</v>
      </c>
      <c r="CG20" s="59">
        <f t="shared" si="20"/>
        <v>11311.684986166834</v>
      </c>
      <c r="CH20" s="59">
        <f t="shared" si="20"/>
        <v>0</v>
      </c>
      <c r="CI20" s="59">
        <f t="shared" si="20"/>
        <v>2001.9408648446158</v>
      </c>
      <c r="CJ20" s="59">
        <f t="shared" si="20"/>
        <v>286.78506431399745</v>
      </c>
      <c r="CK20" s="59">
        <f t="shared" si="20"/>
        <v>903.62084311421711</v>
      </c>
      <c r="CL20" s="59">
        <f t="shared" si="20"/>
        <v>21183.493380699045</v>
      </c>
      <c r="CM20" s="59">
        <f t="shared" si="20"/>
        <v>20821.341886404389</v>
      </c>
      <c r="CN20" s="59">
        <f t="shared" si="20"/>
        <v>0</v>
      </c>
      <c r="CO20" s="59">
        <f t="shared" si="20"/>
        <v>0</v>
      </c>
      <c r="CP20" s="59">
        <f t="shared" si="20"/>
        <v>30238.30342251456</v>
      </c>
      <c r="CQ20" s="59">
        <f t="shared" si="20"/>
        <v>185390.65756407354</v>
      </c>
      <c r="CR20" s="59">
        <f t="shared" si="20"/>
        <v>114277.36339950068</v>
      </c>
      <c r="CS20" s="59">
        <f t="shared" si="20"/>
        <v>0</v>
      </c>
      <c r="CT20" s="59">
        <f t="shared" si="20"/>
        <v>41126.651052919944</v>
      </c>
      <c r="CU20" s="59">
        <f t="shared" si="20"/>
        <v>123413.53590132951</v>
      </c>
      <c r="CV20" s="59">
        <f t="shared" si="20"/>
        <v>59817.049433079097</v>
      </c>
      <c r="CW20" s="59">
        <f t="shared" ref="CW20:EB20" si="21">+CW13-CW18</f>
        <v>0</v>
      </c>
      <c r="CX20" s="59">
        <f t="shared" si="21"/>
        <v>0</v>
      </c>
      <c r="CY20" s="59">
        <f t="shared" si="21"/>
        <v>280.62758039655216</v>
      </c>
      <c r="CZ20" s="59">
        <f t="shared" si="21"/>
        <v>891.12965703949521</v>
      </c>
      <c r="DA20" s="59">
        <f t="shared" si="21"/>
        <v>5073.1774151722157</v>
      </c>
      <c r="DB20" s="59">
        <f t="shared" si="21"/>
        <v>19110.783915382737</v>
      </c>
      <c r="DC20" s="59">
        <f t="shared" si="21"/>
        <v>0</v>
      </c>
      <c r="DD20" s="59">
        <f t="shared" si="21"/>
        <v>0</v>
      </c>
      <c r="DE20" s="59">
        <f t="shared" si="21"/>
        <v>27278.366943121091</v>
      </c>
      <c r="DF20" s="59">
        <f t="shared" si="21"/>
        <v>0</v>
      </c>
      <c r="DG20" s="59">
        <f t="shared" si="21"/>
        <v>0</v>
      </c>
      <c r="DH20" s="59">
        <f t="shared" si="21"/>
        <v>0</v>
      </c>
      <c r="DI20" s="59">
        <f t="shared" si="21"/>
        <v>0</v>
      </c>
      <c r="DJ20" s="59">
        <f t="shared" si="21"/>
        <v>7889.3239112489118</v>
      </c>
      <c r="DK20" s="59">
        <f t="shared" si="21"/>
        <v>53835.831204146692</v>
      </c>
      <c r="DL20" s="59">
        <f t="shared" si="21"/>
        <v>50850.296790643151</v>
      </c>
      <c r="DM20" s="59">
        <f t="shared" si="21"/>
        <v>22288.345594172995</v>
      </c>
      <c r="DN20" s="59">
        <f t="shared" si="21"/>
        <v>17504.851879709458</v>
      </c>
      <c r="DO20" s="59">
        <f t="shared" si="21"/>
        <v>31015.394812655613</v>
      </c>
      <c r="DP20" s="59">
        <f t="shared" si="21"/>
        <v>1148.8027310797074</v>
      </c>
      <c r="DQ20" s="59">
        <f t="shared" si="21"/>
        <v>19626.341323471443</v>
      </c>
      <c r="DR20" s="59">
        <f t="shared" si="21"/>
        <v>22582.883746686755</v>
      </c>
      <c r="DS20" s="59">
        <f t="shared" si="21"/>
        <v>6246.1953456048359</v>
      </c>
      <c r="DT20" s="59">
        <f t="shared" si="21"/>
        <v>9939.0715782695042</v>
      </c>
      <c r="DU20" s="59">
        <f t="shared" si="21"/>
        <v>3695.0992536298345</v>
      </c>
      <c r="DV20" s="59">
        <f t="shared" si="21"/>
        <v>14936.615848567726</v>
      </c>
      <c r="DW20" s="59">
        <f t="shared" si="21"/>
        <v>35.87685130817038</v>
      </c>
      <c r="DX20" s="59">
        <f t="shared" si="21"/>
        <v>0</v>
      </c>
      <c r="DY20" s="59">
        <f t="shared" si="21"/>
        <v>7867.7750518006878</v>
      </c>
      <c r="DZ20" s="59">
        <f t="shared" si="21"/>
        <v>2563.0151100109347</v>
      </c>
      <c r="EA20" s="59">
        <f t="shared" si="21"/>
        <v>16499.782385057239</v>
      </c>
      <c r="EB20" s="59">
        <f t="shared" si="21"/>
        <v>19377.552059630772</v>
      </c>
      <c r="EC20" s="59">
        <f t="shared" ref="EC20:ER20" si="22">+EC13-EC18</f>
        <v>0</v>
      </c>
      <c r="ED20" s="59">
        <f t="shared" si="22"/>
        <v>0</v>
      </c>
      <c r="EE20" s="59">
        <f t="shared" si="22"/>
        <v>0</v>
      </c>
      <c r="EF20" s="59">
        <f t="shared" si="22"/>
        <v>60250.173230300155</v>
      </c>
      <c r="EG20" s="59">
        <f t="shared" si="22"/>
        <v>157914.75446656789</v>
      </c>
      <c r="EH20" s="59">
        <f t="shared" si="22"/>
        <v>4696.9384911601583</v>
      </c>
      <c r="EI20" s="59">
        <f t="shared" si="22"/>
        <v>3182.5349110856873</v>
      </c>
      <c r="EJ20" s="59">
        <f t="shared" si="22"/>
        <v>9071.4477525115744</v>
      </c>
      <c r="EK20" s="59">
        <f t="shared" si="22"/>
        <v>12569.813229839878</v>
      </c>
      <c r="EL20" s="59">
        <f t="shared" si="22"/>
        <v>0</v>
      </c>
      <c r="EM20" s="59">
        <f t="shared" si="22"/>
        <v>24400.495465838307</v>
      </c>
      <c r="EN20" s="59">
        <f t="shared" si="22"/>
        <v>0</v>
      </c>
      <c r="EO20" s="59">
        <f t="shared" si="22"/>
        <v>48574.636864188098</v>
      </c>
      <c r="EP20" s="59">
        <f t="shared" si="22"/>
        <v>0</v>
      </c>
      <c r="EQ20" s="59">
        <f t="shared" si="22"/>
        <v>5370.5833385735441</v>
      </c>
      <c r="ER20" s="59">
        <f t="shared" si="22"/>
        <v>0</v>
      </c>
      <c r="ES20" s="28">
        <f>SUM(E20:ER20)</f>
        <v>1686564.0990617005</v>
      </c>
      <c r="EU20" s="5">
        <f t="shared" si="0"/>
        <v>0</v>
      </c>
      <c r="ALY20"/>
      <c r="ALZ20"/>
      <c r="AMA20"/>
      <c r="AMB20"/>
      <c r="AMC20"/>
      <c r="AMD20"/>
      <c r="AME20"/>
      <c r="AMF20"/>
    </row>
    <row r="21" spans="1:1020" s="5" customFormat="1" ht="7.5" customHeight="1" thickBot="1" x14ac:dyDescent="0.3">
      <c r="A21" s="1"/>
      <c r="D21" s="14"/>
      <c r="EU21" s="5">
        <f t="shared" si="0"/>
        <v>0</v>
      </c>
      <c r="ALY21"/>
      <c r="ALZ21"/>
      <c r="AMA21"/>
      <c r="AMB21"/>
      <c r="AMC21"/>
      <c r="AMD21"/>
      <c r="AME21"/>
      <c r="AMF21"/>
    </row>
    <row r="22" spans="1:1020" s="5" customFormat="1" ht="16.5" thickBot="1" x14ac:dyDescent="0.3">
      <c r="A22" s="70" t="s">
        <v>642</v>
      </c>
      <c r="B22" s="71"/>
      <c r="C22" s="71" t="s">
        <v>623</v>
      </c>
      <c r="D22" s="7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U22" s="5">
        <f t="shared" si="0"/>
        <v>0</v>
      </c>
      <c r="ALY22"/>
      <c r="ALZ22"/>
      <c r="AMA22"/>
      <c r="AMB22"/>
      <c r="AMC22"/>
      <c r="AMD22"/>
      <c r="AME22"/>
      <c r="AMF22"/>
    </row>
    <row r="23" spans="1:1020" s="5" customFormat="1" x14ac:dyDescent="0.25">
      <c r="A23" s="9"/>
      <c r="B23" s="22" t="s">
        <v>630</v>
      </c>
      <c r="C23" s="64" t="s">
        <v>631</v>
      </c>
      <c r="D23" s="65"/>
      <c r="E23" s="28">
        <v>1344.337579168418</v>
      </c>
      <c r="F23" s="28">
        <v>350.7793926106844</v>
      </c>
      <c r="G23" s="28">
        <v>665</v>
      </c>
      <c r="H23" s="28">
        <v>1797</v>
      </c>
      <c r="I23" s="28">
        <v>1042</v>
      </c>
      <c r="J23" s="28">
        <v>871</v>
      </c>
      <c r="K23" s="28">
        <v>1334.8602794853914</v>
      </c>
      <c r="L23" s="28">
        <v>1418</v>
      </c>
      <c r="M23" s="28">
        <v>6080.5486107727393</v>
      </c>
      <c r="N23" s="28">
        <v>6080.5486107727393</v>
      </c>
      <c r="O23" s="28">
        <v>1743</v>
      </c>
      <c r="P23" s="28">
        <v>2823</v>
      </c>
      <c r="Q23" s="28">
        <v>2521</v>
      </c>
      <c r="R23" s="28">
        <v>43254.462048167312</v>
      </c>
      <c r="S23" s="28">
        <v>1212.3867614549538</v>
      </c>
      <c r="T23" s="28">
        <v>25539.362955355005</v>
      </c>
      <c r="U23" s="28">
        <v>8755.98821155517</v>
      </c>
      <c r="V23" s="28">
        <v>13691</v>
      </c>
      <c r="W23" s="28">
        <v>6425.2049581728543</v>
      </c>
      <c r="X23" s="28">
        <v>1177.2707509023021</v>
      </c>
      <c r="Y23" s="28">
        <v>3704</v>
      </c>
      <c r="Z23" s="28">
        <v>20000</v>
      </c>
      <c r="AA23" s="28">
        <v>1135.2998971418133</v>
      </c>
      <c r="AB23" s="28">
        <v>3822</v>
      </c>
      <c r="AC23" s="28">
        <v>1661</v>
      </c>
      <c r="AD23" s="28">
        <v>7103.2919876081332</v>
      </c>
      <c r="AE23" s="28">
        <v>3885.6217527713338</v>
      </c>
      <c r="AF23" s="28">
        <v>718.7550389476728</v>
      </c>
      <c r="AG23" s="28">
        <v>1176.4921942947462</v>
      </c>
      <c r="AH23" s="28">
        <v>2530.1189073282903</v>
      </c>
      <c r="AI23" s="28">
        <v>33</v>
      </c>
      <c r="AJ23" s="28">
        <v>20.658686085663764</v>
      </c>
      <c r="AK23" s="28">
        <v>5627.8723570573875</v>
      </c>
      <c r="AL23" s="28">
        <v>7435.6934394379068</v>
      </c>
      <c r="AM23" s="28">
        <v>2756</v>
      </c>
      <c r="AN23" s="28">
        <v>7882.762137301861</v>
      </c>
      <c r="AO23" s="28">
        <v>2414.1754938011595</v>
      </c>
      <c r="AP23" s="28">
        <v>9366</v>
      </c>
      <c r="AQ23" s="28">
        <v>2222.6266735596482</v>
      </c>
      <c r="AR23" s="28">
        <v>2980.04412631594</v>
      </c>
      <c r="AS23" s="28">
        <v>9683</v>
      </c>
      <c r="AT23" s="28">
        <v>3636.7975452474302</v>
      </c>
      <c r="AU23" s="28">
        <v>813.94110470627868</v>
      </c>
      <c r="AV23" s="28">
        <v>592.7434878288384</v>
      </c>
      <c r="AW23" s="28">
        <v>2146.25</v>
      </c>
      <c r="AX23" s="28">
        <v>1110.0807760872285</v>
      </c>
      <c r="AY23" s="28">
        <v>4701.4354924956469</v>
      </c>
      <c r="AZ23" s="28">
        <v>1468.3327536022321</v>
      </c>
      <c r="BA23" s="28">
        <v>360.31989608910089</v>
      </c>
      <c r="BB23" s="28">
        <v>4713.0622638475015</v>
      </c>
      <c r="BC23" s="28">
        <v>515.1347577396092</v>
      </c>
      <c r="BD23" s="28">
        <v>1564.8494103588057</v>
      </c>
      <c r="BE23" s="28">
        <v>6745.0449713679391</v>
      </c>
      <c r="BF23" s="28">
        <v>741.1348494259164</v>
      </c>
      <c r="BG23" s="28">
        <v>196.96648853236769</v>
      </c>
      <c r="BH23" s="28">
        <v>2734.0000000000036</v>
      </c>
      <c r="BI23" s="28">
        <v>5886.0434093301528</v>
      </c>
      <c r="BJ23" s="28">
        <v>9037.2893756260237</v>
      </c>
      <c r="BK23" s="28">
        <v>0</v>
      </c>
      <c r="BL23" s="28">
        <v>2856.8123133635986</v>
      </c>
      <c r="BM23" s="28">
        <v>65.202550293215452</v>
      </c>
      <c r="BN23" s="28">
        <v>1191.4767626306216</v>
      </c>
      <c r="BO23" s="28">
        <v>3830.5</v>
      </c>
      <c r="BP23" s="28">
        <v>185</v>
      </c>
      <c r="BQ23" s="28">
        <v>3400.3818874775961</v>
      </c>
      <c r="BR23" s="28">
        <v>2707.2563521913953</v>
      </c>
      <c r="BS23" s="28">
        <v>6952.2800670092756</v>
      </c>
      <c r="BT23" s="28">
        <v>1055.7655072518196</v>
      </c>
      <c r="BU23" s="28">
        <v>845.57454811541515</v>
      </c>
      <c r="BV23" s="28">
        <v>3662.1633333333334</v>
      </c>
      <c r="BW23" s="28">
        <v>2150.1479389316919</v>
      </c>
      <c r="BX23" s="28">
        <v>7100</v>
      </c>
      <c r="BY23" s="28">
        <v>3480.33</v>
      </c>
      <c r="BZ23" s="28">
        <v>994.49340069745995</v>
      </c>
      <c r="CA23" s="28">
        <v>6727.335</v>
      </c>
      <c r="CB23" s="28">
        <v>1258.0706692401886</v>
      </c>
      <c r="CC23" s="28">
        <v>104</v>
      </c>
      <c r="CD23" s="28">
        <v>7644.6559849598852</v>
      </c>
      <c r="CE23" s="28">
        <v>12169.238939878529</v>
      </c>
      <c r="CF23" s="28">
        <v>3681.7254101393937</v>
      </c>
      <c r="CG23" s="28">
        <v>4553.0000000000009</v>
      </c>
      <c r="CH23" s="28">
        <v>12708.484095967993</v>
      </c>
      <c r="CI23" s="28">
        <v>4460.9645051238313</v>
      </c>
      <c r="CJ23" s="28">
        <v>639.04884253596379</v>
      </c>
      <c r="CK23" s="28">
        <v>4915.1530393153107</v>
      </c>
      <c r="CL23" s="28">
        <v>39517.666787453876</v>
      </c>
      <c r="CM23" s="28">
        <v>38676.063996369106</v>
      </c>
      <c r="CN23" s="28">
        <v>5287.8254034586353</v>
      </c>
      <c r="CO23" s="28">
        <v>14640.817381613229</v>
      </c>
      <c r="CP23" s="28">
        <v>22614.613589046712</v>
      </c>
      <c r="CQ23" s="28">
        <v>278055.34106723696</v>
      </c>
      <c r="CR23" s="28">
        <v>22377.231659012501</v>
      </c>
      <c r="CS23" s="28">
        <v>16</v>
      </c>
      <c r="CT23" s="28">
        <v>11877.71938454229</v>
      </c>
      <c r="CU23" s="28">
        <v>3991.699999999998</v>
      </c>
      <c r="CV23" s="28">
        <v>14012.51280578086</v>
      </c>
      <c r="CW23" s="28">
        <v>1556.9458673089846</v>
      </c>
      <c r="CX23" s="28">
        <v>1715.4127866666668</v>
      </c>
      <c r="CY23" s="28">
        <v>12943.605760371627</v>
      </c>
      <c r="CZ23" s="28">
        <v>3281.8397697044193</v>
      </c>
      <c r="DA23" s="28">
        <v>29253</v>
      </c>
      <c r="DB23" s="28">
        <v>53295.382535072298</v>
      </c>
      <c r="DC23" s="28">
        <v>3754.3698561871734</v>
      </c>
      <c r="DD23" s="28">
        <v>11669</v>
      </c>
      <c r="DE23" s="28">
        <v>11261.085397054727</v>
      </c>
      <c r="DF23" s="28">
        <v>1403.75</v>
      </c>
      <c r="DG23" s="28">
        <v>26671.25</v>
      </c>
      <c r="DH23" s="28">
        <v>5372.2789887365307</v>
      </c>
      <c r="DI23" s="28">
        <v>2056.8326014482218</v>
      </c>
      <c r="DJ23" s="28">
        <v>4045</v>
      </c>
      <c r="DK23" s="28">
        <v>9888.2252623070253</v>
      </c>
      <c r="DL23" s="28">
        <v>4808.8058292475307</v>
      </c>
      <c r="DM23" s="28">
        <v>6398.5596180113462</v>
      </c>
      <c r="DN23" s="28">
        <v>9473.5</v>
      </c>
      <c r="DO23" s="28">
        <v>3821.3212999999996</v>
      </c>
      <c r="DP23" s="28">
        <v>3431.7235537645374</v>
      </c>
      <c r="DQ23" s="28">
        <v>9361.3283966036943</v>
      </c>
      <c r="DR23" s="28">
        <v>6586.3657899999998</v>
      </c>
      <c r="DS23" s="28">
        <v>519.60238145055189</v>
      </c>
      <c r="DT23" s="28">
        <v>1568.7472673500774</v>
      </c>
      <c r="DU23" s="28">
        <v>583.22116015270467</v>
      </c>
      <c r="DV23" s="28">
        <v>2357.5416588335102</v>
      </c>
      <c r="DW23" s="28">
        <v>5.6626730180583493</v>
      </c>
      <c r="DX23" s="28">
        <v>26453.035707882991</v>
      </c>
      <c r="DY23" s="28">
        <v>4098.2883164654586</v>
      </c>
      <c r="DZ23" s="28">
        <v>18068.925367290969</v>
      </c>
      <c r="EA23" s="28">
        <v>13253.900754869912</v>
      </c>
      <c r="EB23" s="28">
        <v>39014.210165005541</v>
      </c>
      <c r="EC23" s="28">
        <v>34832.941842834385</v>
      </c>
      <c r="ED23" s="28">
        <v>34191.490852833689</v>
      </c>
      <c r="EE23" s="28">
        <v>562.86963189465246</v>
      </c>
      <c r="EF23" s="28">
        <v>138212.30702317751</v>
      </c>
      <c r="EG23" s="28">
        <v>68779.113937780916</v>
      </c>
      <c r="EH23" s="28">
        <v>2589.8661527141953</v>
      </c>
      <c r="EI23" s="28">
        <v>1754.8323150419239</v>
      </c>
      <c r="EJ23" s="28">
        <v>5001.9465944809372</v>
      </c>
      <c r="EK23" s="28">
        <v>6930.9261535295136</v>
      </c>
      <c r="EL23" s="28">
        <v>2700.3569187111416</v>
      </c>
      <c r="EM23" s="28">
        <v>3700.0606333333308</v>
      </c>
      <c r="EN23" s="28">
        <v>507.36853810319974</v>
      </c>
      <c r="EO23" s="28">
        <v>5892.0058847916471</v>
      </c>
      <c r="EP23" s="28">
        <v>506.17455999999999</v>
      </c>
      <c r="EQ23" s="28">
        <v>959.65712990002089</v>
      </c>
      <c r="ER23" s="28">
        <v>145128.16526401203</v>
      </c>
      <c r="ES23" s="28">
        <f t="shared" ref="ES23:ES26" si="23">SUM(E23:ER23)</f>
        <v>1601877.9448532695</v>
      </c>
      <c r="EU23" s="5">
        <f t="shared" si="0"/>
        <v>0</v>
      </c>
      <c r="ALY23"/>
      <c r="ALZ23"/>
      <c r="AMA23"/>
      <c r="AMB23"/>
      <c r="AMC23"/>
      <c r="AMD23"/>
      <c r="AME23"/>
      <c r="AMF23"/>
    </row>
    <row r="24" spans="1:1020" s="5" customFormat="1" x14ac:dyDescent="0.25">
      <c r="A24" s="9"/>
      <c r="B24" s="22" t="s">
        <v>632</v>
      </c>
      <c r="C24" s="64" t="s">
        <v>633</v>
      </c>
      <c r="D24" s="65"/>
      <c r="E24" s="28">
        <v>3449.521438097247</v>
      </c>
      <c r="F24" s="28">
        <v>1442.9111752201641</v>
      </c>
      <c r="G24" s="28">
        <v>292</v>
      </c>
      <c r="H24" s="28">
        <v>1604</v>
      </c>
      <c r="I24" s="28">
        <v>9.0027322404371581</v>
      </c>
      <c r="J24" s="28">
        <v>824</v>
      </c>
      <c r="K24" s="28">
        <v>335.35177595628414</v>
      </c>
      <c r="L24" s="28">
        <v>755</v>
      </c>
      <c r="M24" s="28">
        <v>3901</v>
      </c>
      <c r="N24" s="28">
        <v>3901</v>
      </c>
      <c r="O24" s="28">
        <v>2184</v>
      </c>
      <c r="P24" s="28">
        <v>411</v>
      </c>
      <c r="Q24" s="28">
        <v>0</v>
      </c>
      <c r="R24" s="28">
        <v>1734.7791637517917</v>
      </c>
      <c r="S24" s="28">
        <v>1620.041050295858</v>
      </c>
      <c r="T24" s="28">
        <v>898.78402366863895</v>
      </c>
      <c r="U24" s="28">
        <v>1276.2326628551116</v>
      </c>
      <c r="V24" s="28">
        <v>16209.960985869597</v>
      </c>
      <c r="W24" s="28">
        <v>3692.5723737203834</v>
      </c>
      <c r="X24" s="28">
        <v>815.81959974180609</v>
      </c>
      <c r="Y24" s="28">
        <v>1060</v>
      </c>
      <c r="Z24" s="28">
        <v>11768</v>
      </c>
      <c r="AA24" s="28">
        <v>514.27375062949909</v>
      </c>
      <c r="AB24" s="28">
        <v>2109</v>
      </c>
      <c r="AC24" s="28">
        <v>1405</v>
      </c>
      <c r="AD24" s="28">
        <v>2521.173889859881</v>
      </c>
      <c r="AE24" s="28">
        <v>618</v>
      </c>
      <c r="AF24" s="28">
        <v>1173</v>
      </c>
      <c r="AG24" s="28">
        <v>242.48647687886955</v>
      </c>
      <c r="AH24" s="28">
        <v>900</v>
      </c>
      <c r="AI24" s="28">
        <v>40</v>
      </c>
      <c r="AJ24" s="28">
        <v>277</v>
      </c>
      <c r="AK24" s="28">
        <v>377</v>
      </c>
      <c r="AL24" s="28">
        <v>376.81159420289902</v>
      </c>
      <c r="AM24" s="28">
        <v>0</v>
      </c>
      <c r="AN24" s="28">
        <v>380</v>
      </c>
      <c r="AO24" s="28">
        <v>0</v>
      </c>
      <c r="AP24" s="28">
        <v>1720</v>
      </c>
      <c r="AQ24" s="28">
        <v>0</v>
      </c>
      <c r="AR24" s="28">
        <v>5</v>
      </c>
      <c r="AS24" s="28">
        <v>1240</v>
      </c>
      <c r="AT24" s="28">
        <v>136</v>
      </c>
      <c r="AU24" s="28">
        <v>278</v>
      </c>
      <c r="AV24" s="28">
        <v>0</v>
      </c>
      <c r="AW24" s="28">
        <v>0</v>
      </c>
      <c r="AX24" s="28">
        <v>0</v>
      </c>
      <c r="AY24" s="28">
        <v>190</v>
      </c>
      <c r="AZ24" s="28">
        <v>84</v>
      </c>
      <c r="BA24" s="28">
        <v>0</v>
      </c>
      <c r="BB24" s="28">
        <v>0</v>
      </c>
      <c r="BC24" s="28">
        <v>5</v>
      </c>
      <c r="BD24" s="28">
        <v>2594</v>
      </c>
      <c r="BE24" s="28">
        <v>8311.4504911223903</v>
      </c>
      <c r="BF24" s="28">
        <v>325</v>
      </c>
      <c r="BG24" s="28">
        <v>759</v>
      </c>
      <c r="BH24" s="28">
        <v>3227</v>
      </c>
      <c r="BI24" s="28">
        <v>834</v>
      </c>
      <c r="BJ24" s="28">
        <v>1514</v>
      </c>
      <c r="BK24" s="28">
        <v>0</v>
      </c>
      <c r="BL24" s="28">
        <v>0</v>
      </c>
      <c r="BM24" s="28">
        <v>0</v>
      </c>
      <c r="BN24" s="28">
        <v>0</v>
      </c>
      <c r="BO24" s="28">
        <v>535</v>
      </c>
      <c r="BP24" s="28">
        <v>0</v>
      </c>
      <c r="BQ24" s="28">
        <v>0</v>
      </c>
      <c r="BR24" s="28">
        <v>439</v>
      </c>
      <c r="BS24" s="28">
        <v>0</v>
      </c>
      <c r="BT24" s="28">
        <v>0</v>
      </c>
      <c r="BU24" s="28">
        <v>331</v>
      </c>
      <c r="BV24" s="28">
        <v>52</v>
      </c>
      <c r="BW24" s="28">
        <v>161</v>
      </c>
      <c r="BX24" s="28">
        <v>1552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2327</v>
      </c>
      <c r="CE24" s="28">
        <v>154</v>
      </c>
      <c r="CF24" s="28">
        <v>440</v>
      </c>
      <c r="CG24" s="28">
        <v>1506</v>
      </c>
      <c r="CH24" s="28">
        <v>0</v>
      </c>
      <c r="CI24" s="28">
        <v>717.5029701635018</v>
      </c>
      <c r="CJ24" s="28">
        <v>102.7848219981239</v>
      </c>
      <c r="CK24" s="28">
        <v>647.9969523462953</v>
      </c>
      <c r="CL24" s="28">
        <v>5896.1089376405444</v>
      </c>
      <c r="CM24" s="28">
        <v>5628.8910623594556</v>
      </c>
      <c r="CN24" s="28">
        <v>0</v>
      </c>
      <c r="CO24" s="28">
        <v>0</v>
      </c>
      <c r="CP24" s="28">
        <v>12133</v>
      </c>
      <c r="CQ24" s="28">
        <v>72915</v>
      </c>
      <c r="CR24" s="28">
        <v>13283</v>
      </c>
      <c r="CS24" s="28">
        <v>0</v>
      </c>
      <c r="CT24" s="28">
        <v>4410.6760016993185</v>
      </c>
      <c r="CU24" s="28">
        <v>22590.343769335475</v>
      </c>
      <c r="CV24" s="60">
        <v>7353.8040910033478</v>
      </c>
      <c r="CW24" s="60">
        <v>0</v>
      </c>
      <c r="CX24" s="28">
        <v>0</v>
      </c>
      <c r="CY24" s="28">
        <v>134</v>
      </c>
      <c r="CZ24" s="28">
        <v>897</v>
      </c>
      <c r="DA24" s="28">
        <v>1500.7720176555974</v>
      </c>
      <c r="DB24" s="28">
        <v>13144.686020677193</v>
      </c>
      <c r="DC24" s="28">
        <v>0</v>
      </c>
      <c r="DD24" s="28">
        <v>0</v>
      </c>
      <c r="DE24" s="28">
        <v>2038.6097402020323</v>
      </c>
      <c r="DF24" s="28">
        <v>0</v>
      </c>
      <c r="DG24" s="28">
        <v>0</v>
      </c>
      <c r="DH24" s="28">
        <v>0</v>
      </c>
      <c r="DI24" s="28">
        <v>0</v>
      </c>
      <c r="DJ24" s="28">
        <v>117</v>
      </c>
      <c r="DK24" s="28">
        <v>3742</v>
      </c>
      <c r="DL24" s="28">
        <v>4072</v>
      </c>
      <c r="DM24" s="28">
        <v>2220</v>
      </c>
      <c r="DN24" s="28">
        <v>1201.9888212802598</v>
      </c>
      <c r="DO24" s="28">
        <v>3667</v>
      </c>
      <c r="DP24" s="28">
        <v>208</v>
      </c>
      <c r="DQ24" s="28">
        <v>2189.0292976271589</v>
      </c>
      <c r="DR24" s="28">
        <v>3649</v>
      </c>
      <c r="DS24" s="28">
        <v>614</v>
      </c>
      <c r="DT24" s="28">
        <v>506.56611334700665</v>
      </c>
      <c r="DU24" s="28">
        <v>188.32866355798924</v>
      </c>
      <c r="DV24" s="28">
        <v>761.27668237234298</v>
      </c>
      <c r="DW24" s="28">
        <v>1.8285407226610015</v>
      </c>
      <c r="DX24" s="28">
        <v>0</v>
      </c>
      <c r="DY24" s="28">
        <v>1795.3888674941493</v>
      </c>
      <c r="DZ24" s="28">
        <v>957.0432258974447</v>
      </c>
      <c r="EA24" s="28">
        <v>4171.2527283199652</v>
      </c>
      <c r="EB24" s="28">
        <v>5620.3056240927808</v>
      </c>
      <c r="EC24" s="28">
        <v>0</v>
      </c>
      <c r="ED24" s="28">
        <v>0</v>
      </c>
      <c r="EE24" s="28">
        <v>0</v>
      </c>
      <c r="EF24" s="28">
        <v>7271.094824777083</v>
      </c>
      <c r="EG24" s="28">
        <v>4772.715310148059</v>
      </c>
      <c r="EH24" s="28">
        <v>985.62974834819136</v>
      </c>
      <c r="EI24" s="28">
        <v>667.83950639896921</v>
      </c>
      <c r="EJ24" s="28">
        <v>1903.599287554918</v>
      </c>
      <c r="EK24" s="28">
        <v>2637.7143055690044</v>
      </c>
      <c r="EL24" s="28">
        <v>0</v>
      </c>
      <c r="EM24" s="28">
        <v>9620.5145599431198</v>
      </c>
      <c r="EN24" s="28">
        <v>0</v>
      </c>
      <c r="EO24" s="28">
        <v>13847</v>
      </c>
      <c r="EP24" s="28">
        <v>0</v>
      </c>
      <c r="EQ24" s="28">
        <v>3526</v>
      </c>
      <c r="ER24" s="28">
        <v>0</v>
      </c>
      <c r="ES24" s="28">
        <f t="shared" si="23"/>
        <v>342146.46567664272</v>
      </c>
      <c r="EU24" s="5">
        <f t="shared" si="0"/>
        <v>0</v>
      </c>
      <c r="ALY24"/>
      <c r="ALZ24"/>
      <c r="AMA24"/>
      <c r="AMB24"/>
      <c r="AMC24"/>
      <c r="AMD24"/>
      <c r="AME24"/>
      <c r="AMF24"/>
    </row>
    <row r="25" spans="1:1020" s="5" customFormat="1" x14ac:dyDescent="0.25">
      <c r="A25" s="9"/>
      <c r="B25" s="22" t="s">
        <v>634</v>
      </c>
      <c r="C25" s="64" t="s">
        <v>635</v>
      </c>
      <c r="D25" s="65"/>
      <c r="E25" s="28">
        <v>197.77333333333331</v>
      </c>
      <c r="F25" s="28">
        <v>43.973333333333329</v>
      </c>
      <c r="G25" s="28">
        <v>41</v>
      </c>
      <c r="H25" s="28">
        <v>156</v>
      </c>
      <c r="I25" s="28">
        <v>19</v>
      </c>
      <c r="J25" s="28">
        <v>98</v>
      </c>
      <c r="K25" s="28">
        <v>51.803179409538231</v>
      </c>
      <c r="L25" s="28">
        <v>121</v>
      </c>
      <c r="M25" s="28">
        <v>461</v>
      </c>
      <c r="N25" s="28">
        <v>461</v>
      </c>
      <c r="O25" s="28">
        <v>93</v>
      </c>
      <c r="P25" s="28">
        <v>215</v>
      </c>
      <c r="Q25" s="28">
        <v>0</v>
      </c>
      <c r="R25" s="28">
        <v>406.37815126050418</v>
      </c>
      <c r="S25" s="28">
        <v>169.62931839402427</v>
      </c>
      <c r="T25" s="28">
        <v>486.92156862745099</v>
      </c>
      <c r="U25" s="28">
        <v>1342</v>
      </c>
      <c r="V25" s="28">
        <v>2462</v>
      </c>
      <c r="W25" s="28">
        <v>627.24658624489405</v>
      </c>
      <c r="X25" s="28">
        <v>207.15972237315506</v>
      </c>
      <c r="Y25" s="28">
        <v>289</v>
      </c>
      <c r="Z25" s="28">
        <v>2923</v>
      </c>
      <c r="AA25" s="28">
        <v>123.03756034509716</v>
      </c>
      <c r="AB25" s="28">
        <v>461</v>
      </c>
      <c r="AC25" s="28">
        <v>300</v>
      </c>
      <c r="AD25" s="28">
        <v>378</v>
      </c>
      <c r="AE25" s="28">
        <v>168</v>
      </c>
      <c r="AF25" s="28">
        <v>321</v>
      </c>
      <c r="AG25" s="28">
        <v>38.366551075352881</v>
      </c>
      <c r="AH25" s="28">
        <v>110</v>
      </c>
      <c r="AI25" s="28">
        <v>10</v>
      </c>
      <c r="AJ25" s="28">
        <v>2</v>
      </c>
      <c r="AK25" s="28">
        <v>229</v>
      </c>
      <c r="AL25" s="28">
        <v>228.61593713446246</v>
      </c>
      <c r="AM25" s="28">
        <v>0</v>
      </c>
      <c r="AN25" s="28">
        <v>302</v>
      </c>
      <c r="AO25" s="28">
        <v>0</v>
      </c>
      <c r="AP25" s="28">
        <v>515</v>
      </c>
      <c r="AQ25" s="28">
        <v>0</v>
      </c>
      <c r="AR25" s="28">
        <v>0</v>
      </c>
      <c r="AS25" s="28">
        <v>333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425</v>
      </c>
      <c r="AZ25" s="28">
        <v>0</v>
      </c>
      <c r="BA25" s="28">
        <v>0</v>
      </c>
      <c r="BB25" s="28">
        <v>0</v>
      </c>
      <c r="BC25" s="28">
        <v>0</v>
      </c>
      <c r="BD25" s="28">
        <v>141</v>
      </c>
      <c r="BE25" s="28">
        <v>494</v>
      </c>
      <c r="BF25" s="28">
        <v>260</v>
      </c>
      <c r="BG25" s="28">
        <v>0</v>
      </c>
      <c r="BH25" s="28">
        <v>214</v>
      </c>
      <c r="BI25" s="28">
        <v>0</v>
      </c>
      <c r="BJ25" s="28">
        <v>798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59</v>
      </c>
      <c r="BW25" s="28">
        <v>0</v>
      </c>
      <c r="BX25" s="28">
        <v>550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2421</v>
      </c>
      <c r="CE25" s="28">
        <v>0</v>
      </c>
      <c r="CF25" s="28">
        <v>585</v>
      </c>
      <c r="CG25" s="28">
        <v>325</v>
      </c>
      <c r="CH25" s="28">
        <v>0</v>
      </c>
      <c r="CI25" s="28">
        <v>147.63993973215958</v>
      </c>
      <c r="CJ25" s="28">
        <v>21.149940217983641</v>
      </c>
      <c r="CK25" s="33">
        <v>0</v>
      </c>
      <c r="CL25" s="28">
        <v>290.46597584087101</v>
      </c>
      <c r="CM25" s="28">
        <v>274.53402415912899</v>
      </c>
      <c r="CN25" s="28">
        <v>0</v>
      </c>
      <c r="CO25" s="28">
        <v>0</v>
      </c>
      <c r="CP25" s="28">
        <v>1337</v>
      </c>
      <c r="CQ25" s="28">
        <v>19676</v>
      </c>
      <c r="CR25" s="28">
        <v>3672</v>
      </c>
      <c r="CS25" s="28">
        <v>0</v>
      </c>
      <c r="CT25" s="28">
        <v>947.03264331210187</v>
      </c>
      <c r="CU25" s="28">
        <v>1350</v>
      </c>
      <c r="CV25" s="60">
        <v>1697.3</v>
      </c>
      <c r="CW25" s="60">
        <v>0</v>
      </c>
      <c r="CX25" s="28">
        <v>0</v>
      </c>
      <c r="CY25" s="28">
        <v>0</v>
      </c>
      <c r="CZ25" s="28">
        <v>0</v>
      </c>
      <c r="DA25" s="28">
        <v>392</v>
      </c>
      <c r="DB25" s="28">
        <v>4502</v>
      </c>
      <c r="DC25" s="28">
        <v>0</v>
      </c>
      <c r="DD25" s="28">
        <v>24</v>
      </c>
      <c r="DE25" s="28">
        <v>435</v>
      </c>
      <c r="DF25" s="28">
        <v>0</v>
      </c>
      <c r="DG25" s="28">
        <v>0</v>
      </c>
      <c r="DH25" s="28">
        <v>0</v>
      </c>
      <c r="DI25" s="28">
        <v>0</v>
      </c>
      <c r="DJ25" s="28">
        <v>544</v>
      </c>
      <c r="DK25" s="28">
        <v>1475</v>
      </c>
      <c r="DL25" s="28">
        <v>2238</v>
      </c>
      <c r="DM25" s="28">
        <v>1111</v>
      </c>
      <c r="DN25" s="28">
        <v>535.61338435850541</v>
      </c>
      <c r="DO25" s="28">
        <v>993</v>
      </c>
      <c r="DP25" s="28">
        <v>0</v>
      </c>
      <c r="DQ25" s="28">
        <v>590</v>
      </c>
      <c r="DR25" s="28">
        <v>1383</v>
      </c>
      <c r="DS25" s="28">
        <v>73.5</v>
      </c>
      <c r="DT25" s="28">
        <v>246.33427596915482</v>
      </c>
      <c r="DU25" s="28">
        <v>91.580948191093526</v>
      </c>
      <c r="DV25" s="28">
        <v>370.19558834155777</v>
      </c>
      <c r="DW25" s="28">
        <v>0.88918749819386156</v>
      </c>
      <c r="DX25" s="28">
        <v>0</v>
      </c>
      <c r="DY25" s="28">
        <v>107</v>
      </c>
      <c r="DZ25" s="28">
        <v>389</v>
      </c>
      <c r="EA25" s="28">
        <v>5</v>
      </c>
      <c r="EB25" s="28">
        <v>439.55</v>
      </c>
      <c r="EC25" s="28">
        <v>0</v>
      </c>
      <c r="ED25" s="28">
        <v>0</v>
      </c>
      <c r="EE25" s="28">
        <v>0</v>
      </c>
      <c r="EF25" s="28">
        <v>2457</v>
      </c>
      <c r="EG25" s="28">
        <v>1823</v>
      </c>
      <c r="EH25" s="28">
        <v>163.24319134976227</v>
      </c>
      <c r="EI25" s="28">
        <v>110.60974216405687</v>
      </c>
      <c r="EJ25" s="28">
        <v>315.28027971191136</v>
      </c>
      <c r="EK25" s="28">
        <v>436.86678677426954</v>
      </c>
      <c r="EL25" s="28">
        <v>0</v>
      </c>
      <c r="EM25" s="28">
        <v>1244</v>
      </c>
      <c r="EN25" s="28">
        <v>0</v>
      </c>
      <c r="EO25" s="28">
        <v>560</v>
      </c>
      <c r="EP25" s="28">
        <v>0</v>
      </c>
      <c r="EQ25" s="28">
        <v>488</v>
      </c>
      <c r="ER25" s="28">
        <v>0</v>
      </c>
      <c r="ES25" s="28">
        <f t="shared" si="23"/>
        <v>73619.691149151884</v>
      </c>
      <c r="EU25" s="5">
        <f t="shared" si="0"/>
        <v>0</v>
      </c>
      <c r="ALY25"/>
      <c r="ALZ25"/>
      <c r="AMA25"/>
      <c r="AMB25"/>
      <c r="AMC25"/>
      <c r="AMD25"/>
      <c r="AME25"/>
      <c r="AMF25"/>
    </row>
    <row r="26" spans="1:1020" s="5" customFormat="1" x14ac:dyDescent="0.25">
      <c r="A26" s="9"/>
      <c r="B26" s="22" t="s">
        <v>636</v>
      </c>
      <c r="C26" s="64" t="s">
        <v>637</v>
      </c>
      <c r="D26" s="65"/>
      <c r="E26" s="28">
        <v>314.39999999999998</v>
      </c>
      <c r="F26" s="28">
        <v>179.7395868881662</v>
      </c>
      <c r="G26" s="28">
        <v>32</v>
      </c>
      <c r="H26" s="28">
        <v>134</v>
      </c>
      <c r="I26" s="28">
        <v>3</v>
      </c>
      <c r="J26" s="28">
        <v>97</v>
      </c>
      <c r="K26" s="28">
        <v>24.243243243243246</v>
      </c>
      <c r="L26" s="28">
        <v>24</v>
      </c>
      <c r="M26" s="28">
        <v>365.5</v>
      </c>
      <c r="N26" s="28">
        <v>365.5</v>
      </c>
      <c r="O26" s="28">
        <v>86</v>
      </c>
      <c r="P26" s="28">
        <v>38</v>
      </c>
      <c r="Q26" s="28">
        <v>0</v>
      </c>
      <c r="R26" s="28">
        <v>0</v>
      </c>
      <c r="S26" s="28">
        <v>0</v>
      </c>
      <c r="T26" s="28">
        <v>178.29470198675497</v>
      </c>
      <c r="U26" s="28">
        <v>639</v>
      </c>
      <c r="V26" s="28">
        <v>3738</v>
      </c>
      <c r="W26" s="28">
        <v>551.19476803863097</v>
      </c>
      <c r="X26" s="28">
        <v>380</v>
      </c>
      <c r="Y26" s="28">
        <v>185</v>
      </c>
      <c r="Z26" s="28">
        <v>2090</v>
      </c>
      <c r="AA26" s="28">
        <v>77</v>
      </c>
      <c r="AB26" s="28">
        <v>146</v>
      </c>
      <c r="AC26" s="28">
        <v>140</v>
      </c>
      <c r="AD26" s="28">
        <v>153</v>
      </c>
      <c r="AE26" s="28">
        <v>94.809090009426043</v>
      </c>
      <c r="AF26" s="28">
        <v>119.45442375192935</v>
      </c>
      <c r="AG26" s="28">
        <v>27.634532997988387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15.470552353139354</v>
      </c>
      <c r="AV26" s="28">
        <v>0</v>
      </c>
      <c r="AW26" s="28">
        <v>0</v>
      </c>
      <c r="AX26" s="28">
        <v>0</v>
      </c>
      <c r="AY26" s="28">
        <v>3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62.305657976351497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8.1587791914764338</v>
      </c>
      <c r="BR26" s="28">
        <v>0</v>
      </c>
      <c r="BS26" s="28">
        <v>17.939904703744119</v>
      </c>
      <c r="BT26" s="28">
        <v>0</v>
      </c>
      <c r="BU26" s="28">
        <v>0</v>
      </c>
      <c r="BV26" s="28">
        <v>0</v>
      </c>
      <c r="BW26" s="28">
        <v>0</v>
      </c>
      <c r="BX26" s="28">
        <v>33.976484321599663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138.86218744218732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33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1228.2390602653882</v>
      </c>
      <c r="CR26" s="28">
        <v>0</v>
      </c>
      <c r="CS26" s="28">
        <v>0</v>
      </c>
      <c r="CT26" s="28">
        <v>207.42647058823528</v>
      </c>
      <c r="CU26" s="28">
        <v>0</v>
      </c>
      <c r="CV26" s="60">
        <v>162.826001669525</v>
      </c>
      <c r="CW26" s="60">
        <v>0</v>
      </c>
      <c r="CX26" s="28">
        <v>0</v>
      </c>
      <c r="CY26" s="28">
        <v>0</v>
      </c>
      <c r="CZ26" s="28">
        <v>0</v>
      </c>
      <c r="DA26" s="28">
        <v>100.21178523478324</v>
      </c>
      <c r="DB26" s="28">
        <v>1067.5683270338466</v>
      </c>
      <c r="DC26" s="28">
        <v>0</v>
      </c>
      <c r="DD26" s="28">
        <v>0</v>
      </c>
      <c r="DE26" s="28">
        <v>1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146.80449675579956</v>
      </c>
      <c r="DR26" s="28">
        <v>37.82938</v>
      </c>
      <c r="DS26" s="28">
        <v>66.387699044858167</v>
      </c>
      <c r="DT26" s="28">
        <v>35.786220627394847</v>
      </c>
      <c r="DU26" s="28">
        <v>13.304425477690598</v>
      </c>
      <c r="DV26" s="28">
        <v>53.78017714976086</v>
      </c>
      <c r="DW26" s="28">
        <v>0.12917674515369215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8">
        <v>0</v>
      </c>
      <c r="EE26" s="28">
        <v>0</v>
      </c>
      <c r="EF26" s="28">
        <v>87</v>
      </c>
      <c r="EG26" s="28">
        <v>180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f t="shared" si="23"/>
        <v>13850.777133497078</v>
      </c>
      <c r="EU26" s="5">
        <f t="shared" si="0"/>
        <v>0</v>
      </c>
      <c r="ALY26"/>
      <c r="ALZ26"/>
      <c r="AMA26"/>
      <c r="AMB26"/>
      <c r="AMC26"/>
      <c r="AMD26"/>
      <c r="AME26"/>
      <c r="AMF26"/>
    </row>
    <row r="27" spans="1:1020" s="5" customFormat="1" x14ac:dyDescent="0.25">
      <c r="A27" s="9"/>
      <c r="B27" s="22" t="s">
        <v>638</v>
      </c>
      <c r="C27" s="64" t="s">
        <v>639</v>
      </c>
      <c r="D27" s="65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2</v>
      </c>
      <c r="AJ27" s="28">
        <v>0</v>
      </c>
      <c r="AK27" s="28">
        <v>0</v>
      </c>
      <c r="AL27" s="28">
        <v>0</v>
      </c>
      <c r="AM27" s="28">
        <v>0</v>
      </c>
      <c r="AN27" s="28">
        <v>450</v>
      </c>
      <c r="AO27" s="28">
        <v>0</v>
      </c>
      <c r="AP27" s="28">
        <v>906</v>
      </c>
      <c r="AQ27" s="28">
        <v>0</v>
      </c>
      <c r="AR27" s="28">
        <v>0</v>
      </c>
      <c r="AS27" s="28">
        <v>1773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170</v>
      </c>
      <c r="AZ27" s="28">
        <v>0</v>
      </c>
      <c r="BA27" s="28">
        <v>0</v>
      </c>
      <c r="BB27" s="28">
        <v>26</v>
      </c>
      <c r="BC27" s="28">
        <v>0</v>
      </c>
      <c r="BD27" s="28">
        <v>0</v>
      </c>
      <c r="BE27" s="28">
        <v>212</v>
      </c>
      <c r="BF27" s="28">
        <v>0</v>
      </c>
      <c r="BG27" s="28">
        <v>0</v>
      </c>
      <c r="BH27" s="28">
        <v>135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80</v>
      </c>
      <c r="BV27" s="28">
        <v>0</v>
      </c>
      <c r="BW27" s="28">
        <v>0</v>
      </c>
      <c r="BX27" s="28">
        <v>95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400</v>
      </c>
      <c r="CE27" s="28">
        <v>0</v>
      </c>
      <c r="CF27" s="28">
        <v>0</v>
      </c>
      <c r="CG27" s="28">
        <v>77</v>
      </c>
      <c r="CH27" s="28">
        <v>0</v>
      </c>
      <c r="CI27" s="28">
        <v>0</v>
      </c>
      <c r="CJ27" s="28">
        <v>0</v>
      </c>
      <c r="CK27" s="33">
        <v>0</v>
      </c>
      <c r="CL27" s="28">
        <v>6000</v>
      </c>
      <c r="CM27" s="28">
        <v>0</v>
      </c>
      <c r="CN27" s="28">
        <v>0</v>
      </c>
      <c r="CO27" s="28">
        <v>0</v>
      </c>
      <c r="CP27" s="28">
        <v>0</v>
      </c>
      <c r="CQ27" s="28">
        <v>13641.29404511911</v>
      </c>
      <c r="CR27" s="28">
        <v>1266.6737596783541</v>
      </c>
      <c r="CS27" s="28">
        <v>0</v>
      </c>
      <c r="CT27" s="28">
        <v>1045.9905433333331</v>
      </c>
      <c r="CU27" s="28">
        <v>0</v>
      </c>
      <c r="CV27" s="60">
        <v>931.80000000000007</v>
      </c>
      <c r="CW27" s="60">
        <v>0</v>
      </c>
      <c r="CX27" s="28">
        <v>0</v>
      </c>
      <c r="CY27" s="28">
        <v>98</v>
      </c>
      <c r="CZ27" s="28">
        <v>0</v>
      </c>
      <c r="DA27" s="28">
        <v>936</v>
      </c>
      <c r="DB27" s="28">
        <v>2298.6273308135387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519</v>
      </c>
      <c r="DL27" s="28">
        <v>0</v>
      </c>
      <c r="DM27" s="28">
        <v>0</v>
      </c>
      <c r="DN27" s="28">
        <v>0</v>
      </c>
      <c r="DO27" s="28">
        <v>1</v>
      </c>
      <c r="DP27" s="28">
        <v>0</v>
      </c>
      <c r="DQ27" s="28">
        <v>0</v>
      </c>
      <c r="DR27" s="28">
        <v>1862.0383499999998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450</v>
      </c>
      <c r="DZ27" s="28">
        <v>0</v>
      </c>
      <c r="EA27" s="28">
        <v>148.72595999999999</v>
      </c>
      <c r="EB27" s="28">
        <v>0</v>
      </c>
      <c r="EC27" s="28">
        <v>0</v>
      </c>
      <c r="ED27" s="28">
        <v>0</v>
      </c>
      <c r="EE27" s="28">
        <v>0</v>
      </c>
      <c r="EF27" s="28">
        <v>12</v>
      </c>
      <c r="EG27" s="28">
        <v>8173.8642482397627</v>
      </c>
      <c r="EH27" s="28">
        <v>638.97140005910842</v>
      </c>
      <c r="EI27" s="28">
        <v>432.95197322695162</v>
      </c>
      <c r="EJ27" s="28">
        <v>1234.0795354025693</v>
      </c>
      <c r="EK27" s="28">
        <v>1709.9970913113707</v>
      </c>
      <c r="EL27" s="28">
        <v>117.09481252066044</v>
      </c>
      <c r="EM27" s="28">
        <v>1931.3471999999999</v>
      </c>
      <c r="EN27" s="28">
        <v>0</v>
      </c>
      <c r="EO27" s="28">
        <v>145.34514322664589</v>
      </c>
      <c r="EP27" s="28">
        <v>0</v>
      </c>
      <c r="EQ27" s="28">
        <v>831</v>
      </c>
      <c r="ER27" s="28">
        <v>0</v>
      </c>
      <c r="ES27" s="28">
        <f t="shared" ref="ES27:ES28" si="24">SUM(E27:ER27)</f>
        <v>48751.801392931411</v>
      </c>
      <c r="EU27" s="5">
        <f t="shared" si="0"/>
        <v>0</v>
      </c>
      <c r="ALY27"/>
      <c r="ALZ27"/>
      <c r="AMA27"/>
      <c r="AMB27"/>
      <c r="AMC27"/>
      <c r="AMD27"/>
      <c r="AME27"/>
      <c r="AMF27"/>
    </row>
    <row r="28" spans="1:1020" s="5" customFormat="1" x14ac:dyDescent="0.25">
      <c r="A28" s="56"/>
      <c r="B28" s="57" t="s">
        <v>640</v>
      </c>
      <c r="C28" s="73" t="s">
        <v>641</v>
      </c>
      <c r="D28" s="74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141</v>
      </c>
      <c r="AM28" s="28">
        <v>0</v>
      </c>
      <c r="AN28" s="28">
        <v>0</v>
      </c>
      <c r="AO28" s="28">
        <v>0</v>
      </c>
      <c r="AP28" s="28">
        <v>0</v>
      </c>
      <c r="AQ28" s="28">
        <v>27.880000795344017</v>
      </c>
      <c r="AR28" s="28">
        <v>0</v>
      </c>
      <c r="AS28" s="28">
        <v>97</v>
      </c>
      <c r="AT28" s="28">
        <v>866</v>
      </c>
      <c r="AU28" s="28">
        <v>2</v>
      </c>
      <c r="AV28" s="28">
        <v>0</v>
      </c>
      <c r="AW28" s="28">
        <v>0</v>
      </c>
      <c r="AX28" s="28">
        <v>8.4305299949331811</v>
      </c>
      <c r="AY28" s="28">
        <v>0</v>
      </c>
      <c r="AZ28" s="28">
        <v>66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38.775476282902517</v>
      </c>
      <c r="BG28" s="28">
        <v>0</v>
      </c>
      <c r="BH28" s="28">
        <v>22</v>
      </c>
      <c r="BI28" s="28">
        <v>0</v>
      </c>
      <c r="BJ28" s="28">
        <v>5</v>
      </c>
      <c r="BK28" s="28">
        <v>0</v>
      </c>
      <c r="BL28" s="28">
        <v>21</v>
      </c>
      <c r="BM28" s="28">
        <v>0</v>
      </c>
      <c r="BN28" s="28">
        <v>27.217297664413856</v>
      </c>
      <c r="BO28" s="28">
        <v>10</v>
      </c>
      <c r="BP28" s="28">
        <v>0</v>
      </c>
      <c r="BQ28" s="28">
        <v>0</v>
      </c>
      <c r="BR28" s="28">
        <v>0</v>
      </c>
      <c r="BS28" s="28">
        <v>12</v>
      </c>
      <c r="BT28" s="28">
        <v>0</v>
      </c>
      <c r="BU28" s="28">
        <v>0</v>
      </c>
      <c r="BV28" s="28">
        <v>0</v>
      </c>
      <c r="BW28" s="28">
        <v>0</v>
      </c>
      <c r="BX28" s="28">
        <v>14</v>
      </c>
      <c r="BY28" s="28">
        <v>0</v>
      </c>
      <c r="BZ28" s="28">
        <v>3</v>
      </c>
      <c r="CA28" s="28">
        <v>1</v>
      </c>
      <c r="CB28" s="28">
        <v>0</v>
      </c>
      <c r="CC28" s="28">
        <v>0</v>
      </c>
      <c r="CD28" s="28">
        <v>183</v>
      </c>
      <c r="CE28" s="28">
        <v>0</v>
      </c>
      <c r="CF28" s="28">
        <v>0</v>
      </c>
      <c r="CG28" s="28">
        <v>4</v>
      </c>
      <c r="CH28" s="28">
        <v>23</v>
      </c>
      <c r="CI28" s="28">
        <v>0</v>
      </c>
      <c r="CJ28" s="28">
        <v>0</v>
      </c>
      <c r="CK28" s="33">
        <v>0</v>
      </c>
      <c r="CL28" s="28">
        <v>0</v>
      </c>
      <c r="CM28" s="28">
        <v>0</v>
      </c>
      <c r="CN28" s="28">
        <v>0</v>
      </c>
      <c r="CO28" s="28">
        <v>197</v>
      </c>
      <c r="CP28" s="28">
        <v>0</v>
      </c>
      <c r="CQ28" s="28">
        <v>7560.9183694938583</v>
      </c>
      <c r="CR28" s="28">
        <v>0</v>
      </c>
      <c r="CS28" s="28">
        <v>0</v>
      </c>
      <c r="CT28" s="28">
        <v>1405.4798966666667</v>
      </c>
      <c r="CU28" s="28">
        <v>0</v>
      </c>
      <c r="CV28" s="60">
        <v>26.272597212009753</v>
      </c>
      <c r="CW28" s="60">
        <v>0</v>
      </c>
      <c r="CX28" s="28">
        <v>21</v>
      </c>
      <c r="CY28" s="28">
        <v>856.5</v>
      </c>
      <c r="CZ28" s="28">
        <v>0</v>
      </c>
      <c r="DA28" s="28">
        <v>420.81130958437501</v>
      </c>
      <c r="DB28" s="28">
        <v>3329.8173572990281</v>
      </c>
      <c r="DC28" s="28">
        <v>652.10706833333325</v>
      </c>
      <c r="DD28" s="28">
        <v>9</v>
      </c>
      <c r="DE28" s="28">
        <v>7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5</v>
      </c>
      <c r="DL28" s="28">
        <v>75</v>
      </c>
      <c r="DM28" s="28">
        <v>349.89220446072278</v>
      </c>
      <c r="DN28" s="28">
        <v>55.123249999999999</v>
      </c>
      <c r="DO28" s="28">
        <v>230.13934</v>
      </c>
      <c r="DP28" s="28">
        <v>0</v>
      </c>
      <c r="DQ28" s="28">
        <v>65.25</v>
      </c>
      <c r="DR28" s="28">
        <v>2</v>
      </c>
      <c r="DS28" s="28">
        <v>6</v>
      </c>
      <c r="DT28" s="28">
        <v>358.82641908448386</v>
      </c>
      <c r="DU28" s="28">
        <v>133.40272508356313</v>
      </c>
      <c r="DV28" s="28">
        <v>539.25080788232719</v>
      </c>
      <c r="DW28" s="28">
        <v>1.2952479496257616</v>
      </c>
      <c r="DX28" s="28">
        <v>469.07597499999997</v>
      </c>
      <c r="DY28" s="28">
        <v>73.386031315499636</v>
      </c>
      <c r="DZ28" s="28">
        <v>307.94472000000002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589.51305279836674</v>
      </c>
      <c r="EG28" s="28">
        <v>459.03195734238329</v>
      </c>
      <c r="EH28" s="28">
        <v>21.132642562990743</v>
      </c>
      <c r="EI28" s="28">
        <v>14.318980937644993</v>
      </c>
      <c r="EJ28" s="28">
        <v>40.814599391383858</v>
      </c>
      <c r="EK28" s="28">
        <v>56.5545771079804</v>
      </c>
      <c r="EL28" s="28">
        <v>0</v>
      </c>
      <c r="EM28" s="28">
        <v>14.333333333333332</v>
      </c>
      <c r="EN28" s="28">
        <v>0</v>
      </c>
      <c r="EO28" s="28">
        <v>214.59800523528392</v>
      </c>
      <c r="EP28" s="28">
        <v>3</v>
      </c>
      <c r="EQ28" s="28">
        <v>0</v>
      </c>
      <c r="ER28" s="28">
        <v>0</v>
      </c>
      <c r="ES28" s="28">
        <f t="shared" si="24"/>
        <v>20143.093772812459</v>
      </c>
      <c r="EU28" s="5">
        <f t="shared" si="0"/>
        <v>0</v>
      </c>
      <c r="ALY28"/>
      <c r="ALZ28"/>
      <c r="AMA28"/>
      <c r="AMB28"/>
      <c r="AMC28"/>
      <c r="AMD28"/>
      <c r="AME28"/>
      <c r="AMF28"/>
    </row>
  </sheetData>
  <mergeCells count="21">
    <mergeCell ref="C27:D27"/>
    <mergeCell ref="C28:D28"/>
    <mergeCell ref="A22:D22"/>
    <mergeCell ref="A14:D14"/>
    <mergeCell ref="C24:D24"/>
    <mergeCell ref="C25:D25"/>
    <mergeCell ref="C26:D26"/>
    <mergeCell ref="A16:D16"/>
    <mergeCell ref="C17:D17"/>
    <mergeCell ref="C18:D18"/>
    <mergeCell ref="C19:D19"/>
    <mergeCell ref="C12:D12"/>
    <mergeCell ref="C23:D23"/>
    <mergeCell ref="C5:D5"/>
    <mergeCell ref="C6:D6"/>
    <mergeCell ref="C9:D9"/>
    <mergeCell ref="C10:D10"/>
    <mergeCell ref="C11:D11"/>
    <mergeCell ref="A7:D7"/>
    <mergeCell ref="C20:D20"/>
    <mergeCell ref="C13:D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68ED-EB19-451F-B2DC-1AF68C381284}">
  <dimension ref="B1:K31"/>
  <sheetViews>
    <sheetView showGridLines="0" workbookViewId="0">
      <selection activeCell="G20" sqref="G20"/>
    </sheetView>
  </sheetViews>
  <sheetFormatPr baseColWidth="10" defaultRowHeight="15" x14ac:dyDescent="0.25"/>
  <cols>
    <col min="2" max="2" width="13.28515625" customWidth="1"/>
    <col min="3" max="4" width="12.85546875" customWidth="1"/>
    <col min="5" max="5" width="14.28515625" customWidth="1"/>
    <col min="6" max="6" width="14" customWidth="1"/>
    <col min="7" max="11" width="12.85546875" customWidth="1"/>
  </cols>
  <sheetData>
    <row r="1" spans="2:11" ht="8.25" customHeight="1" thickBot="1" x14ac:dyDescent="0.3"/>
    <row r="2" spans="2:11" ht="18" x14ac:dyDescent="0.25">
      <c r="B2" s="77" t="s">
        <v>604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5.75" thickBot="1" x14ac:dyDescent="0.3">
      <c r="B3" s="35"/>
      <c r="C3" s="40"/>
      <c r="D3" s="40"/>
      <c r="E3" s="40"/>
      <c r="F3" s="40"/>
      <c r="G3" s="40"/>
      <c r="H3" s="40"/>
      <c r="I3" s="40"/>
      <c r="J3" s="40"/>
      <c r="K3" s="40"/>
    </row>
    <row r="4" spans="2:11" ht="25.5" x14ac:dyDescent="0.25">
      <c r="B4" s="41"/>
      <c r="C4" s="30" t="s">
        <v>591</v>
      </c>
      <c r="D4" s="42" t="s">
        <v>605</v>
      </c>
      <c r="E4" s="30" t="s">
        <v>592</v>
      </c>
      <c r="F4" s="42" t="s">
        <v>606</v>
      </c>
      <c r="G4" s="30"/>
      <c r="H4" s="30"/>
      <c r="I4" s="30"/>
      <c r="J4" s="30"/>
      <c r="K4" s="30"/>
    </row>
    <row r="5" spans="2:11" ht="15.75" thickBot="1" x14ac:dyDescent="0.3">
      <c r="B5" s="43" t="s">
        <v>593</v>
      </c>
      <c r="C5" s="44">
        <f>+D5-E5+F5</f>
        <v>23752868.569291212</v>
      </c>
      <c r="D5" s="44">
        <f>+Cuadro_Oferta_2012!ES149</f>
        <v>39953231.662449658</v>
      </c>
      <c r="E5" s="44">
        <f>+Cuadro_Utilización_2012!ES149</f>
        <v>18190423.075561132</v>
      </c>
      <c r="F5" s="44">
        <f>+Cuadro_Oferta_2012!EU149</f>
        <v>1990059.9824026844</v>
      </c>
      <c r="G5" s="44"/>
      <c r="H5" s="44"/>
      <c r="I5" s="44"/>
      <c r="J5" s="44"/>
      <c r="K5" s="44"/>
    </row>
    <row r="6" spans="2:11" ht="15.75" thickBot="1" x14ac:dyDescent="0.3"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2:11" x14ac:dyDescent="0.25">
      <c r="B7" s="45"/>
      <c r="C7" s="46"/>
      <c r="D7" s="46" t="s">
        <v>594</v>
      </c>
      <c r="E7" s="46" t="s">
        <v>595</v>
      </c>
      <c r="F7" s="46" t="s">
        <v>596</v>
      </c>
      <c r="G7" s="46" t="s">
        <v>597</v>
      </c>
      <c r="H7" s="46" t="s">
        <v>598</v>
      </c>
      <c r="I7" s="46" t="s">
        <v>599</v>
      </c>
      <c r="J7" s="46" t="s">
        <v>600</v>
      </c>
      <c r="K7" s="46" t="s">
        <v>601</v>
      </c>
    </row>
    <row r="8" spans="2:11" ht="15.75" thickBot="1" x14ac:dyDescent="0.3">
      <c r="B8" s="38" t="s">
        <v>602</v>
      </c>
      <c r="C8" s="47">
        <f>+D8+E8+F8+G8+H8+I8+J8-K8</f>
        <v>23752868.569291174</v>
      </c>
      <c r="D8" s="47">
        <f>+Cuadro_Utilización_2012!ET149</f>
        <v>15761442.323301831</v>
      </c>
      <c r="E8" s="47">
        <f>+Cuadro_Utilización_2012!EU149</f>
        <v>177127.11971988721</v>
      </c>
      <c r="F8" s="47">
        <f>+Cuadro_Utilización_2012!EV149</f>
        <v>3988117.9637106536</v>
      </c>
      <c r="G8" s="47">
        <f>+Cuadro_Utilización_2012!EW149</f>
        <v>4757427.8185047526</v>
      </c>
      <c r="H8" s="47">
        <f>+Cuadro_Utilización_2012!EX149</f>
        <v>-42999.352331659182</v>
      </c>
      <c r="I8" s="47">
        <f>+Cuadro_Utilización_2012!EY149</f>
        <v>1512.4983285994936</v>
      </c>
      <c r="J8" s="47">
        <f>+Cuadro_Utilización_2012!EZ149</f>
        <v>7518095.8072228264</v>
      </c>
      <c r="K8" s="47">
        <f>+Cuadro_Oferta_2012!ET149</f>
        <v>8407855.6091657113</v>
      </c>
    </row>
    <row r="9" spans="2:11" ht="15.75" thickBot="1" x14ac:dyDescent="0.3">
      <c r="B9" s="36"/>
      <c r="C9" s="37"/>
      <c r="D9" s="37"/>
      <c r="E9" s="37"/>
      <c r="F9" s="37"/>
      <c r="G9" s="37"/>
      <c r="H9" s="37"/>
      <c r="I9" s="37"/>
      <c r="J9" s="37"/>
      <c r="K9" s="37"/>
    </row>
    <row r="10" spans="2:11" ht="39.75" customHeight="1" x14ac:dyDescent="0.25">
      <c r="B10" s="41"/>
      <c r="C10" s="48"/>
      <c r="D10" s="42" t="s">
        <v>607</v>
      </c>
      <c r="E10" s="42" t="s">
        <v>608</v>
      </c>
      <c r="F10" s="42" t="s">
        <v>609</v>
      </c>
      <c r="G10" s="30" t="s">
        <v>610</v>
      </c>
      <c r="H10" s="42" t="s">
        <v>606</v>
      </c>
      <c r="I10" s="48"/>
      <c r="J10" s="48"/>
      <c r="K10" s="48"/>
    </row>
    <row r="11" spans="2:11" ht="15.75" thickBot="1" x14ac:dyDescent="0.3">
      <c r="B11" s="38" t="s">
        <v>603</v>
      </c>
      <c r="C11" s="44">
        <f>+D11+E11+F11+G11+H11</f>
        <v>23752868.569291178</v>
      </c>
      <c r="D11" s="44">
        <v>9139716.1389670502</v>
      </c>
      <c r="E11" s="44">
        <v>1789149.7246305244</v>
      </c>
      <c r="F11" s="44">
        <v>648585.14248224406</v>
      </c>
      <c r="G11" s="44">
        <v>10185357.580808673</v>
      </c>
      <c r="H11" s="44">
        <v>1990059.9824026846</v>
      </c>
      <c r="I11" s="44"/>
      <c r="J11" s="44"/>
      <c r="K11" s="44"/>
    </row>
    <row r="12" spans="2:11" ht="15.75" thickBot="1" x14ac:dyDescent="0.3">
      <c r="B12" s="38"/>
      <c r="C12" s="39"/>
      <c r="D12" s="39"/>
      <c r="E12" s="39"/>
      <c r="F12" s="39"/>
      <c r="G12" s="39"/>
      <c r="H12" s="39"/>
      <c r="I12" s="39"/>
      <c r="J12" s="39"/>
      <c r="K12" s="39"/>
    </row>
    <row r="14" spans="2:11" x14ac:dyDescent="0.25">
      <c r="B14" s="79" t="s">
        <v>622</v>
      </c>
      <c r="C14" s="79"/>
    </row>
    <row r="15" spans="2:11" x14ac:dyDescent="0.25">
      <c r="B15" s="52"/>
      <c r="C15" s="52"/>
    </row>
    <row r="16" spans="2:11" x14ac:dyDescent="0.25">
      <c r="B16" s="49" t="s">
        <v>611</v>
      </c>
      <c r="C16" s="31">
        <f>+C17+C18+C19</f>
        <v>50351147.254018053</v>
      </c>
    </row>
    <row r="17" spans="2:3" x14ac:dyDescent="0.25">
      <c r="B17" s="40" t="s">
        <v>612</v>
      </c>
      <c r="C17" s="40">
        <f>+D5</f>
        <v>39953231.662449658</v>
      </c>
    </row>
    <row r="18" spans="2:3" x14ac:dyDescent="0.25">
      <c r="B18" s="49" t="s">
        <v>613</v>
      </c>
      <c r="C18" s="40">
        <f>+K8</f>
        <v>8407855.6091657113</v>
      </c>
    </row>
    <row r="19" spans="2:3" x14ac:dyDescent="0.25">
      <c r="B19" s="50" t="s">
        <v>614</v>
      </c>
      <c r="C19" s="40">
        <f>+F5</f>
        <v>1990059.9824026844</v>
      </c>
    </row>
    <row r="20" spans="2:3" x14ac:dyDescent="0.25">
      <c r="B20" s="51"/>
      <c r="C20" s="52"/>
    </row>
    <row r="21" spans="2:3" x14ac:dyDescent="0.25">
      <c r="B21" s="50" t="s">
        <v>615</v>
      </c>
      <c r="C21" s="31">
        <f>+SUM(C22:C27)</f>
        <v>50351147.254018024</v>
      </c>
    </row>
    <row r="22" spans="2:3" x14ac:dyDescent="0.25">
      <c r="B22" s="49" t="s">
        <v>616</v>
      </c>
      <c r="C22" s="40">
        <f>+E5</f>
        <v>18190423.075561132</v>
      </c>
    </row>
    <row r="23" spans="2:3" x14ac:dyDescent="0.25">
      <c r="B23" s="49" t="s">
        <v>617</v>
      </c>
      <c r="C23" s="40">
        <f>+D8+E8</f>
        <v>15938569.443021718</v>
      </c>
    </row>
    <row r="24" spans="2:3" x14ac:dyDescent="0.25">
      <c r="B24" s="49" t="s">
        <v>618</v>
      </c>
      <c r="C24" s="40">
        <f>+F8</f>
        <v>3988117.9637106536</v>
      </c>
    </row>
    <row r="25" spans="2:3" x14ac:dyDescent="0.25">
      <c r="B25" s="49" t="s">
        <v>619</v>
      </c>
      <c r="C25" s="40">
        <f>+G8</f>
        <v>4757427.8185047526</v>
      </c>
    </row>
    <row r="26" spans="2:3" x14ac:dyDescent="0.25">
      <c r="B26" s="49" t="s">
        <v>620</v>
      </c>
      <c r="C26" s="40">
        <f>+H8+I8</f>
        <v>-41486.854003059685</v>
      </c>
    </row>
    <row r="27" spans="2:3" x14ac:dyDescent="0.25">
      <c r="B27" s="49" t="s">
        <v>621</v>
      </c>
      <c r="C27" s="40">
        <f>+J8</f>
        <v>7518095.8072228264</v>
      </c>
    </row>
    <row r="28" spans="2:3" x14ac:dyDescent="0.25">
      <c r="B28" s="49"/>
      <c r="C28" s="40"/>
    </row>
    <row r="29" spans="2:3" x14ac:dyDescent="0.25">
      <c r="B29" s="49" t="s">
        <v>643</v>
      </c>
      <c r="C29" s="58">
        <f>+C21-C16</f>
        <v>0</v>
      </c>
    </row>
    <row r="30" spans="2:3" x14ac:dyDescent="0.25">
      <c r="B30" s="50" t="s">
        <v>644</v>
      </c>
      <c r="C30" s="58">
        <f>+C8-C11</f>
        <v>0</v>
      </c>
    </row>
    <row r="31" spans="2:3" x14ac:dyDescent="0.25">
      <c r="B31" s="50" t="s">
        <v>645</v>
      </c>
      <c r="C31" s="58">
        <f>+C5-C8</f>
        <v>3.7252902984619141E-8</v>
      </c>
    </row>
  </sheetData>
  <mergeCells count="2">
    <mergeCell ref="B2:K2"/>
    <mergeCell ref="B14:C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DDB492B116284EBC3E85EF8FE2B8D7" ma:contentTypeVersion="2" ma:contentTypeDescription="Crear nuevo documento." ma:contentTypeScope="" ma:versionID="df4cf1c5d812389ff1e7468ec280987f">
  <xsd:schema xmlns:xsd="http://www.w3.org/2001/XMLSchema" xmlns:xs="http://www.w3.org/2001/XMLSchema" xmlns:p="http://schemas.microsoft.com/office/2006/metadata/properties" xmlns:ns2="8a0a4788-06ca-437b-bfc6-ffe2f4a28eed" xmlns:ns3="4647a3be-3f89-4924-8971-f9f2ff1185f6" targetNamespace="http://schemas.microsoft.com/office/2006/metadata/properties" ma:root="true" ma:fieldsID="c3aa1758753860e784d980d22aa34b37" ns2:_="" ns3:_="">
    <xsd:import namespace="8a0a4788-06ca-437b-bfc6-ffe2f4a28eed"/>
    <xsd:import namespace="4647a3be-3f89-4924-8971-f9f2ff1185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las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7a3be-3f89-4924-8971-f9f2ff1185f6" elementFormDefault="qualified">
    <xsd:import namespace="http://schemas.microsoft.com/office/2006/documentManagement/types"/>
    <xsd:import namespace="http://schemas.microsoft.com/office/infopath/2007/PartnerControls"/>
    <xsd:element name="Clasificacion" ma:index="9" nillable="true" ma:displayName="Clasificacion" ma:format="Dropdown" ma:internalName="Clasificacion">
      <xsd:simpleType>
        <xsd:restriction base="dms:Choice">
          <xsd:enumeration value="Datos de cuentas nacionales"/>
          <xsd:enumeration value="Presentación de resultados y estudio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on xmlns="4647a3be-3f89-4924-8971-f9f2ff1185f6">Datos de cuentas nacionales</Clasificacion>
  </documentManagement>
</p:properties>
</file>

<file path=customXml/itemProps1.xml><?xml version="1.0" encoding="utf-8"?>
<ds:datastoreItem xmlns:ds="http://schemas.openxmlformats.org/officeDocument/2006/customXml" ds:itemID="{4CCE7FE1-A913-4805-897B-742FEC042CFB}"/>
</file>

<file path=customXml/itemProps2.xml><?xml version="1.0" encoding="utf-8"?>
<ds:datastoreItem xmlns:ds="http://schemas.openxmlformats.org/officeDocument/2006/customXml" ds:itemID="{FFF187A0-F1CD-45A0-ACC0-5C03C2308B4F}"/>
</file>

<file path=customXml/itemProps3.xml><?xml version="1.0" encoding="utf-8"?>
<ds:datastoreItem xmlns:ds="http://schemas.openxmlformats.org/officeDocument/2006/customXml" ds:itemID="{C85D4A43-E467-476B-B882-1CA61C50D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Cuadro_Oferta_2012</vt:lpstr>
      <vt:lpstr>Cuadro_Utilización_2012</vt:lpstr>
      <vt:lpstr>PIB_CtaProduccion_Ingreso</vt:lpstr>
      <vt:lpstr>PIB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 2012, Referencia 2017</dc:title>
  <dc:creator>MENDEZ SALAZAR LUIS ALBERTO</dc:creator>
  <cp:lastModifiedBy>MENDEZ SALAZAR LUIS ALBERTO</cp:lastModifiedBy>
  <dcterms:created xsi:type="dcterms:W3CDTF">2021-01-22T15:16:58Z</dcterms:created>
  <dcterms:modified xsi:type="dcterms:W3CDTF">2021-03-17T21:09:06Z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0x01010044DDB492B116284EBC3E85EF8FE2B8D7</vt:lpwstr>
  </property>
</Properties>
</file>