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hidePivotFieldList="1" defaultThemeVersion="166925"/>
  <mc:AlternateContent xmlns:mc="http://schemas.openxmlformats.org/markup-compatibility/2006">
    <mc:Choice Requires="x15">
      <x15ac:absPath xmlns:x15ac="http://schemas.microsoft.com/office/spreadsheetml/2010/11/ac" url="D:\Documentos Usuarios\ucananjj\Downloads\"/>
    </mc:Choice>
  </mc:AlternateContent>
  <xr:revisionPtr revIDLastSave="0" documentId="13_ncr:1_{5682A7C9-52A1-4609-9A91-09D939E92C1C}" xr6:coauthVersionLast="47" xr6:coauthVersionMax="47" xr10:uidLastSave="{00000000-0000-0000-0000-000000000000}"/>
  <bookViews>
    <workbookView xWindow="-120" yWindow="-120" windowWidth="29040" windowHeight="15840" tabRatio="795" xr2:uid="{4EF9D0C8-A759-49D2-8432-01C39CF112C4}"/>
  </bookViews>
  <sheets>
    <sheet name="Contenido" sheetId="39" r:id="rId1"/>
    <sheet name="Notas" sheetId="41" r:id="rId2"/>
    <sheet name="AE-CIIU4" sheetId="43" r:id="rId3"/>
    <sheet name="CAPA" sheetId="45" r:id="rId4"/>
    <sheet name="GPA_2022" sheetId="47" r:id="rId5"/>
    <sheet name="Notes " sheetId="53" r:id="rId6"/>
    <sheet name="CEPA" sheetId="48" r:id="rId7"/>
    <sheet name="EA-ISIC4" sheetId="52" r:id="rId8"/>
    <sheet name="EPEA_2022" sheetId="51"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123Graph_A" hidden="1">[1]PYRAMID!$A$184:$A$263</definedName>
    <definedName name="__123Graph_AGRAPH1" hidden="1">[1]PYRAMID!$A$184:$A$263</definedName>
    <definedName name="__123Graph_AGRAPH2" hidden="1">[1]PYRAMID!$A$184:$A$263</definedName>
    <definedName name="__123Graph_AGRAPH3" hidden="1">[1]PYRAMID!$A$184:$A$263</definedName>
    <definedName name="__123Graph_AIBRD_LEND" hidden="1">[2]WB!$Q$13:$AK$13</definedName>
    <definedName name="__123Graph_AIMPORTS" hidden="1">'[3]CA input'!#REF!</definedName>
    <definedName name="__123Graph_APIPELINE" hidden="1">[2]BoP!$U$359:$AQ$359</definedName>
    <definedName name="__123Graph_AREER" hidden="1">[2]ER!#REF!</definedName>
    <definedName name="__123Graph_B" hidden="1">'[4]Central Govt'!#REF!</definedName>
    <definedName name="__123Graph_BCurrent" hidden="1">[5]G!#REF!</definedName>
    <definedName name="__123Graph_BIBRD_LEND" hidden="1">[2]WB!$Q$61:$AK$61</definedName>
    <definedName name="__123Graph_BIMPORTS" hidden="1">'[3]CA input'!#REF!</definedName>
    <definedName name="__123Graph_BPIPELINE" hidden="1">[2]BoP!$U$358:$AQ$358</definedName>
    <definedName name="__123Graph_BREER" hidden="1">[2]ER!#REF!</definedName>
    <definedName name="__123Graph_C" hidden="1">'[4]Central Govt'!#REF!</definedName>
    <definedName name="__123Graph_CIMPORTS" hidden="1">#REF!</definedName>
    <definedName name="__123Graph_CREER" hidden="1">[2]ER!#REF!</definedName>
    <definedName name="__123Graph_D" hidden="1">[6]FLUJO!$B$7937:$C$7937</definedName>
    <definedName name="__123Graph_E" hidden="1">'[4]Central Govt'!#REF!</definedName>
    <definedName name="__123Graph_F" hidden="1">'[4]Central Govt'!#REF!</definedName>
    <definedName name="__123Graph_X" hidden="1">[1]PYRAMID!$D$184:$D$263</definedName>
    <definedName name="__123Graph_XGRAPH1" hidden="1">[1]PYRAMID!$B$184:$B$263</definedName>
    <definedName name="__123Graph_XGRAPH2" hidden="1">[1]PYRAMID!$C$184:$C$263</definedName>
    <definedName name="__123Graph_XGRAPH3" hidden="1">[1]PYRAMID!$D$184:$D$263</definedName>
    <definedName name="__123Graph_XIBRD_LEND" hidden="1">[2]WB!$Q$9:$AK$9</definedName>
    <definedName name="__123Graph_XIMPORTS" hidden="1">'[3]CA input'!#REF!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1919</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Bin" hidden="1">#REF!</definedName>
    <definedName name="_Dist_Values" hidden="1">#REF!</definedName>
    <definedName name="_Fill" hidden="1">#REF!</definedName>
    <definedName name="_Filler" hidden="1">[7]A!$A$43:$A$598</definedName>
    <definedName name="_xlnm._FilterDatabase" localSheetId="2" hidden="1">'AE-CIIU4'!$B$10:$P$159</definedName>
    <definedName name="_xlnm._FilterDatabase" localSheetId="7" hidden="1">'EA-ISIC4'!$B$10:$P$159</definedName>
    <definedName name="_Key1" hidden="1">#REF!</definedName>
    <definedName name="_Key2" hidden="1">#REF!</definedName>
    <definedName name="_Order1" hidden="1">255</definedName>
    <definedName name="_Order2" hidden="1">255</definedName>
    <definedName name="_Parse_Out" hidden="1">#REF!</definedName>
    <definedName name="_Regression_Out" hidden="1">#REF!</definedName>
    <definedName name="_Regression_X" hidden="1">#REF!</definedName>
    <definedName name="_Regression_Y" hidden="1">#REF!</definedName>
    <definedName name="_Sort" hidden="1">#REF!</definedName>
    <definedName name="_SRT11" localSheetId="2" hidden="1">{"Minpmon",#N/A,FALSE,"Monthinput"}</definedName>
    <definedName name="_SRT11" localSheetId="7" hidden="1">{"Minpmon",#N/A,FALSE,"Monthinput"}</definedName>
    <definedName name="_SRT11" hidden="1">{"Minpmon",#N/A,FALSE,"Monthinput"}</definedName>
    <definedName name="AccessDatabase" hidden="1">"C:\Mis documentos\LNMONET.mdb"</definedName>
    <definedName name="anscount" hidden="1">1</definedName>
    <definedName name="aqj" localSheetId="2" hidden="1">{"INF13",#N/A,FALSE,"ETCN";"DIF15",#N/A,FALSE,"ETCN";"INF20",#N/A,FALSE,"ETCN"}</definedName>
    <definedName name="aqj" localSheetId="7" hidden="1">{"INF13",#N/A,FALSE,"ETCN";"DIF15",#N/A,FALSE,"ETCN";"INF20",#N/A,FALSE,"ETCN"}</definedName>
    <definedName name="aqj" hidden="1">{"INF13",#N/A,FALSE,"ETCN";"DIF15",#N/A,FALSE,"ETCN";"INF20",#N/A,FALSE,"ETCN"}</definedName>
    <definedName name="bbbb" localSheetId="2" hidden="1">{"Minpmon",#N/A,FALSE,"Monthinput"}</definedName>
    <definedName name="bbbb" localSheetId="7" hidden="1">{"Minpmon",#N/A,FALSE,"Monthinput"}</definedName>
    <definedName name="bbbb" hidden="1">{"Minpmon",#N/A,FALSE,"Monthinput"}</definedName>
    <definedName name="bfftsy" hidden="1">[2]ER!#REF!</definedName>
    <definedName name="bfsdhtr" hidden="1">[2]WB!#REF!</definedName>
    <definedName name="BORRAR" localSheetId="2" hidden="1">{"INF13",#N/A,FALSE,"ETCN";"DIF15",#N/A,FALSE,"ETCN";"INF20",#N/A,FALSE,"ETCN"}</definedName>
    <definedName name="BORRAR" localSheetId="7" hidden="1">{"INF13",#N/A,FALSE,"ETCN";"DIF15",#N/A,FALSE,"ETCN";"INF20",#N/A,FALSE,"ETCN"}</definedName>
    <definedName name="BORRAR" hidden="1">{"INF13",#N/A,FALSE,"ETCN";"DIF15",#N/A,FALSE,"ETCN";"INF20",#N/A,FALSE,"ETCN"}</definedName>
    <definedName name="ddd" localSheetId="2" hidden="1">{"Riqfin97",#N/A,FALSE,"Tran";"Riqfinpro",#N/A,FALSE,"Tran"}</definedName>
    <definedName name="ddd" localSheetId="7" hidden="1">{"Riqfin97",#N/A,FALSE,"Tran";"Riqfinpro",#N/A,FALSE,"Tran"}</definedName>
    <definedName name="ddd" hidden="1">{"Riqfin97",#N/A,FALSE,"Tran";"Riqfinpro",#N/A,FALSE,"Tran"}</definedName>
    <definedName name="dddd" localSheetId="2" hidden="1">{"Minpmon",#N/A,FALSE,"Monthinput"}</definedName>
    <definedName name="dddd" localSheetId="7" hidden="1">{"Minpmon",#N/A,FALSE,"Monthinput"}</definedName>
    <definedName name="dddd" hidden="1">{"Minpmon",#N/A,FALSE,"Monthinput"}</definedName>
    <definedName name="dfdf" localSheetId="2" hidden="1">{#N/A,#N/A,FALSE,"slvsrtb1";#N/A,#N/A,FALSE,"slvsrtb2";#N/A,#N/A,FALSE,"slvsrtb3";#N/A,#N/A,FALSE,"slvsrtb4";#N/A,#N/A,FALSE,"slvsrtb5";#N/A,#N/A,FALSE,"slvsrtb6";#N/A,#N/A,FALSE,"slvsrtb7";#N/A,#N/A,FALSE,"slvsrtb8";#N/A,#N/A,FALSE,"slvsrtb9";#N/A,#N/A,FALSE,"slvsrtb10";#N/A,#N/A,FALSE,"slvsrtb12"}</definedName>
    <definedName name="dfdf" localSheetId="7"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ee" localSheetId="2" hidden="1">{"Tab1",#N/A,FALSE,"P";"Tab2",#N/A,FALSE,"P"}</definedName>
    <definedName name="ee" localSheetId="7" hidden="1">{"Tab1",#N/A,FALSE,"P";"Tab2",#N/A,FALSE,"P"}</definedName>
    <definedName name="ee" hidden="1">{"Tab1",#N/A,FALSE,"P";"Tab2",#N/A,FALSE,"P"}</definedName>
    <definedName name="eee" localSheetId="2" hidden="1">{"Tab1",#N/A,FALSE,"P";"Tab2",#N/A,FALSE,"P"}</definedName>
    <definedName name="eee" localSheetId="7" hidden="1">{"Tab1",#N/A,FALSE,"P";"Tab2",#N/A,FALSE,"P"}</definedName>
    <definedName name="eee" hidden="1">{"Tab1",#N/A,FALSE,"P";"Tab2",#N/A,FALSE,"P"}</definedName>
    <definedName name="est" localSheetId="2" hidden="1">{"INF13",#N/A,FALSE,"ETCN";"DIF15",#N/A,FALSE,"ETCN";"INF20",#N/A,FALSE,"ETCN"}</definedName>
    <definedName name="est" localSheetId="7" hidden="1">{"INF13",#N/A,FALSE,"ETCN";"DIF15",#N/A,FALSE,"ETCN";"INF20",#N/A,FALSE,"ETCN"}</definedName>
    <definedName name="est" hidden="1">{"INF13",#N/A,FALSE,"ETCN";"DIF15",#N/A,FALSE,"ETCN";"INF20",#N/A,FALSE,"ETCN"}</definedName>
    <definedName name="esti" localSheetId="2" hidden="1">{"INF13",#N/A,FALSE,"ETCN";"DIF15",#N/A,FALSE,"ETCN";"INF20",#N/A,FALSE,"ETCN"}</definedName>
    <definedName name="esti" localSheetId="7" hidden="1">{"INF13",#N/A,FALSE,"ETCN";"DIF15",#N/A,FALSE,"ETCN";"INF20",#N/A,FALSE,"ETCN"}</definedName>
    <definedName name="esti" hidden="1">{"INF13",#N/A,FALSE,"ETCN";"DIF15",#N/A,FALSE,"ETCN";"INF20",#N/A,FALSE,"ETCN"}</definedName>
    <definedName name="ewqr" hidden="1">[8]Data!#REF!</definedName>
    <definedName name="ff" localSheetId="2" hidden="1">{"Tab1",#N/A,FALSE,"P";"Tab2",#N/A,FALSE,"P"}</definedName>
    <definedName name="ff" localSheetId="7" hidden="1">{"Tab1",#N/A,FALSE,"P";"Tab2",#N/A,FALSE,"P"}</definedName>
    <definedName name="ff" hidden="1">{"Tab1",#N/A,FALSE,"P";"Tab2",#N/A,FALSE,"P"}</definedName>
    <definedName name="fff" localSheetId="2" hidden="1">{"Tab1",#N/A,FALSE,"P";"Tab2",#N/A,FALSE,"P"}</definedName>
    <definedName name="fff" localSheetId="7" hidden="1">{"Tab1",#N/A,FALSE,"P";"Tab2",#N/A,FALSE,"P"}</definedName>
    <definedName name="fff" hidden="1">{"Tab1",#N/A,FALSE,"P";"Tab2",#N/A,FALSE,"P"}</definedName>
    <definedName name="Financing" localSheetId="2" hidden="1">{"Tab1",#N/A,FALSE,"P";"Tab2",#N/A,FALSE,"P"}</definedName>
    <definedName name="Financing" localSheetId="7" hidden="1">{"Tab1",#N/A,FALSE,"P";"Tab2",#N/A,FALSE,"P"}</definedName>
    <definedName name="Financing" hidden="1">{"Tab1",#N/A,FALSE,"P";"Tab2",#N/A,FALSE,"P"}</definedName>
    <definedName name="fshrts" hidden="1">[2]WB!$Q$255:$AK$255</definedName>
    <definedName name="ggg" localSheetId="2" hidden="1">{"Riqfin97",#N/A,FALSE,"Tran";"Riqfinpro",#N/A,FALSE,"Tran"}</definedName>
    <definedName name="ggg" localSheetId="7" hidden="1">{"Riqfin97",#N/A,FALSE,"Tran";"Riqfinpro",#N/A,FALSE,"Tran"}</definedName>
    <definedName name="ggg" hidden="1">{"Riqfin97",#N/A,FALSE,"Tran";"Riqfinpro",#N/A,FALSE,"Tran"}</definedName>
    <definedName name="gggg" localSheetId="2" hidden="1">{"Minpmon",#N/A,FALSE,"Monthinput"}</definedName>
    <definedName name="gggg" localSheetId="7" hidden="1">{"Minpmon",#N/A,FALSE,"Monthinput"}</definedName>
    <definedName name="gggg" hidden="1">{"Minpmon",#N/A,FALSE,"Monthinput"}</definedName>
    <definedName name="ggggg" hidden="1">'[9]J(Priv.Cap)'!#REF!</definedName>
    <definedName name="hfrstes" hidden="1">[2]ER!#REF!</definedName>
    <definedName name="hfshfrt" hidden="1">[2]WB!$Q$62:$AK$62</definedName>
    <definedName name="hhh" hidden="1">'[10]J(Priv.Cap)'!#REF!</definedName>
    <definedName name="HTML_CodePage" hidden="1">1252</definedName>
    <definedName name="HTML_Control" localSheetId="2" hidden="1">{"'Dep. monetarios imm20'!$A$1:$H$16","'M2 imm18'!$A$1:$H$16","'Encaje imm16'!$A$1:$H$16","'Base imm14'!$A$1:$H$16","'Crd. Neto Bcos al S.P. imm12'!$A$1:$H$16","'CREDITO BCOS SP Y S.PUB. imm11'!$A$1:$H$16","'RESERVAS BANCARIAS imm09'!$A$1:$H$17","'emi imm07'!$A$1:$H$16","'POS. NETA S.P. imm08'!$A$1:$H$17","'OMAS imm10'!$A$1:$H$16","'CREDITO AL S. PRIV. imm13'!$A$1:$H$16","'Numerario imm15'!$A$1:$H$16","'M1 imm17'!$A$1:$H$16","'dep. en Bcos. Com. imm19'!$A$1:$H$16","'Dep. cuasimonetarios imm21'!$A$1:$H$16"}</definedName>
    <definedName name="HTML_Control" localSheetId="7" hidden="1">{"'Dep. monetarios imm20'!$A$1:$H$16","'M2 imm18'!$A$1:$H$16","'Encaje imm16'!$A$1:$H$16","'Base imm14'!$A$1:$H$16","'Crd. Neto Bcos al S.P. imm12'!$A$1:$H$16","'CREDITO BCOS SP Y S.PUB. imm11'!$A$1:$H$16","'RESERVAS BANCARIAS imm09'!$A$1:$H$17","'emi imm07'!$A$1:$H$16","'POS. NETA S.P. imm08'!$A$1:$H$17","'OMAS imm10'!$A$1:$H$16","'CREDITO AL S. PRIV. imm13'!$A$1:$H$16","'Numerario imm15'!$A$1:$H$16","'M1 imm17'!$A$1:$H$16","'dep. en Bcos. Com. imm19'!$A$1:$H$16","'Dep. cuasimonetarios imm21'!$A$1:$H$16"}</definedName>
    <definedName name="HTML_Control" hidden="1">{"'Dep. monetarios imm20'!$A$1:$H$16","'M2 imm18'!$A$1:$H$16","'Encaje imm16'!$A$1:$H$16","'Base imm14'!$A$1:$H$16","'Crd. Neto Bcos al S.P. imm12'!$A$1:$H$16","'CREDITO BCOS SP Y S.PUB. imm11'!$A$1:$H$16","'RESERVAS BANCARIAS imm09'!$A$1:$H$17","'emi imm07'!$A$1:$H$16","'POS. NETA S.P. imm08'!$A$1:$H$17","'OMAS imm10'!$A$1:$H$16","'CREDITO AL S. PRIV. imm13'!$A$1:$H$16","'Numerario imm15'!$A$1:$H$16","'M1 imm17'!$A$1:$H$16","'dep. en Bcos. Com. imm19'!$A$1:$H$16","'Dep. cuasimonetarios imm21'!$A$1:$H$16"}</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"K:\internet\imm21.htm"</definedName>
    <definedName name="HTML_PathTemplate" hidden="1">"C:\WINDOWS\Profiles\heroldan\Desktop\HTML.htm"</definedName>
    <definedName name="HTML_Title" hidden="1">""</definedName>
    <definedName name="HTML1_1" hidden="1">"[INTRANET.xls]rin1!$A$1:$D$19"</definedName>
    <definedName name="HTML1_10" hidden="1">""</definedName>
    <definedName name="HTML1_11" hidden="1">1</definedName>
    <definedName name="HTML1_12" hidden="1">"K:\internet\imm06.htm"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"'[variables monetarias.xls]ain1'!$A$50:$E$67"</definedName>
    <definedName name="HTML10_10" hidden="1">""</definedName>
    <definedName name="HTML10_11" hidden="1">1</definedName>
    <definedName name="HTML10_12" hidden="1">"K:\internet\imm10.htm"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 hidden="1">"'[variables monetarias.xls]credito1'!$A$23:$E$40"</definedName>
    <definedName name="HTML11_10" hidden="1">""</definedName>
    <definedName name="HTML11_11" hidden="1">1</definedName>
    <definedName name="HTML11_12" hidden="1">"K:\internet\imm11.htm"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"19/08/98"</definedName>
    <definedName name="HTML11_9" hidden="1">""</definedName>
    <definedName name="HTML12_1" hidden="1">"'[variables monetarias.xls]credito1'!$A$1:$E$18"</definedName>
    <definedName name="HTML12_10" hidden="1">""</definedName>
    <definedName name="HTML12_11" hidden="1">1</definedName>
    <definedName name="HTML12_12" hidden="1">"K:\internet\imm12.htm"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"19/08/98"</definedName>
    <definedName name="HTML12_9" hidden="1">""</definedName>
    <definedName name="HTML13_1" hidden="1">"'[variables monetarias.xls]credito1'!$A$46:$E$63"</definedName>
    <definedName name="HTML13_10" hidden="1">""</definedName>
    <definedName name="HTML13_11" hidden="1">1</definedName>
    <definedName name="HTML13_12" hidden="1">"K:\internet\imm13.htm"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 hidden="1">"'[variables monetarias.xls]base1'!$A$1:$E$18"</definedName>
    <definedName name="HTML14_10" hidden="1">""</definedName>
    <definedName name="HTML14_11" hidden="1">1</definedName>
    <definedName name="HTML14_12" hidden="1">"K:\internet\imm14.htm"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 hidden="1">"'[variables monetarias.xls]base1'!$A$23:$E$40"</definedName>
    <definedName name="HTML15_10" hidden="1">""</definedName>
    <definedName name="HTML15_11" hidden="1">1</definedName>
    <definedName name="HTML15_12" hidden="1">"K:\internet\imm15.htm"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"19/08/98"</definedName>
    <definedName name="HTML15_9" hidden="1">""</definedName>
    <definedName name="HTML16_1" hidden="1">"'[variables monetarias.xls]base1'!$A$46:$E$63"</definedName>
    <definedName name="HTML16_10" hidden="1">""</definedName>
    <definedName name="HTML16_11" hidden="1">1</definedName>
    <definedName name="HTML16_12" hidden="1">"K:\internet\imm16.htm"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"19/08/98"</definedName>
    <definedName name="HTML16_9" hidden="1">""</definedName>
    <definedName name="HTML17_1" hidden="1">"'[variables monetarias.xls]agregado1'!$A$3:$E$20"</definedName>
    <definedName name="HTML17_10" hidden="1">""</definedName>
    <definedName name="HTML17_11" hidden="1">1</definedName>
    <definedName name="HTML17_12" hidden="1">"K:\internet\imm17.htm"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 hidden="1">"'[variables monetarias.xls]agregado1'!$A$25:$E$42"</definedName>
    <definedName name="HTML18_10" hidden="1">""</definedName>
    <definedName name="HTML18_11" hidden="1">1</definedName>
    <definedName name="HTML18_12" hidden="1">"K:\internet\imm18.htm"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"19/08/98"</definedName>
    <definedName name="HTML18_9" hidden="1">""</definedName>
    <definedName name="HTML19_1" hidden="1">"'[variables monetarias.xls]deposito1'!$A$1:$E$18"</definedName>
    <definedName name="HTML19_10" hidden="1">""</definedName>
    <definedName name="HTML19_11" hidden="1">1</definedName>
    <definedName name="HTML19_12" hidden="1">"K:\internet\imm19.htm"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"'[variables monetarias.xls]emi1'!$A$1:$D$18"</definedName>
    <definedName name="HTML2_10" hidden="1">""</definedName>
    <definedName name="HTML2_11" hidden="1">1</definedName>
    <definedName name="HTML2_12" hidden="1">"K:\internet\imm07.htm"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"'[variables monetarias.xls]deposito1'!$A$23:$E$40"</definedName>
    <definedName name="HTML20_10" hidden="1">""</definedName>
    <definedName name="HTML20_11" hidden="1">1</definedName>
    <definedName name="HTML20_12" hidden="1">"K:\internet\imm20.htm"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"'[variables monetarias.xls]deposito1'!$A$46:$E$63"</definedName>
    <definedName name="HTML21_10" hidden="1">""</definedName>
    <definedName name="HTML21_11" hidden="1">1</definedName>
    <definedName name="HTML21_12" hidden="1">"K:\internet\imm21.htm"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"'[variables monetarias.xls]ain1'!$A$2:$D$20"</definedName>
    <definedName name="HTML3_10" hidden="1">""</definedName>
    <definedName name="HTML3_11" hidden="1">1</definedName>
    <definedName name="HTML3_12" hidden="1">"K:\internet\imm08.htm"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4_1" hidden="1">"'[variables monetarias.xls]ain1'!$A$25:$D$43"</definedName>
    <definedName name="HTML4_10" hidden="1">""</definedName>
    <definedName name="HTML4_11" hidden="1">1</definedName>
    <definedName name="HTML4_12" hidden="1">"K:\internet\imm09.htm"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"'[variables monetarias.xls]ain1'!$A$50:$D$67"</definedName>
    <definedName name="HTML5_10" hidden="1">""</definedName>
    <definedName name="HTML5_11" hidden="1">1</definedName>
    <definedName name="HTML5_12" hidden="1">"K:\internet\imm10.htm"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"'[variables monetarias.xls]rin1'!$A$1:$E$19"</definedName>
    <definedName name="HTML6_10" hidden="1">""</definedName>
    <definedName name="HTML6_11" hidden="1">1</definedName>
    <definedName name="HTML6_12" hidden="1">"K:\internet\imm06.htm"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"'[variables monetarias.xls]emi1'!$A$1:$E$18"</definedName>
    <definedName name="HTML7_10" hidden="1">""</definedName>
    <definedName name="HTML7_11" hidden="1">1</definedName>
    <definedName name="HTML7_12" hidden="1">"K:\internet\imm07.htm"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 hidden="1">"'[variables monetarias.xls]ain1'!$A$2:$E$20"</definedName>
    <definedName name="HTML8_10" hidden="1">""</definedName>
    <definedName name="HTML8_11" hidden="1">1</definedName>
    <definedName name="HTML8_12" hidden="1">"K:\internet\imm08.htm"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"19/08/98"</definedName>
    <definedName name="HTML8_9" hidden="1">""</definedName>
    <definedName name="HTML9_1" hidden="1">"'[variables monetarias.xls]ain1'!$A$25:$E$43"</definedName>
    <definedName name="HTML9_10" hidden="1">""</definedName>
    <definedName name="HTML9_11" hidden="1">1</definedName>
    <definedName name="HTML9_12" hidden="1">"K:\internet\imm09.htm"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"19/08/98"</definedName>
    <definedName name="HTML9_9" hidden="1">""</definedName>
    <definedName name="HTMLCount" hidden="1">21</definedName>
    <definedName name="ii" localSheetId="2" hidden="1">{"Tab1",#N/A,FALSE,"P";"Tab2",#N/A,FALSE,"P"}</definedName>
    <definedName name="ii" localSheetId="7" hidden="1">{"Tab1",#N/A,FALSE,"P";"Tab2",#N/A,FALSE,"P"}</definedName>
    <definedName name="ii" hidden="1">{"Tab1",#N/A,FALSE,"P";"Tab2",#N/A,FALSE,"P"}</definedName>
    <definedName name="jj" localSheetId="2" hidden="1">{"Riqfin97",#N/A,FALSE,"Tran";"Riqfinpro",#N/A,FALSE,"Tran"}</definedName>
    <definedName name="jj" localSheetId="7" hidden="1">{"Riqfin97",#N/A,FALSE,"Tran";"Riqfinpro",#N/A,FALSE,"Tran"}</definedName>
    <definedName name="jj" hidden="1">{"Riqfin97",#N/A,FALSE,"Tran";"Riqfinpro",#N/A,FALSE,"Tran"}</definedName>
    <definedName name="jjj" hidden="1">[11]M!#REF!</definedName>
    <definedName name="jjjj" localSheetId="2" hidden="1">{"Tab1",#N/A,FALSE,"P";"Tab2",#N/A,FALSE,"P"}</definedName>
    <definedName name="jjjj" localSheetId="7" hidden="1">{"Tab1",#N/A,FALSE,"P";"Tab2",#N/A,FALSE,"P"}</definedName>
    <definedName name="jjjj" hidden="1">{"Tab1",#N/A,FALSE,"P";"Tab2",#N/A,FALSE,"P"}</definedName>
    <definedName name="jjjjjj" hidden="1">'[9]J(Priv.Cap)'!#REF!</definedName>
    <definedName name="kk" localSheetId="2" hidden="1">{"Tab1",#N/A,FALSE,"P";"Tab2",#N/A,FALSE,"P"}</definedName>
    <definedName name="kk" localSheetId="7" hidden="1">{"Tab1",#N/A,FALSE,"P";"Tab2",#N/A,FALSE,"P"}</definedName>
    <definedName name="kk" hidden="1">{"Tab1",#N/A,FALSE,"P";"Tab2",#N/A,FALSE,"P"}</definedName>
    <definedName name="kkk" localSheetId="2" hidden="1">{"Minpmon",#N/A,FALSE,"Monthinput"}</definedName>
    <definedName name="kkk" localSheetId="7" hidden="1">{"Minpmon",#N/A,FALSE,"Monthinput"}</definedName>
    <definedName name="kkk" hidden="1">{"Minpmon",#N/A,FALSE,"Monthinput"}</definedName>
    <definedName name="kkkkk" hidden="1">'[10]J(Priv.Cap)'!#REF!</definedName>
    <definedName name="ll" localSheetId="2" hidden="1">{"Tab1",#N/A,FALSE,"P";"Tab2",#N/A,FALSE,"P"}</definedName>
    <definedName name="ll" localSheetId="7" hidden="1">{"Tab1",#N/A,FALSE,"P";"Tab2",#N/A,FALSE,"P"}</definedName>
    <definedName name="ll" hidden="1">{"Tab1",#N/A,FALSE,"P";"Tab2",#N/A,FALSE,"P"}</definedName>
    <definedName name="lll" localSheetId="2" hidden="1">{"Minpmon",#N/A,FALSE,"Monthinput"}</definedName>
    <definedName name="lll" localSheetId="7" hidden="1">{"Minpmon",#N/A,FALSE,"Monthinput"}</definedName>
    <definedName name="lll" hidden="1">{"Minpmon",#N/A,FALSE,"Monthinput"}</definedName>
    <definedName name="llll" localSheetId="2" hidden="1">{"Minpmon",#N/A,FALSE,"Monthinput"}</definedName>
    <definedName name="llll" localSheetId="7" hidden="1">{"Minpmon",#N/A,FALSE,"Monthinput"}</definedName>
    <definedName name="llll" hidden="1">{"Minpmon",#N/A,FALSE,"Monthinput"}</definedName>
    <definedName name="mmm" localSheetId="2" hidden="1">{"Riqfin97",#N/A,FALSE,"Tran";"Riqfinpro",#N/A,FALSE,"Tran"}</definedName>
    <definedName name="mmm" localSheetId="7" hidden="1">{"Riqfin97",#N/A,FALSE,"Tran";"Riqfinpro",#N/A,FALSE,"Tran"}</definedName>
    <definedName name="mmm" hidden="1">{"Riqfin97",#N/A,FALSE,"Tran";"Riqfinpro",#N/A,FALSE,"Tran"}</definedName>
    <definedName name="mmmm" localSheetId="2" hidden="1">{"Tab1",#N/A,FALSE,"P";"Tab2",#N/A,FALSE,"P"}</definedName>
    <definedName name="mmmm" localSheetId="7" hidden="1">{"Tab1",#N/A,FALSE,"P";"Tab2",#N/A,FALSE,"P"}</definedName>
    <definedName name="mmmm" hidden="1">{"Tab1",#N/A,FALSE,"P";"Tab2",#N/A,FALSE,"P"}</definedName>
    <definedName name="mmmmm" localSheetId="2" hidden="1">{"Riqfin97",#N/A,FALSE,"Tran";"Riqfinpro",#N/A,FALSE,"Tran"}</definedName>
    <definedName name="mmmmm" localSheetId="7" hidden="1">{"Riqfin97",#N/A,FALSE,"Tran";"Riqfinpro",#N/A,FALSE,"Tran"}</definedName>
    <definedName name="mmmmm" hidden="1">{"Riqfin97",#N/A,FALSE,"Tran";"Riqfinpro",#N/A,FALSE,"Tran"}</definedName>
    <definedName name="nfrtrs" hidden="1">[2]WB!$Q$257:$AK$257</definedName>
    <definedName name="nn" localSheetId="2" hidden="1">{"Riqfin97",#N/A,FALSE,"Tran";"Riqfinpro",#N/A,FALSE,"Tran"}</definedName>
    <definedName name="nn" localSheetId="7" hidden="1">{"Riqfin97",#N/A,FALSE,"Tran";"Riqfinpro",#N/A,FALSE,"Tran"}</definedName>
    <definedName name="nn" hidden="1">{"Riqfin97",#N/A,FALSE,"Tran";"Riqfinpro",#N/A,FALSE,"Tran"}</definedName>
    <definedName name="oo" localSheetId="2" hidden="1">{"Riqfin97",#N/A,FALSE,"Tran";"Riqfinpro",#N/A,FALSE,"Tran"}</definedName>
    <definedName name="oo" localSheetId="7" hidden="1">{"Riqfin97",#N/A,FALSE,"Tran";"Riqfinpro",#N/A,FALSE,"Tran"}</definedName>
    <definedName name="oo" hidden="1">{"Riqfin97",#N/A,FALSE,"Tran";"Riqfinpro",#N/A,FALSE,"Tran"}</definedName>
    <definedName name="ooo" localSheetId="2" hidden="1">{"Tab1",#N/A,FALSE,"P";"Tab2",#N/A,FALSE,"P"}</definedName>
    <definedName name="ooo" localSheetId="7" hidden="1">{"Tab1",#N/A,FALSE,"P";"Tab2",#N/A,FALSE,"P"}</definedName>
    <definedName name="ooo" hidden="1">{"Tab1",#N/A,FALSE,"P";"Tab2",#N/A,FALSE,"P"}</definedName>
    <definedName name="p" localSheetId="2" hidden="1">{"Riqfin97",#N/A,FALSE,"Tran";"Riqfinpro",#N/A,FALSE,"Tran"}</definedName>
    <definedName name="p" localSheetId="7" hidden="1">{"Riqfin97",#N/A,FALSE,"Tran";"Riqfinpro",#N/A,FALSE,"Tran"}</definedName>
    <definedName name="p" hidden="1">{"Riqfin97",#N/A,FALSE,"Tran";"Riqfinpro",#N/A,FALSE,"Tran"}</definedName>
    <definedName name="Pal_Workbook_GUID" hidden="1">"WCG44L4PQ6TT6N64NB39T9JZ"</definedName>
    <definedName name="pp" localSheetId="2" hidden="1">{"Riqfin97",#N/A,FALSE,"Tran";"Riqfinpro",#N/A,FALSE,"Tran"}</definedName>
    <definedName name="pp" localSheetId="7" hidden="1">{"Riqfin97",#N/A,FALSE,"Tran";"Riqfinpro",#N/A,FALSE,"Tran"}</definedName>
    <definedName name="pp" hidden="1">{"Riqfin97",#N/A,FALSE,"Tran";"Riqfinpro",#N/A,FALSE,"Tran"}</definedName>
    <definedName name="ppp" localSheetId="2" hidden="1">{"Riqfin97",#N/A,FALSE,"Tran";"Riqfinpro",#N/A,FALSE,"Tran"}</definedName>
    <definedName name="ppp" localSheetId="7" hidden="1">{"Riqfin97",#N/A,FALSE,"Tran";"Riqfinpro",#N/A,FALSE,"Tran"}</definedName>
    <definedName name="ppp" hidden="1">{"Riqfin97",#N/A,FALSE,"Tran";"Riqfinpro",#N/A,FALSE,"Tran"}</definedName>
    <definedName name="qq" hidden="1">'[10]J(Priv.Cap)'!#REF!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 localSheetId="2" hidden="1">{"Riqfin97",#N/A,FALSE,"Tran";"Riqfinpro",#N/A,FALSE,"Tran"}</definedName>
    <definedName name="rr" localSheetId="7" hidden="1">{"Riqfin97",#N/A,FALSE,"Tran";"Riqfinpro",#N/A,FALSE,"Tran"}</definedName>
    <definedName name="rr" hidden="1">{"Riqfin97",#N/A,FALSE,"Tran";"Riqfinpro",#N/A,FALSE,"Tran"}</definedName>
    <definedName name="rrr" localSheetId="2" hidden="1">{"Riqfin97",#N/A,FALSE,"Tran";"Riqfinpro",#N/A,FALSE,"Tran"}</definedName>
    <definedName name="rrr" localSheetId="7" hidden="1">{"Riqfin97",#N/A,FALSE,"Tran";"Riqfinpro",#N/A,FALSE,"Tran"}</definedName>
    <definedName name="rrr" hidden="1">{"Riqfin97",#N/A,FALSE,"Tran";"Riqfinpro",#N/A,FALSE,"Tran"}</definedName>
    <definedName name="Rwvu.Print." hidden="1">#N/A</definedName>
    <definedName name="SAPBEXhrIndnt" hidden="1">"Wide"</definedName>
    <definedName name="SAPsysID" hidden="1">"708C5W7SBKP804JT78WJ0JNKI"</definedName>
    <definedName name="SAPwbID" hidden="1">"ARS"</definedName>
    <definedName name="sdsd" localSheetId="2" hidden="1">{"Riqfin97",#N/A,FALSE,"Tran";"Riqfinpro",#N/A,FALSE,"Tran"}</definedName>
    <definedName name="sdsd" localSheetId="7" hidden="1">{"Riqfin97",#N/A,FALSE,"Tran";"Riqfinpro",#N/A,FALSE,"Tran"}</definedName>
    <definedName name="sdsd" hidden="1">{"Riqfin97",#N/A,FALSE,"Tran";"Riqfinpro",#N/A,FALSE,"Tran"}</definedName>
    <definedName name="sencount" hidden="1">2</definedName>
    <definedName name="ssss" localSheetId="2" hidden="1">{"Riqfin97",#N/A,FALSE,"Tran";"Riqfinpro",#N/A,FALSE,"Tran"}</definedName>
    <definedName name="ssss" localSheetId="7" hidden="1">{"Riqfin97",#N/A,FALSE,"Tran";"Riqfinpro",#N/A,FALSE,"Tran"}</definedName>
    <definedName name="ssss" hidden="1">{"Riqfin97",#N/A,FALSE,"Tran";"Riqfinpro",#N/A,FALSE,"Tran"}</definedName>
    <definedName name="tretry" hidden="1">[8]Data!#REF!</definedName>
    <definedName name="tt" localSheetId="2" hidden="1">{"Tab1",#N/A,FALSE,"P";"Tab2",#N/A,FALSE,"P"}</definedName>
    <definedName name="tt" localSheetId="7" hidden="1">{"Tab1",#N/A,FALSE,"P";"Tab2",#N/A,FALSE,"P"}</definedName>
    <definedName name="tt" hidden="1">{"Tab1",#N/A,FALSE,"P";"Tab2",#N/A,FALSE,"P"}</definedName>
    <definedName name="ttt" localSheetId="2" hidden="1">{"Tab1",#N/A,FALSE,"P";"Tab2",#N/A,FALSE,"P"}</definedName>
    <definedName name="ttt" localSheetId="7" hidden="1">{"Tab1",#N/A,FALSE,"P";"Tab2",#N/A,FALSE,"P"}</definedName>
    <definedName name="ttt" hidden="1">{"Tab1",#N/A,FALSE,"P";"Tab2",#N/A,FALSE,"P"}</definedName>
    <definedName name="tttt" localSheetId="2" hidden="1">{"Tab1",#N/A,FALSE,"P";"Tab2",#N/A,FALSE,"P"}</definedName>
    <definedName name="tttt" localSheetId="7" hidden="1">{"Tab1",#N/A,FALSE,"P";"Tab2",#N/A,FALSE,"P"}</definedName>
    <definedName name="tttt" hidden="1">{"Tab1",#N/A,FALSE,"P";"Tab2",#N/A,FALSE,"P"}</definedName>
    <definedName name="ttttt" hidden="1">[11]M!#REF!</definedName>
    <definedName name="twryrwe" hidden="1">[12]PRIVATE!#REF!</definedName>
    <definedName name="u" hidden="1">#REF!</definedName>
    <definedName name="uu" localSheetId="2" hidden="1">{"Riqfin97",#N/A,FALSE,"Tran";"Riqfinpro",#N/A,FALSE,"Tran"}</definedName>
    <definedName name="uu" localSheetId="7" hidden="1">{"Riqfin97",#N/A,FALSE,"Tran";"Riqfinpro",#N/A,FALSE,"Tran"}</definedName>
    <definedName name="uu" hidden="1">{"Riqfin97",#N/A,FALSE,"Tran";"Riqfinpro",#N/A,FALSE,"Tran"}</definedName>
    <definedName name="uuu" localSheetId="2" hidden="1">{"Riqfin97",#N/A,FALSE,"Tran";"Riqfinpro",#N/A,FALSE,"Tran"}</definedName>
    <definedName name="uuu" localSheetId="7" hidden="1">{"Riqfin97",#N/A,FALSE,"Tran";"Riqfinpro",#N/A,FALSE,"Tran"}</definedName>
    <definedName name="uuu" hidden="1">{"Riqfin97",#N/A,FALSE,"Tran";"Riqfinpro",#N/A,FALSE,"Tran"}</definedName>
    <definedName name="v" hidden="1">#REF!</definedName>
    <definedName name="vv" localSheetId="2" hidden="1">{"Tab1",#N/A,FALSE,"P";"Tab2",#N/A,FALSE,"P"}</definedName>
    <definedName name="vv" localSheetId="7" hidden="1">{"Tab1",#N/A,FALSE,"P";"Tab2",#N/A,FALSE,"P"}</definedName>
    <definedName name="vv" hidden="1">{"Tab1",#N/A,FALSE,"P";"Tab2",#N/A,FALSE,"P"}</definedName>
    <definedName name="vvv" localSheetId="2" hidden="1">{"Tab1",#N/A,FALSE,"P";"Tab2",#N/A,FALSE,"P"}</definedName>
    <definedName name="vvv" localSheetId="7" hidden="1">{"Tab1",#N/A,FALSE,"P";"Tab2",#N/A,FALSE,"P"}</definedName>
    <definedName name="vvv" hidden="1">{"Tab1",#N/A,FALSE,"P";"Tab2",#N/A,FALSE,"P"}</definedName>
    <definedName name="vvvv" localSheetId="2" hidden="1">{"Minpmon",#N/A,FALSE,"Monthinput"}</definedName>
    <definedName name="vvvv" localSheetId="7" hidden="1">{"Minpmon",#N/A,FALSE,"Monthinput"}</definedName>
    <definedName name="vvvv" hidden="1">{"Minpmon",#N/A,FALSE,"Monthinput"}</definedName>
    <definedName name="wrn.annual." localSheetId="2" hidden="1">{"annual-cbr",#N/A,FALSE,"CENTBANK";"annual(banks)",#N/A,FALSE,"COMBANKS"}</definedName>
    <definedName name="wrn.annual." localSheetId="7" hidden="1">{"annual-cbr",#N/A,FALSE,"CENTBANK";"annual(banks)",#N/A,FALSE,"COMBANKS"}</definedName>
    <definedName name="wrn.annual." hidden="1">{"annual-cbr",#N/A,FALSE,"CENTBANK";"annual(banks)",#N/A,FALSE,"COMBANKS"}</definedName>
    <definedName name="wrn.Briefing._.98." localSheetId="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ESTIMACIONES." localSheetId="2" hidden="1">{"INF13",#N/A,FALSE,"ETCN";"DIF15",#N/A,FALSE,"ETCN";"INF20",#N/A,FALSE,"ETCN"}</definedName>
    <definedName name="wrn.ESTIMACIONES." localSheetId="7" hidden="1">{"INF13",#N/A,FALSE,"ETCN";"DIF15",#N/A,FALSE,"ETCN";"INF20",#N/A,FALSE,"ETCN"}</definedName>
    <definedName name="wrn.ESTIMACIONES." hidden="1">{"INF13",#N/A,FALSE,"ETCN";"DIF15",#N/A,FALSE,"ETCN";"INF20",#N/A,FALSE,"ETCN"}</definedName>
    <definedName name="wrn.JANSEP97." localSheetId="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onthsheet." localSheetId="2" hidden="1">{"Minpmon",#N/A,FALSE,"Monthinput"}</definedName>
    <definedName name="wrn.Monthsheet." localSheetId="7" hidden="1">{"Minpmon",#N/A,FALSE,"Monthinput"}</definedName>
    <definedName name="wrn.Monthsheet." hidden="1">{"Minpmon",#N/A,FALSE,"Monthinput"}</definedName>
    <definedName name="wrn.original." localSheetId="2" hidden="1">{"Original",#N/A,FALSE,"CENTBANK";"Original",#N/A,FALSE,"COMBANKS"}</definedName>
    <definedName name="wrn.original." localSheetId="7" hidden="1">{"Original",#N/A,FALSE,"CENTBANK";"Original",#N/A,FALSE,"COMBANKS"}</definedName>
    <definedName name="wrn.original." hidden="1">{"Original",#N/A,FALSE,"CENTBANK";"Original",#N/A,FALSE,"COMBANKS"}</definedName>
    <definedName name="wrn.Per._.cri." localSheetId="2" hidden="1">{#N/A,#N/A,FALSE,"Per Cri"}</definedName>
    <definedName name="wrn.Per._.cri." localSheetId="7" hidden="1">{#N/A,#N/A,FALSE,"Per Cri"}</definedName>
    <definedName name="wrn.Per._.cri." hidden="1">{#N/A,#N/A,FALSE,"Per Cri"}</definedName>
    <definedName name="wrn.Program." localSheetId="2" hidden="1">{"Tab1",#N/A,FALSE,"P";"Tab2",#N/A,FALSE,"P"}</definedName>
    <definedName name="wrn.Program." localSheetId="7" hidden="1">{"Tab1",#N/A,FALSE,"P";"Tab2",#N/A,FALSE,"P"}</definedName>
    <definedName name="wrn.Program." hidden="1">{"Tab1",#N/A,FALSE,"P";"Tab2",#N/A,FALSE,"P"}</definedName>
    <definedName name="wrn.quarters._.98." localSheetId="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iqfin." localSheetId="2" hidden="1">{"Riqfin97",#N/A,FALSE,"Tran";"Riqfinpro",#N/A,FALSE,"Tran"}</definedName>
    <definedName name="wrn.Riqfin." localSheetId="7" hidden="1">{"Riqfin97",#N/A,FALSE,"Tran";"Riqfinpro",#N/A,FALSE,"Tran"}</definedName>
    <definedName name="wrn.Riqfin." hidden="1">{"Riqfin97",#N/A,FALSE,"Tran";"Riqfinpro",#N/A,FALSE,"Tran"}</definedName>
    <definedName name="wrn.Sel._.Ind." localSheetId="2" hidden="1">{#N/A,#N/A,FALSE,"Sel Ind"}</definedName>
    <definedName name="wrn.Sel._.Ind." localSheetId="7" hidden="1">{#N/A,#N/A,FALSE,"Sel Ind"}</definedName>
    <definedName name="wrn.Sel._.Ind." hidden="1">{#N/A,#N/A,FALSE,"Sel Ind"}</definedName>
    <definedName name="wrn.sreport9899." localSheetId="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report." localSheetId="2" hidden="1">{#N/A,#N/A,FALSE,"slvsrtb1";#N/A,#N/A,FALSE,"slvsrtb2";#N/A,#N/A,FALSE,"slvsrtb3";#N/A,#N/A,FALSE,"slvsrtb4";#N/A,#N/A,FALSE,"slvsrtb5";#N/A,#N/A,FALSE,"slvsrtb6";#N/A,#N/A,FALSE,"slvsrtb7";#N/A,#N/A,FALSE,"slvsrtb8";#N/A,#N/A,FALSE,"slvsrtb9";#N/A,#N/A,FALSE,"slvsrtb10";#N/A,#N/A,FALSE,"slvsrtb12"}</definedName>
    <definedName name="wrn.staffreport." localSheetId="7"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Tb._.1._.Mc._.Flows." localSheetId="2" hidden="1">{#N/A,#N/A,FALSE,"Tb 1 Mc Flows"}</definedName>
    <definedName name="wrn.Tb._.1._.Mc._.Flows." localSheetId="7" hidden="1">{#N/A,#N/A,FALSE,"Tb 1 Mc Flows"}</definedName>
    <definedName name="wrn.Tb._.1._.Mc._.Flows." hidden="1">{#N/A,#N/A,FALSE,"Tb 1 Mc Flows"}</definedName>
    <definedName name="wrn.Tb._.2._.NFPS." localSheetId="2" hidden="1">{#N/A,#N/A,FALSE,"Tb 2 NFPS"}</definedName>
    <definedName name="wrn.Tb._.2._.NFPS." localSheetId="7" hidden="1">{#N/A,#N/A,FALSE,"Tb 2 NFPS"}</definedName>
    <definedName name="wrn.Tb._.2._.NFPS." hidden="1">{#N/A,#N/A,FALSE,"Tb 2 NFPS"}</definedName>
    <definedName name="wrn.Tb._.3._.C._.Gov." localSheetId="2" hidden="1">{#N/A,#N/A,FALSE,"tb 3 C Gov"}</definedName>
    <definedName name="wrn.Tb._.3._.C._.Gov." localSheetId="7" hidden="1">{#N/A,#N/A,FALSE,"tb 3 C Gov"}</definedName>
    <definedName name="wrn.Tb._.3._.C._.Gov." hidden="1">{#N/A,#N/A,FALSE,"tb 3 C Gov"}</definedName>
    <definedName name="wrn.Tb._.4._.MT._.Fiscal." localSheetId="2" hidden="1">{#N/A,#N/A,FALSE,"Tb 4 MT Fiscal"}</definedName>
    <definedName name="wrn.Tb._.4._.MT._.Fiscal." localSheetId="7" hidden="1">{#N/A,#N/A,FALSE,"Tb 4 MT Fiscal"}</definedName>
    <definedName name="wrn.Tb._.4._.MT._.Fiscal." hidden="1">{#N/A,#N/A,FALSE,"Tb 4 MT Fiscal"}</definedName>
    <definedName name="ww" hidden="1">[11]M!#REF!</definedName>
    <definedName name="wwww" hidden="1">[11]M!#REF!</definedName>
    <definedName name="Z_95224721_0485_11D4_BFD1_00508B5F4DA4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3" i="51" l="1"/>
  <c r="AJ70" i="51"/>
  <c r="AJ69" i="51"/>
  <c r="AJ68" i="51"/>
  <c r="AJ67" i="51"/>
  <c r="AJ66" i="51"/>
  <c r="AJ65" i="51"/>
  <c r="AJ64" i="51"/>
  <c r="AJ63" i="51"/>
  <c r="AF63" i="51"/>
  <c r="AB63" i="51"/>
  <c r="X63" i="51"/>
  <c r="T63" i="51"/>
  <c r="P63" i="51"/>
  <c r="L63" i="51"/>
  <c r="H63" i="51"/>
  <c r="AJ66" i="47" l="1"/>
  <c r="AJ67" i="47"/>
  <c r="AJ68" i="47"/>
  <c r="AJ69" i="47"/>
  <c r="AJ70" i="47"/>
  <c r="AJ65" i="47"/>
  <c r="AJ64" i="47"/>
  <c r="AB63" i="47"/>
  <c r="P63" i="47"/>
  <c r="L63" i="47"/>
  <c r="AF63" i="47"/>
  <c r="X63" i="47"/>
  <c r="T63" i="47"/>
  <c r="H63" i="47"/>
  <c r="D63" i="47"/>
  <c r="AJ63" i="47" l="1"/>
  <c r="D13" i="51" l="1"/>
  <c r="E13" i="51"/>
  <c r="F13" i="51"/>
  <c r="G13" i="51"/>
  <c r="H13" i="51"/>
  <c r="I13" i="51"/>
  <c r="J13" i="51"/>
  <c r="K13" i="51"/>
  <c r="L13" i="51"/>
  <c r="M13" i="51"/>
  <c r="N13" i="51"/>
  <c r="O13" i="51"/>
  <c r="P13" i="51"/>
  <c r="Q13" i="51"/>
  <c r="R13" i="51"/>
  <c r="S13" i="51"/>
  <c r="T13" i="51"/>
  <c r="U13" i="51"/>
  <c r="V13" i="51"/>
  <c r="W13" i="51"/>
  <c r="X13" i="51"/>
  <c r="Y13" i="51"/>
  <c r="Z13" i="51"/>
  <c r="AA13" i="51"/>
  <c r="AB13" i="51"/>
  <c r="AC13" i="51"/>
  <c r="AD13" i="51"/>
  <c r="AE13" i="51"/>
  <c r="AF13" i="51"/>
  <c r="AG13" i="51"/>
  <c r="AH13" i="51"/>
  <c r="AI13" i="51"/>
  <c r="AJ13" i="51"/>
  <c r="AK13" i="51"/>
  <c r="AL13" i="51"/>
  <c r="AM13" i="51"/>
  <c r="D14" i="51"/>
  <c r="E14" i="51"/>
  <c r="F14" i="51"/>
  <c r="G14" i="51"/>
  <c r="H14" i="51"/>
  <c r="I14" i="51"/>
  <c r="J14" i="51"/>
  <c r="K14" i="51"/>
  <c r="L14" i="51"/>
  <c r="M14" i="51"/>
  <c r="N14" i="51"/>
  <c r="O14" i="51"/>
  <c r="P14" i="51"/>
  <c r="Q14" i="51"/>
  <c r="R14" i="51"/>
  <c r="S14" i="51"/>
  <c r="T14" i="51"/>
  <c r="U14" i="51"/>
  <c r="V14" i="51"/>
  <c r="W14" i="51"/>
  <c r="X14" i="51"/>
  <c r="Y14" i="51"/>
  <c r="Z14" i="51"/>
  <c r="AA14" i="51"/>
  <c r="AB14" i="51"/>
  <c r="AC14" i="51"/>
  <c r="AD14" i="51"/>
  <c r="AE14" i="51"/>
  <c r="AF14" i="51"/>
  <c r="AG14" i="51"/>
  <c r="AH14" i="51"/>
  <c r="AI14" i="51"/>
  <c r="AJ14" i="51"/>
  <c r="AK14" i="51"/>
  <c r="AL14" i="51"/>
  <c r="AM14" i="51"/>
  <c r="D15" i="51"/>
  <c r="E15" i="51"/>
  <c r="F15" i="51"/>
  <c r="G15" i="51"/>
  <c r="H15" i="51"/>
  <c r="I15" i="51"/>
  <c r="J15" i="51"/>
  <c r="K15" i="51"/>
  <c r="L15" i="51"/>
  <c r="M15" i="51"/>
  <c r="N15" i="51"/>
  <c r="O15" i="51"/>
  <c r="P15" i="51"/>
  <c r="Q15" i="51"/>
  <c r="R15" i="51"/>
  <c r="S15" i="51"/>
  <c r="T15" i="51"/>
  <c r="U15" i="51"/>
  <c r="V15" i="51"/>
  <c r="W15" i="51"/>
  <c r="X15" i="51"/>
  <c r="Y15" i="51"/>
  <c r="Z15" i="51"/>
  <c r="AA15" i="51"/>
  <c r="AB15" i="51"/>
  <c r="AC15" i="51"/>
  <c r="AD15" i="51"/>
  <c r="AE15" i="51"/>
  <c r="AF15" i="51"/>
  <c r="AG15" i="51"/>
  <c r="AH15" i="51"/>
  <c r="AI15" i="51"/>
  <c r="AJ15" i="51"/>
  <c r="AK15" i="51"/>
  <c r="AL15" i="51"/>
  <c r="AM15" i="51"/>
  <c r="E16" i="51"/>
  <c r="F16" i="51"/>
  <c r="G16" i="51"/>
  <c r="I16" i="51"/>
  <c r="J16" i="51"/>
  <c r="K16" i="51"/>
  <c r="L16" i="51"/>
  <c r="M16" i="51"/>
  <c r="N16" i="51"/>
  <c r="O16" i="51"/>
  <c r="P16" i="51"/>
  <c r="Q16" i="51"/>
  <c r="R16" i="51"/>
  <c r="S16" i="51"/>
  <c r="T16" i="51"/>
  <c r="U16" i="51"/>
  <c r="V16" i="51"/>
  <c r="W16" i="51"/>
  <c r="X16" i="51"/>
  <c r="Y16" i="51"/>
  <c r="Z16" i="51"/>
  <c r="AA16" i="51"/>
  <c r="AB16" i="51"/>
  <c r="AC16" i="51"/>
  <c r="AD16" i="51"/>
  <c r="AE16" i="51"/>
  <c r="AF16" i="51"/>
  <c r="AG16" i="51"/>
  <c r="AH16" i="51"/>
  <c r="AI16" i="51"/>
  <c r="D17" i="51"/>
  <c r="E17" i="51"/>
  <c r="F17" i="51"/>
  <c r="G17" i="51"/>
  <c r="H17" i="51"/>
  <c r="I17" i="51"/>
  <c r="J17" i="51"/>
  <c r="K17" i="51"/>
  <c r="L17" i="51"/>
  <c r="M17" i="51"/>
  <c r="N17" i="51"/>
  <c r="O17" i="51"/>
  <c r="P17" i="51"/>
  <c r="Q17" i="51"/>
  <c r="R17" i="51"/>
  <c r="S17" i="51"/>
  <c r="T17" i="51"/>
  <c r="U17" i="51"/>
  <c r="V17" i="51"/>
  <c r="W17" i="51"/>
  <c r="X17" i="51"/>
  <c r="Y17" i="51"/>
  <c r="Z17" i="51"/>
  <c r="AA17" i="51"/>
  <c r="AB17" i="51"/>
  <c r="AC17" i="51"/>
  <c r="AD17" i="51"/>
  <c r="AE17" i="51"/>
  <c r="AF17" i="51"/>
  <c r="AG17" i="51"/>
  <c r="AH17" i="51"/>
  <c r="AI17" i="51"/>
  <c r="AJ17" i="51"/>
  <c r="AK17" i="51"/>
  <c r="AL17" i="51"/>
  <c r="AM17" i="51"/>
  <c r="D18" i="51"/>
  <c r="E18" i="51"/>
  <c r="F18" i="51"/>
  <c r="G18" i="51"/>
  <c r="H18" i="51"/>
  <c r="I18" i="51"/>
  <c r="J18" i="51"/>
  <c r="K18" i="51"/>
  <c r="L18" i="51"/>
  <c r="M18" i="51"/>
  <c r="N18" i="51"/>
  <c r="O18" i="51"/>
  <c r="P18" i="51"/>
  <c r="Q18" i="51"/>
  <c r="R18" i="51"/>
  <c r="S18" i="51"/>
  <c r="T18" i="51"/>
  <c r="U18" i="51"/>
  <c r="V18" i="51"/>
  <c r="W18" i="51"/>
  <c r="X18" i="51"/>
  <c r="Y18" i="51"/>
  <c r="Z18" i="51"/>
  <c r="AA18" i="51"/>
  <c r="AB18" i="51"/>
  <c r="AC18" i="51"/>
  <c r="AD18" i="51"/>
  <c r="AE18" i="51"/>
  <c r="AF18" i="51"/>
  <c r="AG18" i="51"/>
  <c r="AH18" i="51"/>
  <c r="AI18" i="51"/>
  <c r="AJ18" i="51"/>
  <c r="AK18" i="51"/>
  <c r="AL18" i="51"/>
  <c r="AM18" i="51"/>
  <c r="D19" i="51"/>
  <c r="E19" i="51"/>
  <c r="F19" i="51"/>
  <c r="G19" i="51"/>
  <c r="H19" i="51"/>
  <c r="I19" i="51"/>
  <c r="J19" i="51"/>
  <c r="K19" i="51"/>
  <c r="L19" i="51"/>
  <c r="M19" i="51"/>
  <c r="N19" i="51"/>
  <c r="O19" i="51"/>
  <c r="P19" i="51"/>
  <c r="Q19" i="51"/>
  <c r="R19" i="51"/>
  <c r="S19" i="51"/>
  <c r="T19" i="51"/>
  <c r="U19" i="51"/>
  <c r="V19" i="51"/>
  <c r="W19" i="51"/>
  <c r="X19" i="51"/>
  <c r="Y19" i="51"/>
  <c r="Z19" i="51"/>
  <c r="AA19" i="51"/>
  <c r="AB19" i="51"/>
  <c r="AC19" i="51"/>
  <c r="AD19" i="51"/>
  <c r="AE19" i="51"/>
  <c r="AF19" i="51"/>
  <c r="AG19" i="51"/>
  <c r="AH19" i="51"/>
  <c r="AI19" i="51"/>
  <c r="AJ19" i="51"/>
  <c r="AK19" i="51"/>
  <c r="AL19" i="51"/>
  <c r="AM19" i="51"/>
  <c r="D20" i="51"/>
  <c r="E20" i="51"/>
  <c r="F20" i="51"/>
  <c r="G20" i="51"/>
  <c r="H20" i="51"/>
  <c r="I20" i="51"/>
  <c r="J20" i="51"/>
  <c r="K20" i="51"/>
  <c r="L20" i="51"/>
  <c r="M20" i="51"/>
  <c r="N20" i="51"/>
  <c r="O20" i="51"/>
  <c r="P20" i="51"/>
  <c r="Q20" i="51"/>
  <c r="R20" i="51"/>
  <c r="S20" i="51"/>
  <c r="T20" i="51"/>
  <c r="U20" i="51"/>
  <c r="V20" i="51"/>
  <c r="W20" i="51"/>
  <c r="X20" i="51"/>
  <c r="Y20" i="51"/>
  <c r="Z20" i="51"/>
  <c r="AA20" i="51"/>
  <c r="AB20" i="51"/>
  <c r="AC20" i="51"/>
  <c r="AD20" i="51"/>
  <c r="AE20" i="51"/>
  <c r="AF20" i="51"/>
  <c r="AG20" i="51"/>
  <c r="AH20" i="51"/>
  <c r="AI20" i="51"/>
  <c r="AJ20" i="51"/>
  <c r="AK20" i="51"/>
  <c r="AL20" i="51"/>
  <c r="AM20" i="51"/>
  <c r="D21" i="51"/>
  <c r="E21" i="51"/>
  <c r="F21" i="51"/>
  <c r="G21" i="51"/>
  <c r="H21" i="51"/>
  <c r="I21" i="51"/>
  <c r="J21" i="51"/>
  <c r="K21" i="51"/>
  <c r="L21" i="51"/>
  <c r="M21" i="51"/>
  <c r="N21" i="51"/>
  <c r="O21" i="51"/>
  <c r="P21" i="51"/>
  <c r="Q21" i="51"/>
  <c r="R21" i="51"/>
  <c r="S21" i="51"/>
  <c r="T21" i="51"/>
  <c r="U21" i="51"/>
  <c r="V21" i="51"/>
  <c r="W21" i="51"/>
  <c r="X21" i="51"/>
  <c r="Y21" i="51"/>
  <c r="Z21" i="51"/>
  <c r="AA21" i="51"/>
  <c r="AB21" i="51"/>
  <c r="AC21" i="51"/>
  <c r="AD21" i="51"/>
  <c r="AE21" i="51"/>
  <c r="AF21" i="51"/>
  <c r="AG21" i="51"/>
  <c r="AH21" i="51"/>
  <c r="AI21" i="51"/>
  <c r="AJ21" i="51"/>
  <c r="AK21" i="51"/>
  <c r="AL21" i="51"/>
  <c r="AM21" i="51"/>
  <c r="D22" i="51"/>
  <c r="E22" i="51"/>
  <c r="F22" i="51"/>
  <c r="G22" i="51"/>
  <c r="H22" i="51"/>
  <c r="I22" i="51"/>
  <c r="J22" i="51"/>
  <c r="K22" i="51"/>
  <c r="L22" i="51"/>
  <c r="M22" i="51"/>
  <c r="N22" i="51"/>
  <c r="O22" i="51"/>
  <c r="P22" i="51"/>
  <c r="Q22" i="51"/>
  <c r="R22" i="51"/>
  <c r="S22" i="51"/>
  <c r="T22" i="51"/>
  <c r="U22" i="51"/>
  <c r="V22" i="51"/>
  <c r="W22" i="51"/>
  <c r="X22" i="51"/>
  <c r="Y22" i="51"/>
  <c r="Z22" i="51"/>
  <c r="AA22" i="51"/>
  <c r="AB22" i="51"/>
  <c r="AC22" i="51"/>
  <c r="AD22" i="51"/>
  <c r="AE22" i="51"/>
  <c r="AF22" i="51"/>
  <c r="AG22" i="51"/>
  <c r="AH22" i="51"/>
  <c r="AI22" i="51"/>
  <c r="AJ22" i="51"/>
  <c r="AK22" i="51"/>
  <c r="AL22" i="51"/>
  <c r="AM22" i="51"/>
  <c r="D23" i="51"/>
  <c r="E23" i="51"/>
  <c r="F23" i="51"/>
  <c r="G23" i="51"/>
  <c r="H23" i="51"/>
  <c r="I23" i="51"/>
  <c r="J23" i="51"/>
  <c r="K23" i="51"/>
  <c r="L23" i="51"/>
  <c r="M23" i="51"/>
  <c r="N23" i="51"/>
  <c r="O23" i="51"/>
  <c r="P23" i="51"/>
  <c r="Q23" i="51"/>
  <c r="R23" i="51"/>
  <c r="S23" i="51"/>
  <c r="T23" i="51"/>
  <c r="U23" i="51"/>
  <c r="V23" i="51"/>
  <c r="W23" i="51"/>
  <c r="X23" i="51"/>
  <c r="Y23" i="51"/>
  <c r="Z23" i="51"/>
  <c r="AA23" i="51"/>
  <c r="AB23" i="51"/>
  <c r="AC23" i="51"/>
  <c r="AD23" i="51"/>
  <c r="AE23" i="51"/>
  <c r="AF23" i="51"/>
  <c r="AG23" i="51"/>
  <c r="AH23" i="51"/>
  <c r="AI23" i="51"/>
  <c r="AJ23" i="51"/>
  <c r="AK23" i="51"/>
  <c r="AL23" i="51"/>
  <c r="AM23" i="51"/>
  <c r="D24" i="51"/>
  <c r="E24" i="51"/>
  <c r="F24" i="51"/>
  <c r="G24" i="51"/>
  <c r="H24" i="51"/>
  <c r="I24" i="51"/>
  <c r="J24" i="51"/>
  <c r="K24" i="51"/>
  <c r="L24" i="51"/>
  <c r="M24" i="51"/>
  <c r="N24" i="51"/>
  <c r="O24" i="51"/>
  <c r="P24" i="51"/>
  <c r="Q24" i="51"/>
  <c r="R24" i="51"/>
  <c r="S24" i="51"/>
  <c r="T24" i="51"/>
  <c r="U24" i="51"/>
  <c r="V24" i="51"/>
  <c r="W24" i="51"/>
  <c r="X24" i="51"/>
  <c r="Y24" i="51"/>
  <c r="Z24" i="51"/>
  <c r="AA24" i="51"/>
  <c r="AB24" i="51"/>
  <c r="AC24" i="51"/>
  <c r="AD24" i="51"/>
  <c r="AE24" i="51"/>
  <c r="AF24" i="51"/>
  <c r="AG24" i="51"/>
  <c r="AH24" i="51"/>
  <c r="AI24" i="51"/>
  <c r="AJ24" i="51"/>
  <c r="AK24" i="51"/>
  <c r="AL24" i="51"/>
  <c r="AM24" i="51"/>
  <c r="D25" i="51"/>
  <c r="E25" i="51"/>
  <c r="F25" i="51"/>
  <c r="G25" i="51"/>
  <c r="H25" i="51"/>
  <c r="I25" i="51"/>
  <c r="J25" i="51"/>
  <c r="K25" i="51"/>
  <c r="L25" i="51"/>
  <c r="M25" i="51"/>
  <c r="N25" i="51"/>
  <c r="O25" i="51"/>
  <c r="P25" i="51"/>
  <c r="Q25" i="51"/>
  <c r="R25" i="51"/>
  <c r="S25" i="51"/>
  <c r="T25" i="51"/>
  <c r="U25" i="51"/>
  <c r="V25" i="51"/>
  <c r="W25" i="51"/>
  <c r="X25" i="51"/>
  <c r="Y25" i="51"/>
  <c r="Z25" i="51"/>
  <c r="AA25" i="51"/>
  <c r="AB25" i="51"/>
  <c r="AC25" i="51"/>
  <c r="AD25" i="51"/>
  <c r="AE25" i="51"/>
  <c r="AF25" i="51"/>
  <c r="AG25" i="51"/>
  <c r="AH25" i="51"/>
  <c r="AI25" i="51"/>
  <c r="AJ25" i="51"/>
  <c r="AK25" i="51"/>
  <c r="AL25" i="51"/>
  <c r="AM25" i="51"/>
  <c r="D26" i="51"/>
  <c r="E26" i="51"/>
  <c r="F26" i="51"/>
  <c r="G26" i="51"/>
  <c r="H26" i="51"/>
  <c r="I26" i="51"/>
  <c r="J26" i="51"/>
  <c r="K26" i="51"/>
  <c r="L26" i="51"/>
  <c r="M26" i="51"/>
  <c r="N26" i="51"/>
  <c r="O26" i="51"/>
  <c r="P26" i="51"/>
  <c r="Q26" i="51"/>
  <c r="R26" i="51"/>
  <c r="S26" i="51"/>
  <c r="T26" i="51"/>
  <c r="U26" i="51"/>
  <c r="V26" i="51"/>
  <c r="W26" i="51"/>
  <c r="X26" i="51"/>
  <c r="Y26" i="51"/>
  <c r="Z26" i="51"/>
  <c r="AA26" i="51"/>
  <c r="AB26" i="51"/>
  <c r="AC26" i="51"/>
  <c r="AD26" i="51"/>
  <c r="AE26" i="51"/>
  <c r="AF26" i="51"/>
  <c r="AG26" i="51"/>
  <c r="AH26" i="51"/>
  <c r="AI26" i="51"/>
  <c r="AJ26" i="51"/>
  <c r="AK26" i="51"/>
  <c r="AL26" i="51"/>
  <c r="AM26" i="51"/>
  <c r="D27" i="51"/>
  <c r="E27" i="51"/>
  <c r="F27" i="51"/>
  <c r="G27" i="51"/>
  <c r="H27" i="51"/>
  <c r="I27" i="51"/>
  <c r="J27" i="51"/>
  <c r="K27" i="51"/>
  <c r="L27" i="51"/>
  <c r="M27" i="51"/>
  <c r="N27" i="51"/>
  <c r="O27" i="51"/>
  <c r="P27" i="51"/>
  <c r="Q27" i="51"/>
  <c r="R27" i="51"/>
  <c r="S27" i="51"/>
  <c r="T27" i="51"/>
  <c r="U27" i="51"/>
  <c r="V27" i="51"/>
  <c r="W27" i="51"/>
  <c r="X27" i="51"/>
  <c r="Y27" i="51"/>
  <c r="Z27" i="51"/>
  <c r="AA27" i="51"/>
  <c r="AB27" i="51"/>
  <c r="AC27" i="51"/>
  <c r="AD27" i="51"/>
  <c r="AE27" i="51"/>
  <c r="AF27" i="51"/>
  <c r="AG27" i="51"/>
  <c r="AH27" i="51"/>
  <c r="AI27" i="51"/>
  <c r="AJ27" i="51"/>
  <c r="AK27" i="51"/>
  <c r="AL27" i="51"/>
  <c r="AM27" i="51"/>
  <c r="D28" i="51"/>
  <c r="E28" i="51"/>
  <c r="F28" i="51"/>
  <c r="G28" i="51"/>
  <c r="H28" i="51"/>
  <c r="I28" i="51"/>
  <c r="J28" i="51"/>
  <c r="K28" i="51"/>
  <c r="L28" i="51"/>
  <c r="M28" i="51"/>
  <c r="N28" i="51"/>
  <c r="O28" i="51"/>
  <c r="P28" i="51"/>
  <c r="Q28" i="51"/>
  <c r="R28" i="51"/>
  <c r="S28" i="51"/>
  <c r="T28" i="51"/>
  <c r="U28" i="51"/>
  <c r="V28" i="51"/>
  <c r="W28" i="51"/>
  <c r="X28" i="51"/>
  <c r="Y28" i="51"/>
  <c r="Z28" i="51"/>
  <c r="AA28" i="51"/>
  <c r="AB28" i="51"/>
  <c r="AC28" i="51"/>
  <c r="AD28" i="51"/>
  <c r="AE28" i="51"/>
  <c r="AF28" i="51"/>
  <c r="AG28" i="51"/>
  <c r="AH28" i="51"/>
  <c r="AI28" i="51"/>
  <c r="AJ28" i="51"/>
  <c r="AK28" i="51"/>
  <c r="AL28" i="51"/>
  <c r="AM28" i="51"/>
  <c r="D29" i="51"/>
  <c r="E29" i="51"/>
  <c r="F29" i="51"/>
  <c r="G29" i="51"/>
  <c r="H29" i="51"/>
  <c r="I29" i="51"/>
  <c r="J29" i="51"/>
  <c r="K29" i="51"/>
  <c r="L29" i="51"/>
  <c r="M29" i="51"/>
  <c r="N29" i="51"/>
  <c r="O29" i="51"/>
  <c r="P29" i="51"/>
  <c r="Q29" i="51"/>
  <c r="R29" i="51"/>
  <c r="S29" i="51"/>
  <c r="T29" i="51"/>
  <c r="U29" i="51"/>
  <c r="V29" i="51"/>
  <c r="W29" i="51"/>
  <c r="X29" i="51"/>
  <c r="Y29" i="51"/>
  <c r="Z29" i="51"/>
  <c r="AA29" i="51"/>
  <c r="AB29" i="51"/>
  <c r="AC29" i="51"/>
  <c r="AD29" i="51"/>
  <c r="AE29" i="51"/>
  <c r="AF29" i="51"/>
  <c r="AG29" i="51"/>
  <c r="AH29" i="51"/>
  <c r="AI29" i="51"/>
  <c r="AJ29" i="51"/>
  <c r="AK29" i="51"/>
  <c r="AL29" i="51"/>
  <c r="AM29" i="51"/>
  <c r="D30" i="51"/>
  <c r="E30" i="51"/>
  <c r="F30" i="51"/>
  <c r="G30" i="51"/>
  <c r="H30" i="51"/>
  <c r="I30" i="51"/>
  <c r="J30" i="51"/>
  <c r="K30" i="51"/>
  <c r="L30" i="51"/>
  <c r="M30" i="51"/>
  <c r="N30" i="51"/>
  <c r="O30" i="51"/>
  <c r="P30" i="51"/>
  <c r="Q30" i="51"/>
  <c r="R30" i="51"/>
  <c r="S30" i="51"/>
  <c r="T30" i="51"/>
  <c r="U30" i="51"/>
  <c r="V30" i="51"/>
  <c r="W30" i="51"/>
  <c r="X30" i="51"/>
  <c r="Y30" i="51"/>
  <c r="Z30" i="51"/>
  <c r="AA30" i="51"/>
  <c r="AB30" i="51"/>
  <c r="AC30" i="51"/>
  <c r="AD30" i="51"/>
  <c r="AE30" i="51"/>
  <c r="AF30" i="51"/>
  <c r="AG30" i="51"/>
  <c r="AH30" i="51"/>
  <c r="AI30" i="51"/>
  <c r="AJ30" i="51"/>
  <c r="AK30" i="51"/>
  <c r="AL30" i="51"/>
  <c r="AM30" i="51"/>
  <c r="D31" i="51"/>
  <c r="E31" i="51"/>
  <c r="F31" i="51"/>
  <c r="G31" i="51"/>
  <c r="H31" i="51"/>
  <c r="I31" i="51"/>
  <c r="J31" i="51"/>
  <c r="K31" i="51"/>
  <c r="L31" i="51"/>
  <c r="M31" i="51"/>
  <c r="N31" i="51"/>
  <c r="O31" i="51"/>
  <c r="P31" i="51"/>
  <c r="Q31" i="51"/>
  <c r="R31" i="51"/>
  <c r="S31" i="51"/>
  <c r="T31" i="51"/>
  <c r="U31" i="51"/>
  <c r="V31" i="51"/>
  <c r="W31" i="51"/>
  <c r="X31" i="51"/>
  <c r="Y31" i="51"/>
  <c r="Z31" i="51"/>
  <c r="AA31" i="51"/>
  <c r="AB31" i="51"/>
  <c r="AC31" i="51"/>
  <c r="AD31" i="51"/>
  <c r="AE31" i="51"/>
  <c r="AF31" i="51"/>
  <c r="AG31" i="51"/>
  <c r="AH31" i="51"/>
  <c r="AI31" i="51"/>
  <c r="AJ31" i="51"/>
  <c r="AK31" i="51"/>
  <c r="AL31" i="51"/>
  <c r="AM31" i="51"/>
  <c r="D32" i="51"/>
  <c r="E32" i="51"/>
  <c r="F32" i="51"/>
  <c r="G32" i="51"/>
  <c r="H32" i="51"/>
  <c r="I32" i="51"/>
  <c r="J32" i="51"/>
  <c r="K32" i="51"/>
  <c r="L32" i="51"/>
  <c r="M32" i="51"/>
  <c r="N32" i="51"/>
  <c r="O32" i="51"/>
  <c r="P32" i="51"/>
  <c r="Q32" i="51"/>
  <c r="R32" i="51"/>
  <c r="S32" i="51"/>
  <c r="T32" i="51"/>
  <c r="U32" i="51"/>
  <c r="V32" i="51"/>
  <c r="W32" i="51"/>
  <c r="X32" i="51"/>
  <c r="Y32" i="51"/>
  <c r="Z32" i="51"/>
  <c r="AA32" i="51"/>
  <c r="AB32" i="51"/>
  <c r="AC32" i="51"/>
  <c r="AD32" i="51"/>
  <c r="AE32" i="51"/>
  <c r="AF32" i="51"/>
  <c r="AG32" i="51"/>
  <c r="AH32" i="51"/>
  <c r="AI32" i="51"/>
  <c r="AJ32" i="51"/>
  <c r="AK32" i="51"/>
  <c r="AL32" i="51"/>
  <c r="AM32" i="51"/>
  <c r="D33" i="51"/>
  <c r="E33" i="51"/>
  <c r="F33" i="51"/>
  <c r="G33" i="51"/>
  <c r="H33" i="51"/>
  <c r="I33" i="51"/>
  <c r="J33" i="51"/>
  <c r="K33" i="51"/>
  <c r="L33" i="51"/>
  <c r="M33" i="51"/>
  <c r="N33" i="51"/>
  <c r="O33" i="51"/>
  <c r="P33" i="51"/>
  <c r="Q33" i="51"/>
  <c r="R33" i="51"/>
  <c r="S33" i="51"/>
  <c r="T33" i="51"/>
  <c r="U33" i="51"/>
  <c r="V33" i="51"/>
  <c r="W33" i="51"/>
  <c r="X33" i="51"/>
  <c r="Y33" i="51"/>
  <c r="Z33" i="51"/>
  <c r="AA33" i="51"/>
  <c r="AB33" i="51"/>
  <c r="AC33" i="51"/>
  <c r="AD33" i="51"/>
  <c r="AE33" i="51"/>
  <c r="AF33" i="51"/>
  <c r="AG33" i="51"/>
  <c r="AH33" i="51"/>
  <c r="AI33" i="51"/>
  <c r="AJ33" i="51"/>
  <c r="AK33" i="51"/>
  <c r="AL33" i="51"/>
  <c r="AM33" i="51"/>
  <c r="D34" i="51"/>
  <c r="E34" i="51"/>
  <c r="F34" i="51"/>
  <c r="G34" i="51"/>
  <c r="H34" i="51"/>
  <c r="I34" i="51"/>
  <c r="J34" i="51"/>
  <c r="K34" i="51"/>
  <c r="L34" i="51"/>
  <c r="M34" i="51"/>
  <c r="N34" i="51"/>
  <c r="O34" i="51"/>
  <c r="P34" i="51"/>
  <c r="Q34" i="51"/>
  <c r="R34" i="51"/>
  <c r="S34" i="51"/>
  <c r="T34" i="51"/>
  <c r="U34" i="51"/>
  <c r="V34" i="51"/>
  <c r="W34" i="51"/>
  <c r="X34" i="51"/>
  <c r="Y34" i="51"/>
  <c r="Z34" i="51"/>
  <c r="AA34" i="51"/>
  <c r="AB34" i="51"/>
  <c r="AC34" i="51"/>
  <c r="AD34" i="51"/>
  <c r="AE34" i="51"/>
  <c r="AF34" i="51"/>
  <c r="AG34" i="51"/>
  <c r="AH34" i="51"/>
  <c r="AI34" i="51"/>
  <c r="AJ34" i="51"/>
  <c r="AK34" i="51"/>
  <c r="AL34" i="51"/>
  <c r="AM34" i="51"/>
  <c r="D35" i="51"/>
  <c r="E35" i="51"/>
  <c r="F35" i="51"/>
  <c r="G35" i="51"/>
  <c r="H35" i="51"/>
  <c r="I35" i="51"/>
  <c r="J35" i="51"/>
  <c r="K35" i="51"/>
  <c r="L35" i="51"/>
  <c r="M35" i="51"/>
  <c r="N35" i="51"/>
  <c r="O35" i="51"/>
  <c r="P35" i="51"/>
  <c r="Q35" i="51"/>
  <c r="R35" i="51"/>
  <c r="S35" i="51"/>
  <c r="T35" i="51"/>
  <c r="U35" i="51"/>
  <c r="V35" i="51"/>
  <c r="W35" i="51"/>
  <c r="X35" i="51"/>
  <c r="Y35" i="51"/>
  <c r="Z35" i="51"/>
  <c r="AA35" i="51"/>
  <c r="AB35" i="51"/>
  <c r="AC35" i="51"/>
  <c r="AD35" i="51"/>
  <c r="AE35" i="51"/>
  <c r="AF35" i="51"/>
  <c r="AG35" i="51"/>
  <c r="AH35" i="51"/>
  <c r="AI35" i="51"/>
  <c r="AJ35" i="51"/>
  <c r="AK35" i="51"/>
  <c r="AL35" i="51"/>
  <c r="AM35" i="51"/>
  <c r="D36" i="51"/>
  <c r="E36" i="51"/>
  <c r="F36" i="51"/>
  <c r="G36" i="51"/>
  <c r="H36" i="51"/>
  <c r="I36" i="51"/>
  <c r="J36" i="51"/>
  <c r="K36" i="51"/>
  <c r="L36" i="51"/>
  <c r="M36" i="51"/>
  <c r="N36" i="51"/>
  <c r="O36" i="51"/>
  <c r="P36" i="51"/>
  <c r="Q36" i="51"/>
  <c r="R36" i="51"/>
  <c r="S36" i="51"/>
  <c r="T36" i="51"/>
  <c r="U36" i="51"/>
  <c r="V36" i="51"/>
  <c r="W36" i="51"/>
  <c r="X36" i="51"/>
  <c r="Y36" i="51"/>
  <c r="Z36" i="51"/>
  <c r="AA36" i="51"/>
  <c r="AB36" i="51"/>
  <c r="AC36" i="51"/>
  <c r="AD36" i="51"/>
  <c r="AE36" i="51"/>
  <c r="AF36" i="51"/>
  <c r="AG36" i="51"/>
  <c r="AH36" i="51"/>
  <c r="AI36" i="51"/>
  <c r="AJ36" i="51"/>
  <c r="AK36" i="51"/>
  <c r="AL36" i="51"/>
  <c r="AM36" i="51"/>
  <c r="D37" i="51"/>
  <c r="E37" i="51"/>
  <c r="F37" i="51"/>
  <c r="G37" i="51"/>
  <c r="H37" i="51"/>
  <c r="I37" i="51"/>
  <c r="J37" i="51"/>
  <c r="K37" i="51"/>
  <c r="L37" i="51"/>
  <c r="M37" i="51"/>
  <c r="N37" i="51"/>
  <c r="O37" i="51"/>
  <c r="P37" i="51"/>
  <c r="Q37" i="51"/>
  <c r="R37" i="51"/>
  <c r="S37" i="51"/>
  <c r="T37" i="51"/>
  <c r="U37" i="51"/>
  <c r="V37" i="51"/>
  <c r="W37" i="51"/>
  <c r="X37" i="51"/>
  <c r="Y37" i="51"/>
  <c r="Z37" i="51"/>
  <c r="AA37" i="51"/>
  <c r="AB37" i="51"/>
  <c r="AC37" i="51"/>
  <c r="AD37" i="51"/>
  <c r="AE37" i="51"/>
  <c r="AF37" i="51"/>
  <c r="AG37" i="51"/>
  <c r="AH37" i="51"/>
  <c r="AI37" i="51"/>
  <c r="AJ37" i="51"/>
  <c r="AK37" i="51"/>
  <c r="AL37" i="51"/>
  <c r="AM37" i="51"/>
  <c r="D38" i="51"/>
  <c r="E38" i="51"/>
  <c r="F38" i="51"/>
  <c r="G38" i="51"/>
  <c r="H38" i="51"/>
  <c r="I38" i="51"/>
  <c r="J38" i="51"/>
  <c r="K38" i="51"/>
  <c r="L38" i="51"/>
  <c r="M38" i="51"/>
  <c r="N38" i="51"/>
  <c r="O38" i="51"/>
  <c r="P38" i="51"/>
  <c r="Q38" i="51"/>
  <c r="R38" i="51"/>
  <c r="S38" i="51"/>
  <c r="T38" i="51"/>
  <c r="U38" i="51"/>
  <c r="V38" i="51"/>
  <c r="W38" i="51"/>
  <c r="X38" i="51"/>
  <c r="Y38" i="51"/>
  <c r="Z38" i="51"/>
  <c r="AA38" i="51"/>
  <c r="AB38" i="51"/>
  <c r="AC38" i="51"/>
  <c r="AD38" i="51"/>
  <c r="AE38" i="51"/>
  <c r="AF38" i="51"/>
  <c r="AG38" i="51"/>
  <c r="AH38" i="51"/>
  <c r="AI38" i="51"/>
  <c r="AJ38" i="51"/>
  <c r="AK38" i="51"/>
  <c r="AL38" i="51"/>
  <c r="AM38" i="51"/>
  <c r="D39" i="51"/>
  <c r="E39" i="51"/>
  <c r="F39" i="51"/>
  <c r="G39" i="51"/>
  <c r="H39" i="51"/>
  <c r="I39" i="51"/>
  <c r="J39" i="51"/>
  <c r="K39" i="51"/>
  <c r="L39" i="51"/>
  <c r="M39" i="51"/>
  <c r="N39" i="51"/>
  <c r="O39" i="51"/>
  <c r="P39" i="51"/>
  <c r="Q39" i="51"/>
  <c r="R39" i="51"/>
  <c r="S39" i="51"/>
  <c r="T39" i="51"/>
  <c r="U39" i="51"/>
  <c r="V39" i="51"/>
  <c r="W39" i="51"/>
  <c r="X39" i="51"/>
  <c r="Y39" i="51"/>
  <c r="Z39" i="51"/>
  <c r="AA39" i="51"/>
  <c r="AB39" i="51"/>
  <c r="AC39" i="51"/>
  <c r="AD39" i="51"/>
  <c r="AE39" i="51"/>
  <c r="AF39" i="51"/>
  <c r="AG39" i="51"/>
  <c r="AH39" i="51"/>
  <c r="AI39" i="51"/>
  <c r="AJ39" i="51"/>
  <c r="AK39" i="51"/>
  <c r="AL39" i="51"/>
  <c r="AM39" i="51"/>
  <c r="D40" i="51"/>
  <c r="E40" i="51"/>
  <c r="F40" i="51"/>
  <c r="G40" i="51"/>
  <c r="H40" i="51"/>
  <c r="I40" i="51"/>
  <c r="J40" i="51"/>
  <c r="K40" i="51"/>
  <c r="L40" i="51"/>
  <c r="M40" i="51"/>
  <c r="N40" i="51"/>
  <c r="O40" i="51"/>
  <c r="P40" i="51"/>
  <c r="Q40" i="51"/>
  <c r="R40" i="51"/>
  <c r="S40" i="51"/>
  <c r="T40" i="51"/>
  <c r="U40" i="51"/>
  <c r="V40" i="51"/>
  <c r="W40" i="51"/>
  <c r="X40" i="51"/>
  <c r="Y40" i="51"/>
  <c r="Z40" i="51"/>
  <c r="AA40" i="51"/>
  <c r="AB40" i="51"/>
  <c r="AC40" i="51"/>
  <c r="AD40" i="51"/>
  <c r="AE40" i="51"/>
  <c r="AF40" i="51"/>
  <c r="AG40" i="51"/>
  <c r="AH40" i="51"/>
  <c r="AI40" i="51"/>
  <c r="AJ40" i="51"/>
  <c r="AK40" i="51"/>
  <c r="AL40" i="51"/>
  <c r="AM40" i="51"/>
  <c r="D41" i="51"/>
  <c r="E41" i="51"/>
  <c r="F41" i="51"/>
  <c r="G41" i="51"/>
  <c r="H41" i="51"/>
  <c r="I41" i="51"/>
  <c r="J41" i="51"/>
  <c r="K41" i="51"/>
  <c r="L41" i="51"/>
  <c r="M41" i="51"/>
  <c r="N41" i="51"/>
  <c r="O41" i="51"/>
  <c r="P41" i="51"/>
  <c r="Q41" i="51"/>
  <c r="R41" i="51"/>
  <c r="S41" i="51"/>
  <c r="T41" i="51"/>
  <c r="U41" i="51"/>
  <c r="V41" i="51"/>
  <c r="W41" i="51"/>
  <c r="X41" i="51"/>
  <c r="Y41" i="51"/>
  <c r="Z41" i="51"/>
  <c r="AA41" i="51"/>
  <c r="AB41" i="51"/>
  <c r="AC41" i="51"/>
  <c r="AD41" i="51"/>
  <c r="AE41" i="51"/>
  <c r="AF41" i="51"/>
  <c r="AG41" i="51"/>
  <c r="AH41" i="51"/>
  <c r="AI41" i="51"/>
  <c r="AJ41" i="51"/>
  <c r="AK41" i="51"/>
  <c r="AL41" i="51"/>
  <c r="AM41" i="51"/>
  <c r="D42" i="51"/>
  <c r="E42" i="51"/>
  <c r="F42" i="51"/>
  <c r="G42" i="51"/>
  <c r="H42" i="51"/>
  <c r="I42" i="51"/>
  <c r="J42" i="51"/>
  <c r="K42" i="51"/>
  <c r="L42" i="51"/>
  <c r="M42" i="51"/>
  <c r="N42" i="51"/>
  <c r="O42" i="51"/>
  <c r="P42" i="51"/>
  <c r="Q42" i="51"/>
  <c r="R42" i="51"/>
  <c r="S42" i="51"/>
  <c r="T42" i="51"/>
  <c r="U42" i="51"/>
  <c r="V42" i="51"/>
  <c r="W42" i="51"/>
  <c r="X42" i="51"/>
  <c r="Y42" i="51"/>
  <c r="Z42" i="51"/>
  <c r="AA42" i="51"/>
  <c r="AB42" i="51"/>
  <c r="AC42" i="51"/>
  <c r="AD42" i="51"/>
  <c r="AE42" i="51"/>
  <c r="AF42" i="51"/>
  <c r="AG42" i="51"/>
  <c r="AH42" i="51"/>
  <c r="AI42" i="51"/>
  <c r="AJ42" i="51"/>
  <c r="AK42" i="51"/>
  <c r="AL42" i="51"/>
  <c r="AM42" i="51"/>
  <c r="D43" i="51"/>
  <c r="E43" i="51"/>
  <c r="F43" i="51"/>
  <c r="G43" i="51"/>
  <c r="H43" i="51"/>
  <c r="I43" i="51"/>
  <c r="J43" i="51"/>
  <c r="K43" i="51"/>
  <c r="L43" i="51"/>
  <c r="M43" i="51"/>
  <c r="N43" i="51"/>
  <c r="O43" i="51"/>
  <c r="P43" i="51"/>
  <c r="Q43" i="51"/>
  <c r="R43" i="51"/>
  <c r="S43" i="51"/>
  <c r="T43" i="51"/>
  <c r="U43" i="51"/>
  <c r="V43" i="51"/>
  <c r="W43" i="51"/>
  <c r="X43" i="51"/>
  <c r="Y43" i="51"/>
  <c r="Z43" i="51"/>
  <c r="AA43" i="51"/>
  <c r="AB43" i="51"/>
  <c r="AC43" i="51"/>
  <c r="AD43" i="51"/>
  <c r="AE43" i="51"/>
  <c r="AF43" i="51"/>
  <c r="AG43" i="51"/>
  <c r="AH43" i="51"/>
  <c r="AI43" i="51"/>
  <c r="AJ43" i="51"/>
  <c r="AK43" i="51"/>
  <c r="AL43" i="51"/>
  <c r="AM43" i="51"/>
  <c r="D44" i="51"/>
  <c r="E44" i="51"/>
  <c r="F44" i="51"/>
  <c r="G44" i="51"/>
  <c r="H44" i="51"/>
  <c r="I44" i="51"/>
  <c r="J44" i="51"/>
  <c r="K44" i="51"/>
  <c r="L44" i="51"/>
  <c r="M44" i="51"/>
  <c r="N44" i="51"/>
  <c r="O44" i="51"/>
  <c r="P44" i="51"/>
  <c r="Q44" i="51"/>
  <c r="R44" i="51"/>
  <c r="S44" i="51"/>
  <c r="T44" i="51"/>
  <c r="U44" i="51"/>
  <c r="V44" i="51"/>
  <c r="W44" i="51"/>
  <c r="X44" i="51"/>
  <c r="Y44" i="51"/>
  <c r="Z44" i="51"/>
  <c r="AA44" i="51"/>
  <c r="AB44" i="51"/>
  <c r="AC44" i="51"/>
  <c r="AD44" i="51"/>
  <c r="AE44" i="51"/>
  <c r="AF44" i="51"/>
  <c r="AG44" i="51"/>
  <c r="AH44" i="51"/>
  <c r="AI44" i="51"/>
  <c r="AJ44" i="51"/>
  <c r="AK44" i="51"/>
  <c r="AL44" i="51"/>
  <c r="AM44" i="51"/>
  <c r="D45" i="51"/>
  <c r="E45" i="51"/>
  <c r="F45" i="51"/>
  <c r="G45" i="51"/>
  <c r="H45" i="51"/>
  <c r="I45" i="51"/>
  <c r="J45" i="51"/>
  <c r="K45" i="51"/>
  <c r="L45" i="51"/>
  <c r="M45" i="51"/>
  <c r="N45" i="51"/>
  <c r="O45" i="51"/>
  <c r="P45" i="51"/>
  <c r="Q45" i="51"/>
  <c r="R45" i="51"/>
  <c r="S45" i="51"/>
  <c r="T45" i="51"/>
  <c r="U45" i="51"/>
  <c r="V45" i="51"/>
  <c r="W45" i="51"/>
  <c r="X45" i="51"/>
  <c r="Y45" i="51"/>
  <c r="Z45" i="51"/>
  <c r="AA45" i="51"/>
  <c r="AB45" i="51"/>
  <c r="AC45" i="51"/>
  <c r="AD45" i="51"/>
  <c r="AE45" i="51"/>
  <c r="AF45" i="51"/>
  <c r="AG45" i="51"/>
  <c r="AH45" i="51"/>
  <c r="AI45" i="51"/>
  <c r="AJ45" i="51"/>
  <c r="AK45" i="51"/>
  <c r="AL45" i="51"/>
  <c r="AM45" i="51"/>
  <c r="D46" i="51"/>
  <c r="E46" i="51"/>
  <c r="F46" i="51"/>
  <c r="G46" i="51"/>
  <c r="H46" i="51"/>
  <c r="I46" i="51"/>
  <c r="J46" i="51"/>
  <c r="K46" i="51"/>
  <c r="L46" i="51"/>
  <c r="M46" i="51"/>
  <c r="N46" i="51"/>
  <c r="O46" i="51"/>
  <c r="P46" i="51"/>
  <c r="Q46" i="51"/>
  <c r="R46" i="51"/>
  <c r="S46" i="51"/>
  <c r="T46" i="51"/>
  <c r="U46" i="51"/>
  <c r="V46" i="51"/>
  <c r="W46" i="51"/>
  <c r="X46" i="51"/>
  <c r="Y46" i="51"/>
  <c r="Z46" i="51"/>
  <c r="AA46" i="51"/>
  <c r="AB46" i="51"/>
  <c r="AC46" i="51"/>
  <c r="AD46" i="51"/>
  <c r="AE46" i="51"/>
  <c r="AF46" i="51"/>
  <c r="AG46" i="51"/>
  <c r="AH46" i="51"/>
  <c r="AI46" i="51"/>
  <c r="AJ46" i="51"/>
  <c r="AK46" i="51"/>
  <c r="AL46" i="51"/>
  <c r="AM46" i="51"/>
  <c r="D47" i="51"/>
  <c r="E47" i="51"/>
  <c r="F47" i="51"/>
  <c r="G47" i="51"/>
  <c r="H47" i="51"/>
  <c r="I47" i="51"/>
  <c r="J47" i="51"/>
  <c r="K47" i="51"/>
  <c r="L47" i="51"/>
  <c r="M47" i="51"/>
  <c r="N47" i="51"/>
  <c r="O47" i="51"/>
  <c r="P47" i="51"/>
  <c r="Q47" i="51"/>
  <c r="R47" i="51"/>
  <c r="S47" i="51"/>
  <c r="T47" i="51"/>
  <c r="U47" i="51"/>
  <c r="V47" i="51"/>
  <c r="W47" i="51"/>
  <c r="X47" i="51"/>
  <c r="Y47" i="51"/>
  <c r="Z47" i="51"/>
  <c r="AA47" i="51"/>
  <c r="AB47" i="51"/>
  <c r="AC47" i="51"/>
  <c r="AD47" i="51"/>
  <c r="AE47" i="51"/>
  <c r="AF47" i="51"/>
  <c r="AG47" i="51"/>
  <c r="AH47" i="51"/>
  <c r="AI47" i="51"/>
  <c r="AJ47" i="51"/>
  <c r="AK47" i="51"/>
  <c r="AL47" i="51"/>
  <c r="AM47" i="51"/>
  <c r="D48" i="51"/>
  <c r="E48" i="51"/>
  <c r="F48" i="51"/>
  <c r="G48" i="51"/>
  <c r="H48" i="51"/>
  <c r="I48" i="51"/>
  <c r="J48" i="51"/>
  <c r="K48" i="51"/>
  <c r="L48" i="51"/>
  <c r="M48" i="51"/>
  <c r="N48" i="51"/>
  <c r="O48" i="51"/>
  <c r="P48" i="51"/>
  <c r="Q48" i="51"/>
  <c r="R48" i="51"/>
  <c r="S48" i="51"/>
  <c r="T48" i="51"/>
  <c r="U48" i="51"/>
  <c r="V48" i="51"/>
  <c r="W48" i="51"/>
  <c r="X48" i="51"/>
  <c r="Y48" i="51"/>
  <c r="Z48" i="51"/>
  <c r="AA48" i="51"/>
  <c r="AB48" i="51"/>
  <c r="AC48" i="51"/>
  <c r="AD48" i="51"/>
  <c r="AE48" i="51"/>
  <c r="AF48" i="51"/>
  <c r="AG48" i="51"/>
  <c r="AH48" i="51"/>
  <c r="AI48" i="51"/>
  <c r="AJ48" i="51"/>
  <c r="AK48" i="51"/>
  <c r="AL48" i="51"/>
  <c r="AM48" i="51"/>
  <c r="D49" i="51"/>
  <c r="E49" i="51"/>
  <c r="F49" i="51"/>
  <c r="G49" i="51"/>
  <c r="H49" i="51"/>
  <c r="I49" i="51"/>
  <c r="J49" i="51"/>
  <c r="K49" i="51"/>
  <c r="L49" i="51"/>
  <c r="M49" i="51"/>
  <c r="N49" i="51"/>
  <c r="O49" i="51"/>
  <c r="P49" i="51"/>
  <c r="Q49" i="51"/>
  <c r="R49" i="51"/>
  <c r="S49" i="51"/>
  <c r="T49" i="51"/>
  <c r="U49" i="51"/>
  <c r="V49" i="51"/>
  <c r="W49" i="51"/>
  <c r="X49" i="51"/>
  <c r="Y49" i="51"/>
  <c r="Z49" i="51"/>
  <c r="AA49" i="51"/>
  <c r="AB49" i="51"/>
  <c r="AC49" i="51"/>
  <c r="AD49" i="51"/>
  <c r="AE49" i="51"/>
  <c r="AF49" i="51"/>
  <c r="AG49" i="51"/>
  <c r="AH49" i="51"/>
  <c r="AI49" i="51"/>
  <c r="AJ49" i="51"/>
  <c r="AK49" i="51"/>
  <c r="AL49" i="51"/>
  <c r="AM49" i="51"/>
  <c r="D50" i="51"/>
  <c r="E50" i="51"/>
  <c r="F50" i="51"/>
  <c r="G50" i="51"/>
  <c r="H50" i="51"/>
  <c r="I50" i="51"/>
  <c r="J50" i="51"/>
  <c r="K50" i="51"/>
  <c r="L50" i="51"/>
  <c r="M50" i="51"/>
  <c r="N50" i="51"/>
  <c r="O50" i="51"/>
  <c r="P50" i="51"/>
  <c r="Q50" i="51"/>
  <c r="R50" i="51"/>
  <c r="S50" i="51"/>
  <c r="T50" i="51"/>
  <c r="U50" i="51"/>
  <c r="V50" i="51"/>
  <c r="W50" i="51"/>
  <c r="X50" i="51"/>
  <c r="Y50" i="51"/>
  <c r="Z50" i="51"/>
  <c r="AA50" i="51"/>
  <c r="AB50" i="51"/>
  <c r="AC50" i="51"/>
  <c r="AD50" i="51"/>
  <c r="AE50" i="51"/>
  <c r="AF50" i="51"/>
  <c r="AG50" i="51"/>
  <c r="AH50" i="51"/>
  <c r="AI50" i="51"/>
  <c r="AJ50" i="51"/>
  <c r="AK50" i="51"/>
  <c r="AL50" i="51"/>
  <c r="AM50" i="51"/>
  <c r="D51" i="51"/>
  <c r="E51" i="51"/>
  <c r="F51" i="51"/>
  <c r="G51" i="51"/>
  <c r="H51" i="51"/>
  <c r="I51" i="51"/>
  <c r="J51" i="51"/>
  <c r="K51" i="51"/>
  <c r="L51" i="51"/>
  <c r="M51" i="51"/>
  <c r="N51" i="51"/>
  <c r="O51" i="51"/>
  <c r="P51" i="51"/>
  <c r="Q51" i="51"/>
  <c r="R51" i="51"/>
  <c r="S51" i="51"/>
  <c r="T51" i="51"/>
  <c r="U51" i="51"/>
  <c r="V51" i="51"/>
  <c r="W51" i="51"/>
  <c r="X51" i="51"/>
  <c r="Y51" i="51"/>
  <c r="Z51" i="51"/>
  <c r="AA51" i="51"/>
  <c r="AB51" i="51"/>
  <c r="AC51" i="51"/>
  <c r="AD51" i="51"/>
  <c r="AE51" i="51"/>
  <c r="AF51" i="51"/>
  <c r="AG51" i="51"/>
  <c r="AH51" i="51"/>
  <c r="AI51" i="51"/>
  <c r="AJ51" i="51"/>
  <c r="AK51" i="51"/>
  <c r="AL51" i="51"/>
  <c r="AM51" i="51"/>
  <c r="D52" i="51"/>
  <c r="E52" i="51"/>
  <c r="F52" i="51"/>
  <c r="G52" i="51"/>
  <c r="H52" i="51"/>
  <c r="I52" i="51"/>
  <c r="J52" i="51"/>
  <c r="K52" i="51"/>
  <c r="L52" i="51"/>
  <c r="M52" i="51"/>
  <c r="N52" i="51"/>
  <c r="O52" i="51"/>
  <c r="P52" i="51"/>
  <c r="Q52" i="51"/>
  <c r="R52" i="51"/>
  <c r="S52" i="51"/>
  <c r="T52" i="51"/>
  <c r="U52" i="51"/>
  <c r="V52" i="51"/>
  <c r="W52" i="51"/>
  <c r="X52" i="51"/>
  <c r="Y52" i="51"/>
  <c r="Z52" i="51"/>
  <c r="AA52" i="51"/>
  <c r="AB52" i="51"/>
  <c r="AC52" i="51"/>
  <c r="AD52" i="51"/>
  <c r="AE52" i="51"/>
  <c r="AF52" i="51"/>
  <c r="AG52" i="51"/>
  <c r="AH52" i="51"/>
  <c r="AI52" i="51"/>
  <c r="AJ52" i="51"/>
  <c r="AK52" i="51"/>
  <c r="AL52" i="51"/>
  <c r="AM52" i="51"/>
  <c r="D53" i="51"/>
  <c r="E53" i="51"/>
  <c r="F53" i="51"/>
  <c r="G53" i="51"/>
  <c r="H53" i="51"/>
  <c r="I53" i="51"/>
  <c r="J53" i="51"/>
  <c r="K53" i="51"/>
  <c r="M53" i="51"/>
  <c r="N53" i="51"/>
  <c r="P53" i="51"/>
  <c r="Q53" i="51"/>
  <c r="R53" i="51"/>
  <c r="S53" i="51"/>
  <c r="T53" i="51"/>
  <c r="U53" i="51"/>
  <c r="V53" i="51"/>
  <c r="W53" i="51"/>
  <c r="X53" i="51"/>
  <c r="Y53" i="51"/>
  <c r="Z53" i="51"/>
  <c r="AA53" i="51"/>
  <c r="AB53" i="51"/>
  <c r="AC53" i="51"/>
  <c r="AD53" i="51"/>
  <c r="AE53" i="51"/>
  <c r="AF53" i="51"/>
  <c r="AG53" i="51"/>
  <c r="AH53" i="51"/>
  <c r="AI53" i="51"/>
  <c r="AK53" i="51"/>
  <c r="AL53" i="51"/>
  <c r="D54" i="51"/>
  <c r="E54" i="51"/>
  <c r="F54" i="51"/>
  <c r="G54" i="51"/>
  <c r="H54" i="51"/>
  <c r="I54" i="51"/>
  <c r="J54" i="51"/>
  <c r="K54" i="51"/>
  <c r="L54" i="51"/>
  <c r="M54" i="51"/>
  <c r="N54" i="51"/>
  <c r="O54" i="51"/>
  <c r="P54" i="51"/>
  <c r="Q54" i="51"/>
  <c r="R54" i="51"/>
  <c r="S54" i="51"/>
  <c r="T54" i="51"/>
  <c r="U54" i="51"/>
  <c r="V54" i="51"/>
  <c r="W54" i="51"/>
  <c r="X54" i="51"/>
  <c r="Y54" i="51"/>
  <c r="Z54" i="51"/>
  <c r="AA54" i="51"/>
  <c r="AB54" i="51"/>
  <c r="AC54" i="51"/>
  <c r="AD54" i="51"/>
  <c r="AE54" i="51"/>
  <c r="AF54" i="51"/>
  <c r="AG54" i="51"/>
  <c r="AH54" i="51"/>
  <c r="AI54" i="51"/>
  <c r="AJ54" i="51"/>
  <c r="AK54" i="51"/>
  <c r="AL54" i="51"/>
  <c r="D55" i="51"/>
  <c r="E55" i="51"/>
  <c r="F55" i="51"/>
  <c r="G55" i="51"/>
  <c r="H55" i="51"/>
  <c r="I55" i="51"/>
  <c r="J55" i="51"/>
  <c r="K55" i="51"/>
  <c r="L55" i="51"/>
  <c r="M55" i="51"/>
  <c r="N55" i="51"/>
  <c r="O55" i="51"/>
  <c r="P55" i="51"/>
  <c r="Q55" i="51"/>
  <c r="R55" i="51"/>
  <c r="S55" i="51"/>
  <c r="T55" i="51"/>
  <c r="U55" i="51"/>
  <c r="V55" i="51"/>
  <c r="W55" i="51"/>
  <c r="X55" i="51"/>
  <c r="Y55" i="51"/>
  <c r="Z55" i="51"/>
  <c r="AA55" i="51"/>
  <c r="AB55" i="51"/>
  <c r="AC55" i="51"/>
  <c r="AD55" i="51"/>
  <c r="AE55" i="51"/>
  <c r="AF55" i="51"/>
  <c r="AG55" i="51"/>
  <c r="AH55" i="51"/>
  <c r="AI55" i="51"/>
  <c r="AJ55" i="51"/>
  <c r="AK55" i="51"/>
  <c r="AL55" i="51"/>
  <c r="D56" i="51"/>
  <c r="E56" i="51"/>
  <c r="F56" i="51"/>
  <c r="G56" i="51"/>
  <c r="H56" i="51"/>
  <c r="I56" i="51"/>
  <c r="J56" i="51"/>
  <c r="K56" i="51"/>
  <c r="M56" i="51"/>
  <c r="N56" i="51"/>
  <c r="P56" i="51"/>
  <c r="Q56" i="51"/>
  <c r="R56" i="51"/>
  <c r="S56" i="51"/>
  <c r="T56" i="51"/>
  <c r="U56" i="51"/>
  <c r="V56" i="51"/>
  <c r="W56" i="51"/>
  <c r="X56" i="51"/>
  <c r="Y56" i="51"/>
  <c r="Z56" i="51"/>
  <c r="AA56" i="51"/>
  <c r="AB56" i="51"/>
  <c r="AC56" i="51"/>
  <c r="AD56" i="51"/>
  <c r="AE56" i="51"/>
  <c r="AG56" i="51"/>
  <c r="AK56" i="51"/>
  <c r="D57" i="51"/>
  <c r="E57" i="51"/>
  <c r="F57" i="51"/>
  <c r="G57" i="51"/>
  <c r="H57" i="51"/>
  <c r="I57" i="51"/>
  <c r="J57" i="51"/>
  <c r="K57" i="51"/>
  <c r="L57" i="51"/>
  <c r="M57" i="51"/>
  <c r="N57" i="51"/>
  <c r="O57" i="51"/>
  <c r="P57" i="51"/>
  <c r="Q57" i="51"/>
  <c r="R57" i="51"/>
  <c r="S57" i="51"/>
  <c r="T57" i="51"/>
  <c r="U57" i="51"/>
  <c r="V57" i="51"/>
  <c r="W57" i="51"/>
  <c r="X57" i="51"/>
  <c r="Y57" i="51"/>
  <c r="Z57" i="51"/>
  <c r="AA57" i="51"/>
  <c r="AB57" i="51"/>
  <c r="AC57" i="51"/>
  <c r="AD57" i="51"/>
  <c r="AE57" i="51"/>
  <c r="AG57" i="51"/>
  <c r="AH57" i="51"/>
  <c r="AI57" i="51"/>
  <c r="AK57" i="51"/>
  <c r="D58" i="51"/>
  <c r="E58" i="51"/>
  <c r="F58" i="51"/>
  <c r="G58" i="51"/>
  <c r="H58" i="51"/>
  <c r="I58" i="51"/>
  <c r="J58" i="51"/>
  <c r="K58" i="51"/>
  <c r="L58" i="51"/>
  <c r="M58" i="51"/>
  <c r="N58" i="51"/>
  <c r="O58" i="51"/>
  <c r="P58" i="51"/>
  <c r="Q58" i="51"/>
  <c r="R58" i="51"/>
  <c r="S58" i="51"/>
  <c r="T58" i="51"/>
  <c r="U58" i="51"/>
  <c r="V58" i="51"/>
  <c r="W58" i="51"/>
  <c r="X58" i="51"/>
  <c r="Y58" i="51"/>
  <c r="Z58" i="51"/>
  <c r="AA58" i="51"/>
  <c r="AB58" i="51"/>
  <c r="AC58" i="51"/>
  <c r="AD58" i="51"/>
  <c r="AE58" i="51"/>
  <c r="AG58" i="51"/>
  <c r="AH58" i="51"/>
  <c r="AI58" i="51"/>
  <c r="AK58" i="51"/>
  <c r="D59" i="51"/>
  <c r="E59" i="51"/>
  <c r="F59" i="51"/>
  <c r="G59" i="51"/>
  <c r="H59" i="51"/>
  <c r="I59" i="51"/>
  <c r="J59" i="51"/>
  <c r="K59" i="51"/>
  <c r="L59" i="51"/>
  <c r="M59" i="51"/>
  <c r="N59" i="51"/>
  <c r="O59" i="51"/>
  <c r="P59" i="51"/>
  <c r="Q59" i="51"/>
  <c r="R59" i="51"/>
  <c r="S59" i="51"/>
  <c r="T59" i="51"/>
  <c r="U59" i="51"/>
  <c r="V59" i="51"/>
  <c r="W59" i="51"/>
  <c r="X59" i="51"/>
  <c r="Y59" i="51"/>
  <c r="Z59" i="51"/>
  <c r="AA59" i="51"/>
  <c r="AB59" i="51"/>
  <c r="AC59" i="51"/>
  <c r="AD59" i="51"/>
  <c r="AE59" i="51"/>
  <c r="AG59" i="51"/>
  <c r="AH59" i="51"/>
  <c r="AI59" i="51"/>
  <c r="AK59" i="51"/>
  <c r="E60" i="51"/>
  <c r="J60" i="51"/>
  <c r="K60" i="51"/>
  <c r="M60" i="51"/>
  <c r="N60" i="51"/>
  <c r="P60" i="51"/>
  <c r="Q60" i="51"/>
  <c r="R60" i="51"/>
  <c r="S60" i="51"/>
  <c r="T60" i="51"/>
  <c r="U60" i="51"/>
  <c r="V60" i="51"/>
  <c r="W60" i="51"/>
  <c r="X60" i="51"/>
  <c r="Y60" i="51"/>
  <c r="Z60" i="51"/>
  <c r="AA60" i="51"/>
  <c r="AB60" i="51"/>
  <c r="AC60" i="51"/>
  <c r="AD60" i="51"/>
  <c r="AE60" i="51"/>
  <c r="AG60" i="51"/>
  <c r="E12" i="51"/>
  <c r="J12" i="51"/>
  <c r="K12" i="51"/>
  <c r="L12" i="51"/>
  <c r="M12" i="51"/>
  <c r="N12" i="51"/>
  <c r="O12" i="51"/>
  <c r="P12" i="51"/>
  <c r="Q12" i="51"/>
  <c r="R12" i="51"/>
  <c r="S12" i="51"/>
  <c r="T12" i="51"/>
  <c r="U12" i="51"/>
  <c r="V12" i="51"/>
  <c r="W12" i="51"/>
  <c r="X12" i="51"/>
  <c r="Y12" i="51"/>
  <c r="Z12" i="51"/>
  <c r="AA12" i="51"/>
  <c r="AB12" i="51"/>
  <c r="AC12" i="51"/>
  <c r="AD12" i="51"/>
  <c r="AE12" i="51"/>
  <c r="AF12" i="51"/>
  <c r="AG12" i="51"/>
  <c r="AH12" i="51"/>
  <c r="AI12" i="51"/>
  <c r="J60" i="47" l="1"/>
  <c r="K60" i="47"/>
  <c r="M60" i="47"/>
  <c r="N60" i="47"/>
  <c r="Q60" i="47"/>
  <c r="P60" i="47" s="1"/>
  <c r="R60" i="47"/>
  <c r="S60" i="47"/>
  <c r="U60" i="47"/>
  <c r="T60" i="47" s="1"/>
  <c r="V60" i="47"/>
  <c r="W60" i="47"/>
  <c r="Y60" i="47"/>
  <c r="X60" i="47" s="1"/>
  <c r="Z60" i="47"/>
  <c r="AA60" i="47"/>
  <c r="AC60" i="47"/>
  <c r="AB60" i="47" s="1"/>
  <c r="AD60" i="47"/>
  <c r="AE60" i="47"/>
  <c r="AH56" i="47"/>
  <c r="AI56" i="47"/>
  <c r="AG56" i="47"/>
  <c r="AG60" i="47" s="1"/>
  <c r="M56" i="47"/>
  <c r="O56" i="47"/>
  <c r="O56" i="51" s="1"/>
  <c r="N56" i="47"/>
  <c r="O53" i="47"/>
  <c r="O53" i="51" s="1"/>
  <c r="N53" i="47"/>
  <c r="M53" i="47"/>
  <c r="O24" i="47"/>
  <c r="N24" i="47"/>
  <c r="M24" i="47"/>
  <c r="L24" i="47"/>
  <c r="R56" i="47"/>
  <c r="S56" i="47"/>
  <c r="Q56" i="47"/>
  <c r="L56" i="47" l="1"/>
  <c r="L56" i="51" s="1"/>
  <c r="O60" i="47"/>
  <c r="O60" i="51" s="1"/>
  <c r="L53" i="47"/>
  <c r="L53" i="51" s="1"/>
  <c r="L60" i="47"/>
  <c r="L60" i="51" s="1"/>
  <c r="AI60" i="47"/>
  <c r="AI60" i="51" s="1"/>
  <c r="AI56" i="51"/>
  <c r="AF56" i="47"/>
  <c r="AF56" i="51" s="1"/>
  <c r="AH56" i="51"/>
  <c r="AH60" i="47"/>
  <c r="AF13" i="47"/>
  <c r="AF14" i="47"/>
  <c r="AF15" i="47"/>
  <c r="AF16" i="47"/>
  <c r="AB13" i="47"/>
  <c r="AB14" i="47"/>
  <c r="AB15" i="47"/>
  <c r="AB16" i="47"/>
  <c r="Z48" i="47"/>
  <c r="AA48" i="47"/>
  <c r="AF59" i="47"/>
  <c r="AF59" i="51" s="1"/>
  <c r="AF58" i="47"/>
  <c r="AF58" i="51" s="1"/>
  <c r="AF57" i="47"/>
  <c r="AF57" i="51" s="1"/>
  <c r="AF55" i="47"/>
  <c r="AF54" i="47"/>
  <c r="AI53" i="47"/>
  <c r="AH53" i="47"/>
  <c r="AG53" i="47"/>
  <c r="AF52" i="47"/>
  <c r="AF51" i="47"/>
  <c r="AF50" i="47"/>
  <c r="AF49" i="47"/>
  <c r="AI48" i="47"/>
  <c r="AH48" i="47"/>
  <c r="AG48" i="47"/>
  <c r="AF47" i="47"/>
  <c r="AF46" i="47"/>
  <c r="AF45" i="47"/>
  <c r="AF44" i="47"/>
  <c r="AI43" i="47"/>
  <c r="AH43" i="47"/>
  <c r="AG43" i="47"/>
  <c r="AF42" i="47"/>
  <c r="AF41" i="47"/>
  <c r="AF40" i="47"/>
  <c r="AF39" i="47"/>
  <c r="AI38" i="47"/>
  <c r="AH38" i="47"/>
  <c r="AG38" i="47"/>
  <c r="AF37" i="47"/>
  <c r="AF36" i="47"/>
  <c r="AF35" i="47"/>
  <c r="AF34" i="47"/>
  <c r="AF33" i="47"/>
  <c r="AF32" i="47"/>
  <c r="AI31" i="47"/>
  <c r="AH31" i="47"/>
  <c r="AG31" i="47"/>
  <c r="AF30" i="47"/>
  <c r="AF29" i="47"/>
  <c r="AF28" i="47"/>
  <c r="AF27" i="47"/>
  <c r="AF26" i="47"/>
  <c r="AF25" i="47"/>
  <c r="AI24" i="47"/>
  <c r="AH24" i="47"/>
  <c r="AG24" i="47"/>
  <c r="AF23" i="47"/>
  <c r="AF22" i="47"/>
  <c r="AF21" i="47"/>
  <c r="AF20" i="47"/>
  <c r="AF19" i="47"/>
  <c r="AF18" i="47"/>
  <c r="AI17" i="47"/>
  <c r="AH17" i="47"/>
  <c r="AG17" i="47"/>
  <c r="AI12" i="47"/>
  <c r="AH12" i="47"/>
  <c r="AG12" i="47"/>
  <c r="AF12" i="47" s="1"/>
  <c r="AB59" i="47"/>
  <c r="AB58" i="47"/>
  <c r="AB57" i="47"/>
  <c r="AE56" i="47"/>
  <c r="AD56" i="47"/>
  <c r="AC56" i="47"/>
  <c r="AB55" i="47"/>
  <c r="AB54" i="47"/>
  <c r="AE53" i="47"/>
  <c r="AD53" i="47"/>
  <c r="AC53" i="47"/>
  <c r="AB52" i="47"/>
  <c r="AB51" i="47"/>
  <c r="AB50" i="47"/>
  <c r="AB49" i="47"/>
  <c r="AE48" i="47"/>
  <c r="AD48" i="47"/>
  <c r="AC48" i="47"/>
  <c r="AB47" i="47"/>
  <c r="AB46" i="47"/>
  <c r="AB45" i="47"/>
  <c r="AB44" i="47"/>
  <c r="AE43" i="47"/>
  <c r="AD43" i="47"/>
  <c r="AC43" i="47"/>
  <c r="AB42" i="47"/>
  <c r="AB41" i="47"/>
  <c r="AB40" i="47"/>
  <c r="AB39" i="47"/>
  <c r="AE38" i="47"/>
  <c r="AD38" i="47"/>
  <c r="AC38" i="47"/>
  <c r="AB37" i="47"/>
  <c r="AB36" i="47"/>
  <c r="AB35" i="47"/>
  <c r="AB34" i="47"/>
  <c r="AB33" i="47"/>
  <c r="AB32" i="47"/>
  <c r="AE31" i="47"/>
  <c r="AD31" i="47"/>
  <c r="AC31" i="47"/>
  <c r="AB30" i="47"/>
  <c r="AB29" i="47"/>
  <c r="AB28" i="47"/>
  <c r="AB27" i="47"/>
  <c r="AB26" i="47"/>
  <c r="AB25" i="47"/>
  <c r="AE24" i="47"/>
  <c r="AD24" i="47"/>
  <c r="AC24" i="47"/>
  <c r="AB23" i="47"/>
  <c r="AB22" i="47"/>
  <c r="AB21" i="47"/>
  <c r="AB20" i="47"/>
  <c r="AB19" i="47"/>
  <c r="AB18" i="47"/>
  <c r="AE17" i="47"/>
  <c r="AD17" i="47"/>
  <c r="AC17" i="47"/>
  <c r="AE12" i="47"/>
  <c r="AD12" i="47"/>
  <c r="AC12" i="47"/>
  <c r="X59" i="47"/>
  <c r="X58" i="47"/>
  <c r="X57" i="47"/>
  <c r="AA56" i="47"/>
  <c r="Z56" i="47"/>
  <c r="Y56" i="47"/>
  <c r="X55" i="47"/>
  <c r="X54" i="47"/>
  <c r="AA53" i="47"/>
  <c r="Z53" i="47"/>
  <c r="Y53" i="47"/>
  <c r="X53" i="47" s="1"/>
  <c r="X52" i="47"/>
  <c r="X51" i="47"/>
  <c r="X50" i="47"/>
  <c r="X49" i="47"/>
  <c r="Y48" i="47"/>
  <c r="X47" i="47"/>
  <c r="X46" i="47"/>
  <c r="X45" i="47"/>
  <c r="X44" i="47"/>
  <c r="AA43" i="47"/>
  <c r="Z43" i="47"/>
  <c r="Y43" i="47"/>
  <c r="X42" i="47"/>
  <c r="X41" i="47"/>
  <c r="X40" i="47"/>
  <c r="X39" i="47"/>
  <c r="AA38" i="47"/>
  <c r="Z38" i="47"/>
  <c r="Y38" i="47"/>
  <c r="X37" i="47"/>
  <c r="X36" i="47"/>
  <c r="X35" i="47"/>
  <c r="X34" i="47"/>
  <c r="X33" i="47"/>
  <c r="X32" i="47"/>
  <c r="AA31" i="47"/>
  <c r="Z31" i="47"/>
  <c r="Y31" i="47"/>
  <c r="X30" i="47"/>
  <c r="X29" i="47"/>
  <c r="X28" i="47"/>
  <c r="X27" i="47"/>
  <c r="X26" i="47"/>
  <c r="X25" i="47"/>
  <c r="AA24" i="47"/>
  <c r="Z24" i="47"/>
  <c r="Y24" i="47"/>
  <c r="X23" i="47"/>
  <c r="X22" i="47"/>
  <c r="X21" i="47"/>
  <c r="X20" i="47"/>
  <c r="X19" i="47"/>
  <c r="X18" i="47"/>
  <c r="AA17" i="47"/>
  <c r="Z17" i="47"/>
  <c r="Y17" i="47"/>
  <c r="X17" i="47" s="1"/>
  <c r="X16" i="47"/>
  <c r="X15" i="47"/>
  <c r="X14" i="47"/>
  <c r="X13" i="47"/>
  <c r="AA12" i="47"/>
  <c r="Z12" i="47"/>
  <c r="Y12" i="47"/>
  <c r="T59" i="47"/>
  <c r="T58" i="47"/>
  <c r="T57" i="47"/>
  <c r="W56" i="47"/>
  <c r="V56" i="47"/>
  <c r="U56" i="47"/>
  <c r="T55" i="47"/>
  <c r="T54" i="47"/>
  <c r="W53" i="47"/>
  <c r="V53" i="47"/>
  <c r="U53" i="47"/>
  <c r="T52" i="47"/>
  <c r="T51" i="47"/>
  <c r="T50" i="47"/>
  <c r="T49" i="47"/>
  <c r="W48" i="47"/>
  <c r="V48" i="47"/>
  <c r="U48" i="47"/>
  <c r="T47" i="47"/>
  <c r="T46" i="47"/>
  <c r="T45" i="47"/>
  <c r="T44" i="47"/>
  <c r="W43" i="47"/>
  <c r="V43" i="47"/>
  <c r="U43" i="47"/>
  <c r="T42" i="47"/>
  <c r="T41" i="47"/>
  <c r="T40" i="47"/>
  <c r="T39" i="47"/>
  <c r="W38" i="47"/>
  <c r="V38" i="47"/>
  <c r="U38" i="47"/>
  <c r="T37" i="47"/>
  <c r="T36" i="47"/>
  <c r="T35" i="47"/>
  <c r="T34" i="47"/>
  <c r="T33" i="47"/>
  <c r="T32" i="47"/>
  <c r="W31" i="47"/>
  <c r="V31" i="47"/>
  <c r="U31" i="47"/>
  <c r="T30" i="47"/>
  <c r="T29" i="47"/>
  <c r="T28" i="47"/>
  <c r="T27" i="47"/>
  <c r="T26" i="47"/>
  <c r="T25" i="47"/>
  <c r="W24" i="47"/>
  <c r="V24" i="47"/>
  <c r="U24" i="47"/>
  <c r="T23" i="47"/>
  <c r="T22" i="47"/>
  <c r="T21" i="47"/>
  <c r="T20" i="47"/>
  <c r="T19" i="47"/>
  <c r="T18" i="47"/>
  <c r="W17" i="47"/>
  <c r="V17" i="47"/>
  <c r="U17" i="47"/>
  <c r="T16" i="47"/>
  <c r="T15" i="47"/>
  <c r="T14" i="47"/>
  <c r="T13" i="47"/>
  <c r="W12" i="47"/>
  <c r="V12" i="47"/>
  <c r="U12" i="47"/>
  <c r="T12" i="47" s="1"/>
  <c r="P59" i="47"/>
  <c r="P58" i="47"/>
  <c r="P57" i="47"/>
  <c r="P55" i="47"/>
  <c r="P54" i="47"/>
  <c r="S53" i="47"/>
  <c r="R53" i="47"/>
  <c r="Q53" i="47"/>
  <c r="P52" i="47"/>
  <c r="P51" i="47"/>
  <c r="P50" i="47"/>
  <c r="P49" i="47"/>
  <c r="S48" i="47"/>
  <c r="R48" i="47"/>
  <c r="Q48" i="47"/>
  <c r="P47" i="47"/>
  <c r="P46" i="47"/>
  <c r="P45" i="47"/>
  <c r="P44" i="47"/>
  <c r="S43" i="47"/>
  <c r="R43" i="47"/>
  <c r="Q43" i="47"/>
  <c r="P42" i="47"/>
  <c r="P41" i="47"/>
  <c r="P40" i="47"/>
  <c r="P39" i="47"/>
  <c r="S38" i="47"/>
  <c r="R38" i="47"/>
  <c r="Q38" i="47"/>
  <c r="P37" i="47"/>
  <c r="P36" i="47"/>
  <c r="P35" i="47"/>
  <c r="P34" i="47"/>
  <c r="P33" i="47"/>
  <c r="P32" i="47"/>
  <c r="S31" i="47"/>
  <c r="R31" i="47"/>
  <c r="Q31" i="47"/>
  <c r="P30" i="47"/>
  <c r="P29" i="47"/>
  <c r="P28" i="47"/>
  <c r="P27" i="47"/>
  <c r="P26" i="47"/>
  <c r="P25" i="47"/>
  <c r="S24" i="47"/>
  <c r="R24" i="47"/>
  <c r="Q24" i="47"/>
  <c r="P23" i="47"/>
  <c r="P22" i="47"/>
  <c r="P21" i="47"/>
  <c r="P20" i="47"/>
  <c r="P19" i="47"/>
  <c r="P18" i="47"/>
  <c r="S17" i="47"/>
  <c r="R17" i="47"/>
  <c r="Q17" i="47"/>
  <c r="P16" i="47"/>
  <c r="P15" i="47"/>
  <c r="P14" i="47"/>
  <c r="P13" i="47"/>
  <c r="S12" i="47"/>
  <c r="P12" i="47" s="1"/>
  <c r="R12" i="47"/>
  <c r="Q12" i="47"/>
  <c r="J56" i="47"/>
  <c r="K56" i="47"/>
  <c r="I56" i="47"/>
  <c r="J53" i="47"/>
  <c r="K53" i="47"/>
  <c r="I53" i="47"/>
  <c r="J48" i="47"/>
  <c r="K48" i="47"/>
  <c r="I48" i="47"/>
  <c r="J43" i="47"/>
  <c r="K43" i="47"/>
  <c r="I43" i="47"/>
  <c r="J38" i="47"/>
  <c r="K38" i="47"/>
  <c r="I38" i="47"/>
  <c r="J31" i="47"/>
  <c r="K31" i="47"/>
  <c r="I31" i="47"/>
  <c r="J24" i="47"/>
  <c r="K24" i="47"/>
  <c r="I24" i="47"/>
  <c r="J17" i="47"/>
  <c r="K17" i="47"/>
  <c r="I17" i="47"/>
  <c r="J12" i="47"/>
  <c r="K12" i="47"/>
  <c r="I12" i="47"/>
  <c r="F56" i="47"/>
  <c r="G56" i="47"/>
  <c r="E56" i="47"/>
  <c r="F53" i="47"/>
  <c r="G53" i="47"/>
  <c r="E53" i="47"/>
  <c r="F48" i="47"/>
  <c r="G48" i="47"/>
  <c r="E48" i="47"/>
  <c r="F43" i="47"/>
  <c r="G43" i="47"/>
  <c r="E43" i="47"/>
  <c r="F38" i="47"/>
  <c r="G38" i="47"/>
  <c r="E38" i="47"/>
  <c r="F31" i="47"/>
  <c r="G31" i="47"/>
  <c r="E31" i="47"/>
  <c r="D25" i="47"/>
  <c r="F24" i="47"/>
  <c r="G24" i="47"/>
  <c r="E24" i="47"/>
  <c r="F17" i="47"/>
  <c r="G17" i="47"/>
  <c r="E17" i="47"/>
  <c r="F12" i="47"/>
  <c r="F12" i="51" s="1"/>
  <c r="G12" i="47"/>
  <c r="G12" i="51" s="1"/>
  <c r="E12" i="47"/>
  <c r="I12" i="51" l="1"/>
  <c r="I60" i="47"/>
  <c r="AF60" i="47"/>
  <c r="AH60" i="51"/>
  <c r="P53" i="47"/>
  <c r="P38" i="47"/>
  <c r="P17" i="47"/>
  <c r="T31" i="47"/>
  <c r="T24" i="47"/>
  <c r="AF31" i="47"/>
  <c r="AF24" i="47"/>
  <c r="AF17" i="47"/>
  <c r="AB56" i="47"/>
  <c r="AB53" i="47"/>
  <c r="AB48" i="47"/>
  <c r="AB43" i="47"/>
  <c r="AB31" i="47"/>
  <c r="AB24" i="47"/>
  <c r="X48" i="47"/>
  <c r="X43" i="47"/>
  <c r="X38" i="47"/>
  <c r="X31" i="47"/>
  <c r="X24" i="47"/>
  <c r="X12" i="47"/>
  <c r="AF48" i="47"/>
  <c r="T48" i="47"/>
  <c r="AB17" i="47"/>
  <c r="AF43" i="47"/>
  <c r="AF53" i="47"/>
  <c r="T43" i="47"/>
  <c r="AB12" i="47"/>
  <c r="AF38" i="47"/>
  <c r="T38" i="47"/>
  <c r="AB38" i="47"/>
  <c r="P24" i="47"/>
  <c r="P48" i="47"/>
  <c r="P31" i="47"/>
  <c r="P43" i="47"/>
  <c r="T17" i="47"/>
  <c r="X56" i="47"/>
  <c r="T56" i="47"/>
  <c r="T53" i="47"/>
  <c r="P56" i="47"/>
  <c r="E60" i="47"/>
  <c r="F60" i="47"/>
  <c r="F60" i="51" s="1"/>
  <c r="G60" i="47"/>
  <c r="G60" i="51" s="1"/>
  <c r="H60" i="47" l="1"/>
  <c r="H60" i="51" s="1"/>
  <c r="I60" i="51"/>
  <c r="AK60" i="47"/>
  <c r="AK60" i="51" s="1"/>
  <c r="AF60" i="51"/>
  <c r="D60" i="47"/>
  <c r="D60" i="51" s="1"/>
  <c r="AM53" i="47"/>
  <c r="AM53" i="51" s="1"/>
  <c r="AK51" i="47"/>
  <c r="H50" i="47"/>
  <c r="H38" i="47"/>
  <c r="H34" i="47"/>
  <c r="H32" i="47"/>
  <c r="H30" i="47"/>
  <c r="AL24" i="47"/>
  <c r="H24" i="47"/>
  <c r="H22" i="47"/>
  <c r="AM22" i="47"/>
  <c r="AL21" i="47"/>
  <c r="AM21" i="47"/>
  <c r="AL20" i="47"/>
  <c r="H19" i="47"/>
  <c r="AM18" i="47"/>
  <c r="AL17" i="47"/>
  <c r="AM17" i="47"/>
  <c r="H15" i="47"/>
  <c r="D15" i="47"/>
  <c r="H14" i="47"/>
  <c r="AM14" i="47"/>
  <c r="AM13" i="47"/>
  <c r="AL12" i="47"/>
  <c r="AL12" i="51" s="1"/>
  <c r="H54" i="47"/>
  <c r="H18" i="47"/>
  <c r="AJ60" i="47" l="1"/>
  <c r="AJ60" i="51" s="1"/>
  <c r="AL26" i="47"/>
  <c r="D19" i="47"/>
  <c r="AJ19" i="47" s="1"/>
  <c r="AM25" i="47"/>
  <c r="AL13" i="47"/>
  <c r="AK20" i="47"/>
  <c r="AK23" i="47"/>
  <c r="D14" i="47"/>
  <c r="D23" i="47"/>
  <c r="D26" i="47"/>
  <c r="AM27" i="47"/>
  <c r="AM37" i="47"/>
  <c r="AL40" i="47"/>
  <c r="AM41" i="47"/>
  <c r="D42" i="47"/>
  <c r="D54" i="47"/>
  <c r="AL56" i="47"/>
  <c r="AL56" i="51" s="1"/>
  <c r="AM57" i="47"/>
  <c r="AM57" i="51" s="1"/>
  <c r="D58" i="47"/>
  <c r="AL60" i="47"/>
  <c r="AL60" i="51" s="1"/>
  <c r="AK15" i="47"/>
  <c r="AK27" i="47"/>
  <c r="AK35" i="47"/>
  <c r="AK39" i="47"/>
  <c r="AK55" i="47"/>
  <c r="D22" i="47"/>
  <c r="AK12" i="47"/>
  <c r="AK12" i="51" s="1"/>
  <c r="AK16" i="47"/>
  <c r="AK16" i="51" s="1"/>
  <c r="AK19" i="47"/>
  <c r="AK29" i="47"/>
  <c r="D12" i="47"/>
  <c r="D12" i="51" s="1"/>
  <c r="H12" i="47"/>
  <c r="H12" i="51" s="1"/>
  <c r="D13" i="47"/>
  <c r="H13" i="47"/>
  <c r="AK13" i="47"/>
  <c r="AL14" i="47"/>
  <c r="AL15" i="47"/>
  <c r="AM15" i="47"/>
  <c r="D16" i="47"/>
  <c r="D16" i="51" s="1"/>
  <c r="AL16" i="47"/>
  <c r="AL16" i="51" s="1"/>
  <c r="H16" i="47"/>
  <c r="H16" i="51" s="1"/>
  <c r="D17" i="47"/>
  <c r="H17" i="47"/>
  <c r="AK17" i="47"/>
  <c r="AL18" i="47"/>
  <c r="D18" i="47"/>
  <c r="AL19" i="47"/>
  <c r="AM19" i="47"/>
  <c r="D20" i="47"/>
  <c r="H20" i="47"/>
  <c r="D21" i="47"/>
  <c r="H21" i="47"/>
  <c r="AK21" i="47"/>
  <c r="AL22" i="47"/>
  <c r="AL23" i="47"/>
  <c r="H23" i="47"/>
  <c r="D24" i="47"/>
  <c r="AK24" i="47"/>
  <c r="H25" i="47"/>
  <c r="H26" i="47"/>
  <c r="AK26" i="47"/>
  <c r="H27" i="47"/>
  <c r="AL28" i="47"/>
  <c r="D28" i="47"/>
  <c r="H28" i="47"/>
  <c r="AK28" i="47"/>
  <c r="H29" i="47"/>
  <c r="AL30" i="47"/>
  <c r="AK30" i="47"/>
  <c r="H31" i="47"/>
  <c r="D32" i="47"/>
  <c r="AL32" i="47"/>
  <c r="AK32" i="47"/>
  <c r="H33" i="47"/>
  <c r="AL34" i="47"/>
  <c r="H35" i="47"/>
  <c r="D36" i="47"/>
  <c r="H36" i="47"/>
  <c r="AK36" i="47"/>
  <c r="H37" i="47"/>
  <c r="AL38" i="47"/>
  <c r="D38" i="47"/>
  <c r="H39" i="47"/>
  <c r="D40" i="47"/>
  <c r="H40" i="47"/>
  <c r="AK40" i="47"/>
  <c r="H41" i="47"/>
  <c r="AL42" i="47"/>
  <c r="H42" i="47"/>
  <c r="H43" i="47"/>
  <c r="D44" i="47"/>
  <c r="AL44" i="47"/>
  <c r="H44" i="47"/>
  <c r="AK44" i="47"/>
  <c r="H45" i="47"/>
  <c r="AL46" i="47"/>
  <c r="H46" i="47"/>
  <c r="H47" i="47"/>
  <c r="D48" i="47"/>
  <c r="H48" i="47"/>
  <c r="AK48" i="47"/>
  <c r="H49" i="47"/>
  <c r="AL50" i="47"/>
  <c r="H51" i="47"/>
  <c r="D52" i="47"/>
  <c r="H52" i="47"/>
  <c r="AK52" i="47"/>
  <c r="H53" i="47"/>
  <c r="AL54" i="47"/>
  <c r="H55" i="47"/>
  <c r="D56" i="47"/>
  <c r="H56" i="47"/>
  <c r="AK56" i="47"/>
  <c r="H57" i="47"/>
  <c r="AL58" i="47"/>
  <c r="AL58" i="51" s="1"/>
  <c r="H58" i="47"/>
  <c r="H59" i="47"/>
  <c r="AJ25" i="47"/>
  <c r="AL25" i="47"/>
  <c r="AM26" i="47"/>
  <c r="AL27" i="47"/>
  <c r="D27" i="47"/>
  <c r="AJ27" i="47" s="1"/>
  <c r="AM28" i="47"/>
  <c r="AM32" i="47"/>
  <c r="D33" i="47"/>
  <c r="AL33" i="47"/>
  <c r="AK34" i="47"/>
  <c r="AM34" i="47"/>
  <c r="AL35" i="47"/>
  <c r="D35" i="47"/>
  <c r="AM36" i="47"/>
  <c r="D37" i="47"/>
  <c r="AL37" i="47"/>
  <c r="AK37" i="47"/>
  <c r="AK38" i="47"/>
  <c r="AM38" i="47"/>
  <c r="AL39" i="47"/>
  <c r="D39" i="47"/>
  <c r="AM39" i="47"/>
  <c r="AM40" i="47"/>
  <c r="D41" i="47"/>
  <c r="AL41" i="47"/>
  <c r="AK42" i="47"/>
  <c r="AM42" i="47"/>
  <c r="AL43" i="47"/>
  <c r="D43" i="47"/>
  <c r="AM43" i="47"/>
  <c r="AM44" i="47"/>
  <c r="D45" i="47"/>
  <c r="AL45" i="47"/>
  <c r="AK45" i="47"/>
  <c r="AK46" i="47"/>
  <c r="AM46" i="47"/>
  <c r="AL47" i="47"/>
  <c r="D47" i="47"/>
  <c r="AM47" i="47"/>
  <c r="AM48" i="47"/>
  <c r="D49" i="47"/>
  <c r="AL49" i="47"/>
  <c r="AK49" i="47"/>
  <c r="AK50" i="47"/>
  <c r="AM50" i="47"/>
  <c r="AL51" i="47"/>
  <c r="D51" i="47"/>
  <c r="AM51" i="47"/>
  <c r="AM52" i="47"/>
  <c r="D53" i="47"/>
  <c r="AL53" i="47"/>
  <c r="AK53" i="47"/>
  <c r="AK54" i="47"/>
  <c r="AM54" i="47"/>
  <c r="AM54" i="51" s="1"/>
  <c r="AL55" i="47"/>
  <c r="D55" i="47"/>
  <c r="AM55" i="47"/>
  <c r="AM55" i="51" s="1"/>
  <c r="AM56" i="47"/>
  <c r="AM56" i="51" s="1"/>
  <c r="D57" i="47"/>
  <c r="AL57" i="47"/>
  <c r="AL57" i="51" s="1"/>
  <c r="AK57" i="47"/>
  <c r="AK58" i="47"/>
  <c r="AM58" i="47"/>
  <c r="AM58" i="51" s="1"/>
  <c r="AL59" i="47"/>
  <c r="AL59" i="51" s="1"/>
  <c r="D59" i="47"/>
  <c r="AM59" i="47"/>
  <c r="AM59" i="51" s="1"/>
  <c r="AM60" i="47"/>
  <c r="AM60" i="51" s="1"/>
  <c r="AM24" i="47"/>
  <c r="AM30" i="47"/>
  <c r="AM35" i="47"/>
  <c r="AM12" i="47"/>
  <c r="AM12" i="51" s="1"/>
  <c r="AK14" i="47"/>
  <c r="AM16" i="47"/>
  <c r="AM16" i="51" s="1"/>
  <c r="AK18" i="47"/>
  <c r="AM20" i="47"/>
  <c r="AK22" i="47"/>
  <c r="AM29" i="47"/>
  <c r="D30" i="47"/>
  <c r="AK31" i="47"/>
  <c r="AK43" i="47"/>
  <c r="AM45" i="47"/>
  <c r="D46" i="47"/>
  <c r="AL48" i="47"/>
  <c r="AK59" i="47"/>
  <c r="D29" i="47"/>
  <c r="AL29" i="47"/>
  <c r="AL31" i="47"/>
  <c r="D31" i="47"/>
  <c r="AK33" i="47"/>
  <c r="AK41" i="47"/>
  <c r="AM23" i="47"/>
  <c r="AK25" i="47"/>
  <c r="AM31" i="47"/>
  <c r="AM33" i="47"/>
  <c r="D34" i="47"/>
  <c r="AL36" i="47"/>
  <c r="AK47" i="47"/>
  <c r="AM49" i="47"/>
  <c r="D50" i="47"/>
  <c r="AL52" i="47"/>
  <c r="AJ47" i="47" l="1"/>
  <c r="AJ45" i="47"/>
  <c r="AJ17" i="47"/>
  <c r="AJ23" i="47"/>
  <c r="AJ52" i="47"/>
  <c r="AJ15" i="47"/>
  <c r="AJ14" i="47"/>
  <c r="AJ22" i="47"/>
  <c r="AJ42" i="47"/>
  <c r="AJ58" i="47"/>
  <c r="AJ58" i="51" s="1"/>
  <c r="AJ26" i="47"/>
  <c r="AJ18" i="47"/>
  <c r="AJ13" i="47"/>
  <c r="AJ31" i="47"/>
  <c r="AJ37" i="47"/>
  <c r="AJ16" i="47"/>
  <c r="AJ16" i="51" s="1"/>
  <c r="AJ48" i="47"/>
  <c r="AJ40" i="47"/>
  <c r="AJ33" i="47"/>
  <c r="AJ12" i="47"/>
  <c r="AJ12" i="51" s="1"/>
  <c r="AJ50" i="47"/>
  <c r="AJ38" i="47"/>
  <c r="AJ32" i="47"/>
  <c r="AJ24" i="47"/>
  <c r="AJ28" i="47"/>
  <c r="AJ55" i="47"/>
  <c r="AJ54" i="47"/>
  <c r="AJ53" i="47"/>
  <c r="AJ53" i="51" s="1"/>
  <c r="AJ44" i="47"/>
  <c r="AJ36" i="47"/>
  <c r="AJ21" i="47"/>
  <c r="AJ46" i="47"/>
  <c r="AJ57" i="47"/>
  <c r="AJ57" i="51" s="1"/>
  <c r="AJ29" i="47"/>
  <c r="AJ56" i="47"/>
  <c r="AJ56" i="51" s="1"/>
  <c r="AJ49" i="47"/>
  <c r="AJ41" i="47"/>
  <c r="AJ20" i="47"/>
  <c r="AJ59" i="47"/>
  <c r="AJ59" i="51" s="1"/>
  <c r="AJ51" i="47"/>
  <c r="AJ43" i="47"/>
  <c r="AJ39" i="47"/>
  <c r="AJ35" i="47"/>
  <c r="AJ34" i="47"/>
  <c r="AJ30"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SALAZAR VILLALOBOS LUCRECIA</author>
  </authors>
  <commentList>
    <comment ref="E10" authorId="0" shapeId="0" xr:uid="{4D3F3B52-FB5C-42D2-936D-8B34751047C8}">
      <text>
        <r>
          <rPr>
            <b/>
            <sz val="9"/>
            <color indexed="81"/>
            <rFont val="Tahoma"/>
            <family val="2"/>
          </rPr>
          <t>Se utiliza la nomenclatura del año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SOTO MENDEZ BRIDGET</author>
  </authors>
  <commentList>
    <comment ref="E10" authorId="0" shapeId="0" xr:uid="{8E089DDF-C934-4867-938F-0FE7C170A056}">
      <text>
        <r>
          <rPr>
            <sz val="8"/>
            <color indexed="81"/>
            <rFont val="Tahoma"/>
            <family val="2"/>
          </rPr>
          <t>M = Producción de mercado
UF = Uso Final Propio
NM = Producción de no mercado</t>
        </r>
      </text>
    </comment>
  </commentList>
</comments>
</file>

<file path=xl/sharedStrings.xml><?xml version="1.0" encoding="utf-8"?>
<sst xmlns="http://schemas.openxmlformats.org/spreadsheetml/2006/main" count="2397" uniqueCount="1197">
  <si>
    <t>A</t>
  </si>
  <si>
    <t>Agricultura, ganadería, silvicultura y pesca</t>
  </si>
  <si>
    <t>AE001-AE029</t>
  </si>
  <si>
    <t>Cultivo de frijol</t>
  </si>
  <si>
    <t>AE001</t>
  </si>
  <si>
    <t>Cultivo de maíz</t>
  </si>
  <si>
    <t>AE002</t>
  </si>
  <si>
    <t>Cultivo de otros cereales, legumbres y semillas oleaginosas n.c.p.</t>
  </si>
  <si>
    <t>AE003</t>
  </si>
  <si>
    <t>Cultivo de arroz</t>
  </si>
  <si>
    <t>AE004</t>
  </si>
  <si>
    <t>Cultivo de melón</t>
  </si>
  <si>
    <t>AE005</t>
  </si>
  <si>
    <t>Cultivo de cebolla</t>
  </si>
  <si>
    <t>AE006</t>
  </si>
  <si>
    <t>Cultivo de chayote</t>
  </si>
  <si>
    <t>AE007</t>
  </si>
  <si>
    <t>Cultivo de papa</t>
  </si>
  <si>
    <t>AE008</t>
  </si>
  <si>
    <t>Cultivo de raíces y tubérculos</t>
  </si>
  <si>
    <t>AE009</t>
  </si>
  <si>
    <t>Cultivo de otras hortalizas</t>
  </si>
  <si>
    <t>AE010</t>
  </si>
  <si>
    <t>Cultivo de caña de azúcar</t>
  </si>
  <si>
    <t>AE011</t>
  </si>
  <si>
    <t>Cultivo de flores</t>
  </si>
  <si>
    <t>AE012</t>
  </si>
  <si>
    <t>Cultivo de follajes</t>
  </si>
  <si>
    <t>AE013</t>
  </si>
  <si>
    <t>Cultivo de banano</t>
  </si>
  <si>
    <t>AE014</t>
  </si>
  <si>
    <t>Cultivo de plátano</t>
  </si>
  <si>
    <t>AE015</t>
  </si>
  <si>
    <t>Cultivo de piña</t>
  </si>
  <si>
    <t>AE016</t>
  </si>
  <si>
    <t>Cultivo de palma africana (aceitera)</t>
  </si>
  <si>
    <t>AE017</t>
  </si>
  <si>
    <t>Cultivo de café</t>
  </si>
  <si>
    <t>AE018</t>
  </si>
  <si>
    <t>Cultivo de otras frutas, nueces y otros frutos oleaginosas</t>
  </si>
  <si>
    <t>AE019</t>
  </si>
  <si>
    <t>Cultivo de otras plantas no perennes y perennes</t>
  </si>
  <si>
    <t>AE020</t>
  </si>
  <si>
    <t>Propagación de plantas</t>
  </si>
  <si>
    <t>AE021</t>
  </si>
  <si>
    <t>Cría de ganado vacuno</t>
  </si>
  <si>
    <t>AE022</t>
  </si>
  <si>
    <t>Cría de cerdos</t>
  </si>
  <si>
    <t>AE023</t>
  </si>
  <si>
    <t>Cría de pollos</t>
  </si>
  <si>
    <t>AE024</t>
  </si>
  <si>
    <t>Cría de otros animales</t>
  </si>
  <si>
    <t>AE025</t>
  </si>
  <si>
    <t>AE026</t>
  </si>
  <si>
    <t>Silvicultura y extracción de madera y caza</t>
  </si>
  <si>
    <t>AE027</t>
  </si>
  <si>
    <t>Pesca marítima y de agua dulce</t>
  </si>
  <si>
    <t>AE028</t>
  </si>
  <si>
    <t>Acuicultura marítima y de agua dulce</t>
  </si>
  <si>
    <t>AE029</t>
  </si>
  <si>
    <t>B</t>
  </si>
  <si>
    <t>Explotación de minas y canteras</t>
  </si>
  <si>
    <t>Extracción de piedra, arena y arcilla</t>
  </si>
  <si>
    <t>AE030</t>
  </si>
  <si>
    <t>Extracción de sal</t>
  </si>
  <si>
    <t>AE031</t>
  </si>
  <si>
    <t>Explotación de otras minas y canteras n.c.p.</t>
  </si>
  <si>
    <t>AE032</t>
  </si>
  <si>
    <t>C</t>
  </si>
  <si>
    <t>Industrias manufactureras</t>
  </si>
  <si>
    <t xml:space="preserve">Procesamiento y conservación de pescados, crustáceos y moluscos </t>
  </si>
  <si>
    <t>AE035</t>
  </si>
  <si>
    <t>Procesamiento y conservación de frutas y vegetales</t>
  </si>
  <si>
    <t>AE036</t>
  </si>
  <si>
    <t>Elaboración de aceites y grasas de origen vegetal y animal</t>
  </si>
  <si>
    <t>AE037</t>
  </si>
  <si>
    <t>Elaboración de productos lácteos</t>
  </si>
  <si>
    <t>AE038</t>
  </si>
  <si>
    <t>Beneficio de arroz</t>
  </si>
  <si>
    <t>AE039</t>
  </si>
  <si>
    <t>1061 1062 1074</t>
  </si>
  <si>
    <t>Elaboración de productos de panadería y tortillas</t>
  </si>
  <si>
    <t>AE041</t>
  </si>
  <si>
    <t>Elaboración de azúcar</t>
  </si>
  <si>
    <t>AE042</t>
  </si>
  <si>
    <t>Elaboración de cacao, chocolate y productos de confitería</t>
  </si>
  <si>
    <t>AE043</t>
  </si>
  <si>
    <t>Elaboración de café oro</t>
  </si>
  <si>
    <t>AE045</t>
  </si>
  <si>
    <t>AE046</t>
  </si>
  <si>
    <t>Elaboración de comidas, platos preparados y otros productos alimenticios</t>
  </si>
  <si>
    <t>1075 1079</t>
  </si>
  <si>
    <t>AE047</t>
  </si>
  <si>
    <t>Elaboración de alimentos preparados para animales</t>
  </si>
  <si>
    <t>AE048</t>
  </si>
  <si>
    <t>1101 1102 1103 1104 1200</t>
  </si>
  <si>
    <t>Fabricación de productos textiles</t>
  </si>
  <si>
    <t>1311 1312 1313 1391 1392 1393 1394 1399</t>
  </si>
  <si>
    <t>AE052</t>
  </si>
  <si>
    <t>Fabricación de prendas de vestir</t>
  </si>
  <si>
    <t>1410 1420 1430</t>
  </si>
  <si>
    <t>AE053</t>
  </si>
  <si>
    <t>Fabricación de cuero y productos conexos excepto calzado</t>
  </si>
  <si>
    <t>1511 1512</t>
  </si>
  <si>
    <t>AE054</t>
  </si>
  <si>
    <t>Fabricación de calzado</t>
  </si>
  <si>
    <t>AE055</t>
  </si>
  <si>
    <t>Producción de madera y fabricación de productos de madera y corcho, excepto muebles; fabricación de artículos de paja y de materiales trenzables</t>
  </si>
  <si>
    <t>1610 1621 1622 1623 1629</t>
  </si>
  <si>
    <t>AE056</t>
  </si>
  <si>
    <t>Fabricación de papel y productos de papel</t>
  </si>
  <si>
    <t>1701 1702 1709</t>
  </si>
  <si>
    <t>AE057</t>
  </si>
  <si>
    <t>1811 1812 1820 5811 5812 5813 5819</t>
  </si>
  <si>
    <t>AE058</t>
  </si>
  <si>
    <t>1910 1920 2011 2012 2021 2029 2030</t>
  </si>
  <si>
    <t>2013 2220</t>
  </si>
  <si>
    <t>Fabricación de pinturas, barnices y productos de revestimiento similares, tintas de imprenta y masillas</t>
  </si>
  <si>
    <t>AE062</t>
  </si>
  <si>
    <t>Fabricación de jabones y detergentes, preparados para limpiar y pulir, perfumes y preparados de tocador</t>
  </si>
  <si>
    <t>AE063</t>
  </si>
  <si>
    <t>Fabricación de productos farmacéuticos, sustancias químicas medicinales y de productos botánicos</t>
  </si>
  <si>
    <t>AE065</t>
  </si>
  <si>
    <t>Fabricación de productos de caucho</t>
  </si>
  <si>
    <t>2211 2219</t>
  </si>
  <si>
    <t>AE066</t>
  </si>
  <si>
    <t>Fabricación de vidrio y de productos de vidrio</t>
  </si>
  <si>
    <t>AE068</t>
  </si>
  <si>
    <t xml:space="preserve">Fabricación de productos refractarios, materiales de construcción de arcilla y de otros productos de porcelana y cerámica </t>
  </si>
  <si>
    <t>2391 2392 2393</t>
  </si>
  <si>
    <t>AE069</t>
  </si>
  <si>
    <t>Fabricación de cemento, cal, yeso y artículos de hormigón, cemento y yeso  y otros minerales no metálicos, n.c.p.</t>
  </si>
  <si>
    <t>2394 2395 2396 2399</t>
  </si>
  <si>
    <t>AE070</t>
  </si>
  <si>
    <t>Fabricación de metales comunes</t>
  </si>
  <si>
    <t>2410 2420 2431 2432</t>
  </si>
  <si>
    <t>AE071</t>
  </si>
  <si>
    <t>Fabricación de productos elaborados de metal, excepto maquinaria y equipo</t>
  </si>
  <si>
    <t>2511 2512 2513 2520 2591 2592 2593 2599</t>
  </si>
  <si>
    <t>AE072</t>
  </si>
  <si>
    <t>Fabricación de componentes y tableros electrónicos, computadoras y equipo periférico</t>
  </si>
  <si>
    <t>2610 2620</t>
  </si>
  <si>
    <t>AE073</t>
  </si>
  <si>
    <t>Fabricación de productos de electrónica y de óptica</t>
  </si>
  <si>
    <t>2630 2640 2651 2652 2660 2670 2680</t>
  </si>
  <si>
    <t>AE074</t>
  </si>
  <si>
    <t>Fabricación de equipo eléctrico y de maquinaria n.c.p.</t>
  </si>
  <si>
    <t>2710 2720 2731 2732 2733 2740 2750 2790 2811 2812 2813 2814 2815 2816 2817 2818 2819 2821 2822 2823 2824 2825 2826 2829</t>
  </si>
  <si>
    <t>AE075</t>
  </si>
  <si>
    <t>2910 2920 2930 3011 3012 3020 3030 3040 3091 3092 3099</t>
  </si>
  <si>
    <t>Fabricación de muebles</t>
  </si>
  <si>
    <t>AE078</t>
  </si>
  <si>
    <t>Fabricación de instrumentos y suministros médicos y dentales</t>
  </si>
  <si>
    <t>AE079</t>
  </si>
  <si>
    <t>Otras industrias manufactureras</t>
  </si>
  <si>
    <t>3211 3212 3220 3230 3240 3290</t>
  </si>
  <si>
    <t>AE080</t>
  </si>
  <si>
    <t>Reparación e instalación de maquinaria y equipo</t>
  </si>
  <si>
    <t>3311 3312 3313 3314 3315 3319 3320</t>
  </si>
  <si>
    <t>AE081</t>
  </si>
  <si>
    <t>D</t>
  </si>
  <si>
    <t>Suministro de energía eléctrica, gas, vapor y aire acondicionado</t>
  </si>
  <si>
    <t>3510 3520 3530</t>
  </si>
  <si>
    <t>AE082</t>
  </si>
  <si>
    <t>E</t>
  </si>
  <si>
    <t>Suministro de agua potable</t>
  </si>
  <si>
    <t>AE083</t>
  </si>
  <si>
    <t>Evacuación de aguas residuales</t>
  </si>
  <si>
    <t>AE084</t>
  </si>
  <si>
    <t>Gestión de desechos y de descontaminación</t>
  </si>
  <si>
    <t>3811 3812 3821 3822 3830 3900</t>
  </si>
  <si>
    <t>AE085</t>
  </si>
  <si>
    <t>F</t>
  </si>
  <si>
    <t>Construcción</t>
  </si>
  <si>
    <t>Construcción de edificios residenciales</t>
  </si>
  <si>
    <t>Construcción de edificios no residenciales</t>
  </si>
  <si>
    <t>Construcción de carreteras y vías férreas</t>
  </si>
  <si>
    <t>Construcción de obras de servicio público y de otras de ingeniería civil</t>
  </si>
  <si>
    <t>4220 4290</t>
  </si>
  <si>
    <t>Actividades especializadas de las construcción</t>
  </si>
  <si>
    <t>4311 4312 4321 4322 4329 4330 4390</t>
  </si>
  <si>
    <t>AE090</t>
  </si>
  <si>
    <t>G</t>
  </si>
  <si>
    <t>Comercio al por mayor y al por menor; reparación de vehículos automotores y motocicletas</t>
  </si>
  <si>
    <t>Comercio</t>
  </si>
  <si>
    <t>4510 4530 4540 4610 4620 4630 4641 4649 4651 4652 4653 4659 4661 4662 4663 4669 4690 4711 4719 4721 4722 4723 4730 47414742 4751 4752 4753 4759 4761 4762 4763 4764 4771 4772 4773 4774 4781 4782 4789 4791 4799</t>
  </si>
  <si>
    <t>AE091</t>
  </si>
  <si>
    <t>AE092</t>
  </si>
  <si>
    <t>H</t>
  </si>
  <si>
    <t>Transporte y almacenamiento</t>
  </si>
  <si>
    <t>AE093-AE100</t>
  </si>
  <si>
    <t>Transporte por ferrocarril</t>
  </si>
  <si>
    <t>4911 4912</t>
  </si>
  <si>
    <t>AE093</t>
  </si>
  <si>
    <t>Transporte terrestre de pasajeros excepto taxis</t>
  </si>
  <si>
    <t>4921 4922</t>
  </si>
  <si>
    <t>AE094</t>
  </si>
  <si>
    <t>Transporte de pasajeros por taxi</t>
  </si>
  <si>
    <t>AE095</t>
  </si>
  <si>
    <t>Transporte de carga por carretera, vía marítima y aérea</t>
  </si>
  <si>
    <t>4923 4930 5012 5022 5120</t>
  </si>
  <si>
    <t>AE096</t>
  </si>
  <si>
    <t>Transporte  de pasajeros por vía marítima y aérea</t>
  </si>
  <si>
    <t>5011 5021 5110</t>
  </si>
  <si>
    <t>AE097</t>
  </si>
  <si>
    <t>Almacenamiento y depósito</t>
  </si>
  <si>
    <t>AE098</t>
  </si>
  <si>
    <t>Actividades de apoyo al transporte</t>
  </si>
  <si>
    <t>5221 5222 5223 5224 5229</t>
  </si>
  <si>
    <t>AE099</t>
  </si>
  <si>
    <t>Actividades postales y de mensajería</t>
  </si>
  <si>
    <t>5310 5320</t>
  </si>
  <si>
    <t>AE100</t>
  </si>
  <si>
    <t>I</t>
  </si>
  <si>
    <t>Actividades de alojamiento y de servicio de comidas</t>
  </si>
  <si>
    <t>Actividades de alojamiento</t>
  </si>
  <si>
    <t>5510 5520 5590</t>
  </si>
  <si>
    <t>AE101</t>
  </si>
  <si>
    <t>Actividades de servicio de comida y bebidas</t>
  </si>
  <si>
    <t>5610 5621 5629 5630</t>
  </si>
  <si>
    <t>AE102</t>
  </si>
  <si>
    <t>Actividades de producción películas, videos y programas de televisión, grabación de sonido, edición de música, programación y transmisión</t>
  </si>
  <si>
    <t>5911 5912 5913 5914 5920 6010 6020</t>
  </si>
  <si>
    <t>AE103</t>
  </si>
  <si>
    <t>J</t>
  </si>
  <si>
    <t>Información y comunicaciones</t>
  </si>
  <si>
    <t>Actividades de telecomunicaciones</t>
  </si>
  <si>
    <t>6110 6120 6130 6190</t>
  </si>
  <si>
    <t>AE104</t>
  </si>
  <si>
    <t>Servicios de información, programación y consultoría informática, edición de programas informáticos y afines</t>
  </si>
  <si>
    <t>5820 6201 6202 6209 6311 6312 6391 6399</t>
  </si>
  <si>
    <t>AE105</t>
  </si>
  <si>
    <t>K</t>
  </si>
  <si>
    <t>Actividades financieras y de seguros</t>
  </si>
  <si>
    <t>Actividad de Banca Central</t>
  </si>
  <si>
    <t>AE106</t>
  </si>
  <si>
    <t>Actividad de otros tipos de intermediación monetaria</t>
  </si>
  <si>
    <t>AE107</t>
  </si>
  <si>
    <t>Actividades de sociedades de cartera, fondos y sociedades de inversión y otras actividades de servicios financieros</t>
  </si>
  <si>
    <t>6420 6430 6491 6492 6499</t>
  </si>
  <si>
    <t>AE108</t>
  </si>
  <si>
    <t>Actividad de seguros, reaseguros y fondos de pensiones, excepto los planes de seguridad social de afiliación obligatoria</t>
  </si>
  <si>
    <t>6511 6512 6520 6530</t>
  </si>
  <si>
    <t>AE109</t>
  </si>
  <si>
    <t>Actividades auxiliares de servicios financieros, seguros y fondos de pensiones</t>
  </si>
  <si>
    <t>6611 6612 6619 6621 6622 6629 6630</t>
  </si>
  <si>
    <t>AE110</t>
  </si>
  <si>
    <t>L</t>
  </si>
  <si>
    <t>Actividades inmobiliarias</t>
  </si>
  <si>
    <t>6810 6820</t>
  </si>
  <si>
    <t>M</t>
  </si>
  <si>
    <t>Actividades profesionales, científicas y técnicas</t>
  </si>
  <si>
    <t>Actividades jurídicas</t>
  </si>
  <si>
    <t>AE112</t>
  </si>
  <si>
    <t>Actividades de contabilidad, teneduría de libros, consultoría fiscal y otras actividades contables</t>
  </si>
  <si>
    <t>AE113</t>
  </si>
  <si>
    <t>Actividades de consultoría en gestión financiera, recursos humanos, mercadeo, oficinas principales y afines</t>
  </si>
  <si>
    <t>7010 7020</t>
  </si>
  <si>
    <t>AE114</t>
  </si>
  <si>
    <t>Actividades de arquitectura e ingeniería; ensayos y análisis técnicos</t>
  </si>
  <si>
    <t>7110 7120</t>
  </si>
  <si>
    <t>AE115</t>
  </si>
  <si>
    <t>Actividades de investigación científica y desarrollo</t>
  </si>
  <si>
    <t>7210 7220</t>
  </si>
  <si>
    <t>Publicidad y estudios de mercado</t>
  </si>
  <si>
    <t>7310 7320</t>
  </si>
  <si>
    <t>AE117</t>
  </si>
  <si>
    <t>Otras actividades profesionales, científicas y técnicas</t>
  </si>
  <si>
    <t>7410 7420 7490</t>
  </si>
  <si>
    <t>AE118</t>
  </si>
  <si>
    <t>Actividades veterinarias</t>
  </si>
  <si>
    <t>AE119</t>
  </si>
  <si>
    <t>N</t>
  </si>
  <si>
    <t>Actividades de servicios administrativos y de apoyo</t>
  </si>
  <si>
    <t>Actividades de alquiler y arrendamiento de vehículos automotores</t>
  </si>
  <si>
    <t>AE120</t>
  </si>
  <si>
    <t>Actividades de alquiler y arrendamiento de efectos personales y enseres domésticos</t>
  </si>
  <si>
    <t>7721 7722 7729</t>
  </si>
  <si>
    <t>AE121</t>
  </si>
  <si>
    <t>Actividades de alquiler y arrendamiento de  otros activos tangibles e intangibles no financieros</t>
  </si>
  <si>
    <t>AE122</t>
  </si>
  <si>
    <t>Actividades de arrendamiento de propiedad intelectual y productos similares, excepto obras protegidas por derechos de autor</t>
  </si>
  <si>
    <t>AE123</t>
  </si>
  <si>
    <t>Actividades de empleo</t>
  </si>
  <si>
    <t>7810 7820 7830</t>
  </si>
  <si>
    <t>AE124</t>
  </si>
  <si>
    <t>Actividades de agencias de viajes, operadores turísticos, servicios de reservas y actividades conexas</t>
  </si>
  <si>
    <t>7911 7912 7990</t>
  </si>
  <si>
    <t>AE125</t>
  </si>
  <si>
    <t>Actividades de seguridad e investigación</t>
  </si>
  <si>
    <t>8010 8020 8030</t>
  </si>
  <si>
    <t>AE126</t>
  </si>
  <si>
    <t>Actividades limpieza  general  de edificios y de paisajismo</t>
  </si>
  <si>
    <t>8110 8121 8129 8130</t>
  </si>
  <si>
    <t>AE127</t>
  </si>
  <si>
    <t>Actividades administrativas y de apoyo de oficina y otras actividades de apoyo a las empresas</t>
  </si>
  <si>
    <t>8211 8219 8220 8230 8291 8292 8299</t>
  </si>
  <si>
    <t>AE128</t>
  </si>
  <si>
    <t>O</t>
  </si>
  <si>
    <t>Administración pública y defensa; planes de seguridad social de afiliación obligatoria</t>
  </si>
  <si>
    <t>Administración del estado y aplicación de la política económica y social de la comunidad</t>
  </si>
  <si>
    <t>8411 8412 8413</t>
  </si>
  <si>
    <t>AE129</t>
  </si>
  <si>
    <t>Prestación de servicios a la comunidad en general</t>
  </si>
  <si>
    <t>8421 8422 8423</t>
  </si>
  <si>
    <t>AE130</t>
  </si>
  <si>
    <t>Actividades de planes de seguridad social de afiliación obligatoria</t>
  </si>
  <si>
    <t>AE131</t>
  </si>
  <si>
    <t>P</t>
  </si>
  <si>
    <t>Enseñanza</t>
  </si>
  <si>
    <t>8510 8521 8522 8530 8541 8542 8549 8550</t>
  </si>
  <si>
    <t>Q</t>
  </si>
  <si>
    <t>Actividades de atención de la salud humana y de asistencia social</t>
  </si>
  <si>
    <t>8610 8620 8690 8710 8720 8730 8790 8810 8890 8891 8892 8893 8894 8895 8896 8897 8898 8899</t>
  </si>
  <si>
    <t>R</t>
  </si>
  <si>
    <t>Actividades artísticas, de entretenimiento y recreativas</t>
  </si>
  <si>
    <t>Actividades creativas, artisticas y de entretenimiento</t>
  </si>
  <si>
    <t>AE134</t>
  </si>
  <si>
    <t>Actividades de bibliotecas, archivos y museos y otras actividades culturales</t>
  </si>
  <si>
    <t>9101 9102 9103</t>
  </si>
  <si>
    <t>AE135</t>
  </si>
  <si>
    <t>Actividades de juegos de azar y apuestas</t>
  </si>
  <si>
    <t>AE136</t>
  </si>
  <si>
    <t>Actividades deportivas, de esparcimiento y recreativas</t>
  </si>
  <si>
    <t>9311 9312 9319 9321 9329</t>
  </si>
  <si>
    <t>AE137</t>
  </si>
  <si>
    <t>S</t>
  </si>
  <si>
    <t>Otras actividades de servicios</t>
  </si>
  <si>
    <t>Actividades de asociaciones</t>
  </si>
  <si>
    <t>9411 9412 9420 9491 9492 9493 9494 9495 9496 9497 9498 9499</t>
  </si>
  <si>
    <t>Reparación de computadoras, efectos personales y enseres domésticos</t>
  </si>
  <si>
    <t>9511 9512 9521 9522 9523 9524 9529</t>
  </si>
  <si>
    <t>AE139</t>
  </si>
  <si>
    <t>Actividades de lavado y secado limpieza de prendas de tela y de piel</t>
  </si>
  <si>
    <t>AE140</t>
  </si>
  <si>
    <t>Actividades de peluquería y otros tratamientos de belleza</t>
  </si>
  <si>
    <t>AE141</t>
  </si>
  <si>
    <t>Actividades de funerales y actividades conexas</t>
  </si>
  <si>
    <t>AE142</t>
  </si>
  <si>
    <t>Otras actividades de servicios n.c.p.</t>
  </si>
  <si>
    <t>AE143</t>
  </si>
  <si>
    <t>T</t>
  </si>
  <si>
    <t>Actividades de los hogares en calidad de empleadores de personal doméstico</t>
  </si>
  <si>
    <t>AE144</t>
  </si>
  <si>
    <t>Protección de aire y del clima</t>
  </si>
  <si>
    <t xml:space="preserve">Gasto corriente </t>
  </si>
  <si>
    <t>Prevención de la contaminación atmosférica por modificación de procesos</t>
  </si>
  <si>
    <t>Gasto capital A</t>
  </si>
  <si>
    <t>Gasto capital B</t>
  </si>
  <si>
    <t>Tratamiento de los gases de escape y el aire de ventilación</t>
  </si>
  <si>
    <t>Medición, control y análisis (incluye inventarios de emisiones)</t>
  </si>
  <si>
    <t>Otras actividades (favor especificar)</t>
  </si>
  <si>
    <t>Gestión de las aguas residuales</t>
  </si>
  <si>
    <t>Prevención de la contaminación por modificación de procesos</t>
  </si>
  <si>
    <t>Redes de saneamiento (incluye pago por servicios de alcantarillado y limpieza de tanque séptico)</t>
  </si>
  <si>
    <t>Tratamiento de las aguas residuales</t>
  </si>
  <si>
    <t>Tratamiento de las aguas de refrigeración</t>
  </si>
  <si>
    <t>Medición, control, y análisis (incluye estudios de laboratorio de contaminantes al agua)</t>
  </si>
  <si>
    <t>Gestión de residuos</t>
  </si>
  <si>
    <t>Prevención de la generación de residuos por modificación de procesos</t>
  </si>
  <si>
    <t>Recogida y transporte de desechos</t>
  </si>
  <si>
    <t>Tratamiento y eliminación de residuos peligrosos</t>
  </si>
  <si>
    <t>Tratamiento y eliminación de residuos no peligrosos</t>
  </si>
  <si>
    <t>Medición, control, y análisis</t>
  </si>
  <si>
    <t>Protección y descontaminación de suelos y aguas subterráneas y superficiales</t>
  </si>
  <si>
    <t>Prevención de la infiltración de contaminantes</t>
  </si>
  <si>
    <t>Limpieza de suelos y masas de agua</t>
  </si>
  <si>
    <t>Protección de suelos contra la erosión y otros tipos de degradación física</t>
  </si>
  <si>
    <t>Prevención de la salinización del suelo y su descontaminación</t>
  </si>
  <si>
    <t>Medición, control y análisis</t>
  </si>
  <si>
    <t>Control del ruido y las vibraciones (excluida la protección en el lugar de trabajo)</t>
  </si>
  <si>
    <t>Modificaciones preventivas en origen (tráfico terrestre, aéreo, industrial u otro)</t>
  </si>
  <si>
    <t>Construcción de dispositivos antirruido y antivibraciones</t>
  </si>
  <si>
    <t>Protección de los paisajes y la biodiversidad</t>
  </si>
  <si>
    <t>Protección y recuperación de las especies y el hábitat</t>
  </si>
  <si>
    <t>Protección de paisajes naturales y seminaturales</t>
  </si>
  <si>
    <t>Protección contra las radiaciones (excluida la seguridad exterior)</t>
  </si>
  <si>
    <t>Protección de los entornos</t>
  </si>
  <si>
    <t>Transporte y tratamiento de residuos con alto índice de radiactividad</t>
  </si>
  <si>
    <t>Investigación y desarrollo para la protección ambiental</t>
  </si>
  <si>
    <t>Actividades de investigación vinculadas al medio ambiente (Incluye estudios de impacto ambiental)</t>
  </si>
  <si>
    <t>Otras actividades de protección ambiental</t>
  </si>
  <si>
    <t>Administración y gestión del medio ambiente</t>
  </si>
  <si>
    <t>Educación, formación e información</t>
  </si>
  <si>
    <t>Actividades que no pueden clasificarse en otra partida</t>
  </si>
  <si>
    <t>Otras actividades</t>
  </si>
  <si>
    <t xml:space="preserve">Comercio </t>
  </si>
  <si>
    <t>Servicios</t>
  </si>
  <si>
    <t>Suministro de electricidad y agua</t>
  </si>
  <si>
    <t>Manufactura</t>
  </si>
  <si>
    <t>Total</t>
  </si>
  <si>
    <t>5.1</t>
  </si>
  <si>
    <t>Especializadas en GPA</t>
  </si>
  <si>
    <t>Descargo de Responsabilidad</t>
  </si>
  <si>
    <t>Este trabajo es parte de un proceso activo de mejora continua para la compilación de Cuentas Ambientales. Por lo tanto, no es una versión final o definitiva. El Banco Central de Costa Rica (BCCR) agradecerá sugerencias, comentarios y el suministro de información complementaria y actualizada, que ayuden a mejorar las futuras versiones de la cuenta.</t>
  </si>
  <si>
    <t>Clase</t>
  </si>
  <si>
    <t>Descripción</t>
  </si>
  <si>
    <t>La protección del aire ambiente y del clima abarca las medidas y actividades encaminadas a la reducción de las emisiones y concentraciones contaminantes en la atmósfera, así como las medidas y actividades cuyo propósito es el control de las emisiones de gases de efecto invernadero y de los gases que afectan la capa de ozono de la estratósfera. Se excluyen las medidas tomadas por razones de ahorro de costos (por ejemplo, ahorro de energía).</t>
  </si>
  <si>
    <t>Actividades encaminadas a supervisar las concentraciones de contaminantes en los gases de escape, en la calidad del aire y demás. Se incluyen los servicios que miden los gases de escape de los vehículos y de los sistemas de calefacción, el monitoreo relacionado con la capa de ozono, los gases de efecto invernadero y el cambio climático. Las estaciones meteorológicas no están excluidas.</t>
  </si>
  <si>
    <t>Todas las demás actividades y mediciones cuyo propósito es la protección del aire ambiente y del clima. Esto incluye las actividades específicas de regulación, administración, gestión, capacitación, información y educación para la Clasificación de Actividades de Protección Ambiental (CAPA 1), siempre que estas se puedan separar de otras actividades relacionadas del mismo tipo y de actividades similares relacionadas con otros tipos de protección ambiental.</t>
  </si>
  <si>
    <t xml:space="preserve">Por «tratamiento de aguas residuales» se entiende todo proceso capaz de hacer que las aguas residuales cumplan las normas medioambientales aplicables u otro tipo de normas de calidad. </t>
  </si>
  <si>
    <t>Por «tratamiento de las aguas de refrigeración» se entiende una serie de procesos utilizados para tratar las aguas de refrigeración de forma que cumplan las normas medioambientales antes de verterlas en el medio ambiente. El agua de refrigeración se utiliza para eliminar el calor. Los medios, métodos e instalaciones utilizados pueden ser: enfriamiento por aire (más caro que el enfriamiento con agua), torres de refrigeración (en la medida en que son necesarias para reducir la contaminación y no vienen impuestas por necesidades técnicas), circuitos de refrigeración para procesar el agua de las plantas industriales y para condensar el vapor liberado, equipo para mejorar la dispersión del agua de refrigeración en el punto de descarga, circuitos de refrigeración cerrados (más caros), circuitos para utilizar agua de enfriamiento para calefacción (más caros).</t>
  </si>
  <si>
    <t>Se trata de aquellas actividades cuyo objetivo es controlar la concentración de sustancias contaminantes en las aguas residuales y la calidad de las aguas superficiales interiores y de las aguas marinas en los puntos de descarga de las aguas residuales (análisis y medición de sustancias contaminantes, etc.).</t>
  </si>
  <si>
    <t>Se trata de todas las demás actividades y medidas cuyo objetivo es la gestión de las aguas residuales. Se incluyen aquí las actividades normativas, administrativas, de gestión, formación, información y educación específicas de la CEPA 2, siempre que puedan distinguirse de otras actividades pertenecientes a la misma clase y de actividades similares pertenecientes a otras clases de protección medioambiental.</t>
  </si>
  <si>
    <t xml:space="preserve">La recogida y el transporte de residuos se definen como la recogida de residuos, ya sea a cargo de los servicios municipales o instituciones similares o por parte de empresas públicas o privadas, y su transporte hasta el lugar en que serán tratados o eliminados. </t>
  </si>
  <si>
    <t>Se trata de aquellas actividades y medidas cuyo objetivo es controlar y medir la generación y almacenamiento de residuos, su toxicidad, etc.</t>
  </si>
  <si>
    <t>Se trata de todas las demás actividades y medidas cuyo objetivo es la gestión de residuos. Se incluyen aquí las actividades administrativas, de gestión, formación, información y educación específicas de esta clase, siempre que puedan distinguirse de otras actividades pertenecientes a la misma clase y de actividades similares pertenecientes a otras clases de protección medioambiental.</t>
  </si>
  <si>
    <t>Se trata de aquellas actividades y medidas cuyo objetivo es reducir o eliminar las sustancias contaminantes que pueden infiltrarse en el suelo, en las aguas subterráneas o derramarse en las aguas superficiales. Se incluyen aquí las actividades relacionadas con el impermeabilizado de suelos o plantas industriales, la instalación de sistemas de captación para derrames o fugas contaminantes, el refuerzo de las instalaciones de almacenamiento y el transporte de productos contaminantes.</t>
  </si>
  <si>
    <t>Se trata de aquellas actividades y medidas cuyo objetivo es controlar y medir la calidad y la contaminación de los suelos, las aguas subterráneas y las aguas superficiales, medir el grado de erosión y salinización de los suelos, etc. Se incluye aquí el funcionamiento de sistemas de control, inventarios de «puntos negros», mapas y bases de datos sobre la calidad de aguas subterráneas y aguas superficiales, la contaminación del suelo, la erosión y la salinidad, etc.</t>
  </si>
  <si>
    <t>Se trata de todas las demás actividades y medidas cuyo objetivo es la protección y descontaminación de suelos, aguas subterráneas y aguas superficiales. Se incluyen aquí las actividades administrativas, de gestión, formación, información y educación específicas de esta clase, siempre que puedan distinguirse de otras actividades pertenecientes a la misma clase y de actividades similares pertenecientes a otras clases de protección medioambiental.</t>
  </si>
  <si>
    <t>Aquellas medidas y actividades cuyo objetivo es el control, reducción y eliminación de ruidos y vibraciones causados por la actividad industrial y el transporte. Se incluyen las actividades para reducir el ruido causado por el vecindario (insonorización de salas de baile, etc.), así como las actividades para reducir el ruido en lugares frecuentados por el público (piscinas, etc.), en escuelas, etc. Se excluye la reducción del ruido y las vibraciones en relación con la protección en el lugar de trabajo.</t>
  </si>
  <si>
    <t>Se trata de aquellas actividades y medidas cuyo objetivo es reducir el ruido y las vibraciones causados por las instalaciones industriales o por los motores, sistemas de escape y frenos de aviones y barcos, así como el nivel de ruido causado por el rozamiento de los neumáticos con la calzada o de las ruedas con los raíles. Se incluye la adaptación de equipos, vehículos para hacerlos menos ruidosos: insonorización del capó, de los frenos, de los sistemas de escape, etc. También se incluyen las modificaciones de plantas industriales, cimientos especialmente diseñados para absorber las vibraciones, los gastos adicionales que supone reagrupar edificios y/o instalaciones para reducir el ruido, instalaciones especiales en la construcción o reconstrucción de edificios, equipos y maquinaria diseñados o fabricados con un nivel bajo de ruido o vibraciones, antorchas y quemadores con bajo nivel de ruido, etc.</t>
  </si>
  <si>
    <t>Se trata de aquellas actividades y medidas cuyo objetivo es la instalación y gestión de dispositivos antirruido (pantallas, terraplenes o setos). Dichas actividades y medidas pueden consistir en cubrir secciones de autopistas o vías ferroviarias urbanas. Por lo que se refiere al ruido causado por la industria y el vecindario, también consisten en instalaciones añadidas, cubiertas e insonorización de maquinaria y conducciones, sistemas de regulación de combustible y absorción sonora, pantallas y barreras antirruido, insonorización de edificios, ventanas de protección contra el ruido, etc., para limitar la percepción del ruido.</t>
  </si>
  <si>
    <t>Se trata de aquellas actividades y medidas cuyo objetivo es controlar el nivel de ruido y vibraciones: instalación y funcionamiento de estaciones fijas de medición y control o equipos móviles en áreas urbanas, redes de observación, etc.</t>
  </si>
  <si>
    <t>Se incluyen aquí las actividades de medición, control y análisis no clasificadas en partidas anteriores. En principio, no están incluidos aquí los inventarios de la fauna y la flora, ya que se clasifican como protección de las especies.</t>
  </si>
  <si>
    <t>Se trata de todas las demás actividades y medidas cuyo objetivo es proteger la biodiversidad y los paisajes. Se incluyen aquí las actividades administrativas, de formación, información y educación específicas de esta área, siempre que puedan distinguirse de otras actividades pertenecientes a la misma área y de actividades similares pertenecientes a otras clases de protección medioambiental.</t>
  </si>
  <si>
    <t>La protección de los entornos comprende las actividades y medidas emprendidas para proteger los entornos de la radiación. Puede consistir en medidas de protección como el blindaje, la creación de zonas de seguridad, etc.</t>
  </si>
  <si>
    <t>Se trata de actividades destinadas a medir, controlar y analizar la radiactividad ambiental y la radiactividad debida a residuos con alto índice de radiactividad, mediante equipos, instalaciones e instrumentos específicos.</t>
  </si>
  <si>
    <t>Se trata de todas las demás actividades y medidas cuyo objetivo es proteger el entorno contra la radiación, así como el transporte y el tratamiento de residuos con alto índice de radiactividad. Se incluyen aquí las actividades de gestión, formación, información y educación específicas de este ámbito, siempre que puedan distinguirse de otras actividades pertenecientes a la misma clase y de actividades similares pertenecientes a otras clases de protección medioambiental.</t>
  </si>
  <si>
    <t>En otras actividades de protección del medio ambiente se incluyen todas las actividades de protección medioambiental de la administración y gestión del medio ambiente, o actividades de formación o aprendizaje orientadas específicamente a la protección medioambiental de información al público, cuando no están clasificadas en otra parte en la CEPA. Asimismo, se incluyen las actividades que generan gastos no desglosables como las actividades no clasificadas en otra parte.</t>
  </si>
  <si>
    <t>Actividades destinadas a impartir formación o educación medioambiental general y a difundir información sobre medio ambiente. Se incluyen los programas de enseñanza secundaria, los títulos universitarios o los cursos específicos destinados a la formación en materia de protección medioambiental. Asimismo, se incluyen actividades como la elaboración de informes medioambientales, comunicaciones sobre medio ambiente, etc.</t>
  </si>
  <si>
    <t>Comprende todas aquellas actividades de protección del medio ambiente que no pueden clasificarse en otras partidas de la clasificación.</t>
  </si>
  <si>
    <t>Clasificación de las actividades económicas según la Clasificación Industrial Internacional Uniforme (CIIU) revisión 4.</t>
  </si>
  <si>
    <t>Clasificación Industrial Internacional Uniforme</t>
  </si>
  <si>
    <t>Cód_sección</t>
  </si>
  <si>
    <t>Sección</t>
  </si>
  <si>
    <t>CIIU (4 dig)</t>
  </si>
  <si>
    <t>Cód_AE</t>
  </si>
  <si>
    <t>0111</t>
  </si>
  <si>
    <t>0112</t>
  </si>
  <si>
    <t>0113</t>
  </si>
  <si>
    <t>0114</t>
  </si>
  <si>
    <t>0119</t>
  </si>
  <si>
    <t>0119 0230</t>
  </si>
  <si>
    <t>0122</t>
  </si>
  <si>
    <t>0126</t>
  </si>
  <si>
    <t>0127</t>
  </si>
  <si>
    <t>0113 0121 0122 0123 0124 0125 0126</t>
  </si>
  <si>
    <t>0115 0116 0119 0127 0128 0129</t>
  </si>
  <si>
    <t>0130</t>
  </si>
  <si>
    <t>0141</t>
  </si>
  <si>
    <t>0145</t>
  </si>
  <si>
    <t>0146</t>
  </si>
  <si>
    <t>0141 0142 0143 0144 0146 0149 0150</t>
  </si>
  <si>
    <t>0161 0162 0163 0164</t>
  </si>
  <si>
    <t>0170 0210 0220 0230 0240</t>
  </si>
  <si>
    <t>0311 0312</t>
  </si>
  <si>
    <t>0321 0322</t>
  </si>
  <si>
    <t>0810</t>
  </si>
  <si>
    <t>0893</t>
  </si>
  <si>
    <t>Actividad Económica</t>
  </si>
  <si>
    <t>Agrupación GPA</t>
  </si>
  <si>
    <t>Código CAPA</t>
  </si>
  <si>
    <t>Descripción CAPA</t>
  </si>
  <si>
    <t>1.1</t>
  </si>
  <si>
    <t>Prevención de la contaminación mediante modificaciones de los procesos</t>
  </si>
  <si>
    <t>1.2</t>
  </si>
  <si>
    <t xml:space="preserve">Las actividades cuyo objeto es la instalación, el mantenimiento o la operación de los equipos de fin de tubo para la eliminación y reducción de las emisiones de partículas, así como de otras sustancias contaminantes, ya sea por el uso (combustión) de los combustibles o de procesos tales como filtros, equipos de extracción de polvo, convertidores catalíticos, poscombustión y otras técnicas. También se incluyen las actividades cuyo propósito es aumentar la dispersión de gases para reducir la concentración de los contaminantes en el aire ambiente.
Los gases de escape son emisiones al aire ambiente, por lo general a través de tubos de escape, chimeneas o tubos para escape de los humos, debido a la combustión de combustibles fósiles. El aire de ventilación proviene de sistemas de aire acondicionado de los establecimientos industriales.
II.1.1.2.1 Para la protección del aire ambiente.
II.1.1.2.2 Para la protección del clima y de la capa de ozono </t>
  </si>
  <si>
    <t>1.3</t>
  </si>
  <si>
    <t>Medición, control, laboratorios y similares</t>
  </si>
  <si>
    <t>1.4</t>
  </si>
  <si>
    <t>Otras actividades de protección del aire ambiente y del clima</t>
  </si>
  <si>
    <t>Gestión de aguas residuales</t>
  </si>
  <si>
    <t>La gestión de las aguas residuales comprende aquellas actividades y medidas cuyo objetivo es prevenir la contaminación de las aguas superficiales reduciendo la descarga de aguas residuales en las aguas superficiales interiores y en las aguas marinas. Se incluyen aquí la recogida y el tratamiento de aguas residuales, así como las actividades normativas y de control. También se incluyen las fosas sépticas.
Se excluyen aquellas acciones y actividades cuyo objetivo es proteger las aguas subterráneas frente a la infiltración de contaminantes, así como la limpieza de masas de agua ya contaminadas (véase la clase CEPA 4).
Las aguas residuales se definen como aquellas que han dejado de tener valor inmediato para el fin para el que se utilizaron o para el propósito para el que se produjeron, debido a su calidad, cantidad o el momento en que estén disponibles</t>
  </si>
  <si>
    <t>2.1</t>
  </si>
  <si>
    <t>Se incluyen aquí las actividades y medidas cuyo objetivo es reducir la producción de sustancias contaminantes de las aguas superficiales y la generación de aguas residuales, por modificación de procesos en relación con:
-	procesos de producción y otras tecnologías más limpias y más eficientes (tecnologías más limpias) 
-	el consumo o uso de productos «más limpios» (adaptados).
Tecnologías más limpias: Las actividades preventivas consisten en sustituir un proceso de producción existente por un nuevo proceso diseñado para reducir, durante la producción, la generación de sustancias contaminantes del agua o de aguas residuales. Se incluyen aquí la separación de redes, el tratamiento y la reutilización del agua usada en procesos de producción, etc.
Uso de productos más limpios: Las actividades preventivas consisten en modificar un proceso de producción existente de manera que se puedan sustituir materias primas, catalizadores etc. por productos que no contaminen el agua o la contaminen menos.</t>
  </si>
  <si>
    <t>2.2</t>
  </si>
  <si>
    <t>Redes de saneamiento</t>
  </si>
  <si>
    <t xml:space="preserve">Se incluyen aquí aquellas actividades cuyo objetivo es el funcionamiento de las redes de saneamiento, es decir la recogida y el transporte de aguas residuales de uno o más usuarios, así como de aguas pluviales, mediante redes de saneamiento, colectores, depósitos y otros medios de transporte (vehículos para aguas residuales, etc.), incluyendo su mantenimiento y reparación.
Las redes de saneamiento son sistemas de colectores, tuberías, conductos y bombas para evacuar todo tipo de aguas residuales (aguas pluviales, aguas residuales domésticas y de otro tipo). </t>
  </si>
  <si>
    <t>2.3</t>
  </si>
  <si>
    <t>2.4</t>
  </si>
  <si>
    <t>2.5</t>
  </si>
  <si>
    <t>Medición, control, análisis, etc.</t>
  </si>
  <si>
    <t>2.6</t>
  </si>
  <si>
    <t>Por «gestión de residuos» se entiende aquellas actividades y medidas cuyo objetivo es prevenir la generación de residuos y reducir sus efectos perjudiciales para el medio ambiente. Se incluyen aquí la recogida y tratamiento de residuos, incluyendo las actividades normativas y de control. También el reciclaje y el compostaje, la recogida y tratamiento de residuos con bajo índice de radiactividad, la limpieza viaria y la recogida de residuos urbanos.
Los residuos son materiales que no son productos primarios (es decir: productos fabricados para el mercado), que no son de utilidad para el que los ha generado para sus propios fines de producción, transformación o consumo y de los que se desea deshacer. Los residuos se pueden generar durante la obtención de materias primas, durante el procesamiento de materias primas para obtener productos semielaborados y elaborados, el consumo de productos elaborados o cualquier otra actividad humana. Se excluyen los residuos reciclados o reutilizados en el lugar en que se produjeron. También se excluyen los materiales residuales que se liberan directamente al medio acuático o al aire.
Los residuos peligrosos son residuos que, debido a su carácter tóxico, infeccioso, radiactivo, inflamable o de otro tipo fijado por la ley, suponen un riesgo considerable, real o potencial, para la salud humana o los organismos vivos. Por lo que se refiere a esta definición, la noción de «residuos peligrosos» comprende en cada país todos aquellos materiales y productos considerados peligrosos según la legislación vigente en dicho país. Se incluyen aquí los residuos con bajo índice de radiactividad, mientras que, por el contrario, se excluyen los otros tipos de residuos radiactivos (véase la CEPA 7). 
Los residuos con bajo índice de radiactividad son residuos que, por su bajo contenido en radionucleidos, no requieren protección para su manejo y transporte normales.
Tratamiento y eliminación de residuos: Por tratamiento de residuos se entiende cualquier proceso destinado a cambiar las cualidades físicas, químicas o biológicas o la composición de los residuos para neutralizarlos, hacer que no sean peligrosos, aumentar su seguridad en el transporte, posibilitar su recuperación o almacenamiento o reducir su volumen. Los residuos pueden recibir más de un proceso de tratamiento. 
Se incluyen aquí las actividades de compostaje y reciclaje con fines de protección del medio ambiente. A menudo el compostaje constituye un método de tratamiento de residuos y el compost resultante se proporciona de forma gratuita o a un precio muy bajo. Se excluye la fabricación de compost clasificada en la división 24 de la CIIU/NACE (Fabricación de abonos y compuestos nitrogenados fertilizantes).
En la división 37 de la CIIU/NACE se define el reciclaje como «El tratamiento de desechos y desperdicios (...), usados o no, y su conversión en materias primas secundarias. Generalmente, en términos económicos, al principio se trata de desechos y desperdicios, clasificados o no, pero siempre inapropiados para ser utilizados directamente en un proceso industrial, mientras que, al final del proceso, pueden ser utilizados para tratamientos posteriores y, por lo tanto, se les considera productos semielaborados. Se necesita para ello un proceso, ya sea de naturaleza mecánica o química». El principal objetivo de las actividades clasificadas en la división 37 de la CIIU/NACE es la fabricación de materias primas secundarias pero puede haber un importante número de actividades secundarias de gestión de residuos.</t>
  </si>
  <si>
    <t>3.1</t>
  </si>
  <si>
    <t>Se incluyen aquí aquellas actividades y medidas cuyo objetivo es eliminar o reducir la producción de residuos sólidos, por modificación de procesos en relación con:
-	procesos de producción y otras tecnologías más limpias y más eficientes (tecnologías más limpias), 
-	el consumo o uso de productos «más limpios» (adaptados).
Tecnologías más limpias: Las actividades preventivas consisten en sustituir un proceso de producción existente por un nuevo proceso diseñado para reducir la toxicidad o el volumen de los residuos generados durante el proceso de producción, incluyendo su separación y reprocesamiento.
Uso de productos más limpios: Las actividades preventivas consisten en modificar o adaptar los procesos de producción o las instalaciones de manera que se puedan sustituir materias primas, catalizadores etc. intermedios por nuevos productos «adaptados» que produzcan menos residuos o residuos menos peligrosos.</t>
  </si>
  <si>
    <t>3.2.</t>
  </si>
  <si>
    <t>3.3.</t>
  </si>
  <si>
    <t>El tratamiento de residuos peligrosos incluye los procesos de tratamiento físico/químico, tratamiento térmico, tratamiento biológico, acondicionamiento de residuos y cualquier otro método pertinente de tratamiento. La eliminación de residuos peligrosos incluye la descarga en vertedero, el confinamiento, la eliminación bajo tierra, el vertido en el mar y cualquier otro método pertinente de eliminación.
El confinamiento es la retención de material peligroso de tal forma que impide de manera efectiva su dispersión en el medio ambiente o se libera sólo a un nivel aceptable. Puede llevarse a cabo en áreas de confinación especialmente construidas al efecto.
La eliminación bajo tierra incluye el almacenamiento provisional o la eliminación final de residuos peligrosos bajo tierra, respetando determinados criterios geológicos y técnicos.</t>
  </si>
  <si>
    <t>3.4</t>
  </si>
  <si>
    <t>El tratamiento de residuos no peligrosos incluye los procesos de tratamiento físico/químico, incineración de residuos, tratamiento biológico y cualquier otro método de tratamiento (compostaje, reciclaje, etc.).
La eliminación de residuos no peligrosos incluye la descarga en vertedero, el vertido al mar y otros métodos de eliminación.</t>
  </si>
  <si>
    <t>3.5</t>
  </si>
  <si>
    <t>3.6</t>
  </si>
  <si>
    <t>Protección y descontaminación de suelos, aguas subterráneas y aguas superficiales</t>
  </si>
  <si>
    <t>Aquellas medidas y actividades cuyo objetivo es la prevención de la infiltración de contaminantes, la limpieza de suelos y masas de agua y la protección de suelos contra la erosión y otros tipos de degradación física y contra la salinización. Se incluye el control de la contaminación de los suelos y de las aguas subterráneas.
Se excluyen las actividades de gestión de aguas residuales (véase la CEPA 2), así como aquellas actividades cuyo objetivo es proteger la biodiversidad y los paisajes (CEPA 6).</t>
  </si>
  <si>
    <t>4.1</t>
  </si>
  <si>
    <t>4.2</t>
  </si>
  <si>
    <t>Se trata de los procesos cuyo objetivo es reducir la cantidad de materias contaminantes en los suelos y en las masas de agua, ya sea sobre el terreno o en instalaciones adecuadas. Se incluyen la descontaminación de suelos de antiguas plantas industriales, vertederos y demás puntos negros, el dragado de sustancias contaminantes de las masas de agua (ríos, lagos, estuarios, etc.), la descontaminación y limpieza de las aguas superficiales tras una contaminación accidental, p. ej., mediante la recogida de las sustancias contaminantes o mediante la aplicación de sustancias químicas, así como la limpieza de vertidos de hidrocarburos en tierra, aguas superficiales de interior y en el mar, incluidas las zonas costeras. Se excluyen el encalado de lagos y la oxigenación artificial de masas de agua (véase la CEPA 6). Se excluyen los servicios de protección civil.
Las actividades pueden consistir en medidas de separación, contención y recuperación de depósitos, extracción de barriles y contenedores enterrados, decantación y realmacenamiento, instalación de redes de drenaje de efluentes líquidos y gaseosos, lavado del suelo mediante desgasificación, bombeo de sustancias contaminantes, evacuación y tratamiento de suelo contaminado, métodos biotecnológicos de intervención que no afecten a la zona (utilización de enzimas, bacterias, etc.), técnicas de físico-químicas como la pervaporación y la extracción con fluidos supercríticos, la inyección de gases neutros o bases para impedir la fermentación interna, etc.</t>
  </si>
  <si>
    <t>4.3</t>
  </si>
  <si>
    <t>Se incluyen aquellas actividades y medidas cuyo objetivo es la protección de suelos contra la erosión y otros tipos de degradación física (compactación, incrustación, etc.). Pueden consistir en programas destinados a restaurar la capa vegetal protectora de los suelos, la construcción de muros contra la erosión, etc. Las medidas también pueden consistir en subvenciones para prácticas agrícolas y de pastoreo menos nocivas para los suelos y las masas de agua.
Se excluyen las actividades llevadas a cabo por motivos económicos (p. ej., producción agrícola o protección de las poblaciones contra las catástrofes naturales como los corrimientos de tierras).</t>
  </si>
  <si>
    <t>4.4</t>
  </si>
  <si>
    <t>Se trata de aquellas actividades y medidas cuyo objetivo es la prevención de la salinización del suelo y su descontaminación. Las acciones concretas dependerán de factores climáticos, geológicos y otros propios de cada país. Se incluyen aquí las acciones para aumentar el nivel de la capa freática, p. ej., a través de la infiltración de agua dulce para evitar la infiltración de agua marina en las aguas subterráneas, para descender el nivel de la capa freática (cuando las aguas subterráneas tienen un elevado nivel de sales), mediante programas de regeneración vegetal a largo plazo, cambios en las prácticas de irrigación, etc.
Se excluyen medidas que tienen una finalidad económica (producción agrícola, ganar tierra al mar, etc.).</t>
  </si>
  <si>
    <t>4.5</t>
  </si>
  <si>
    <t>4.6</t>
  </si>
  <si>
    <t>Modificaciones preventivas en origen</t>
  </si>
  <si>
    <t>5.2</t>
  </si>
  <si>
    <t>5.3</t>
  </si>
  <si>
    <t>5.4</t>
  </si>
  <si>
    <t xml:space="preserve">Se trata de todas las demás actividades y medidas cuyo objetivo es reducir el ruido y las vibraciones. Se incluyen las actividades administrativas, de gestión,  información y educación específicas de esta clase. También se incluyen, siempre que se puedan distinguir, la gestión del tráfico con el fin de reducir el ruido, la introducción de restricciones horarias y geográficas para vehículos ruidosos, las desviaciones del tráfico para que fluya a distancia de las áreas residenciales, la creación de zonas peatonales, la creación de zonas tampón sin construcciones, la reestructuración de los distintos modos de transporte (mejora del transporte público, uso de bicicletas). Estas actividades cubren un campo potencialmente amplio de medidas administrativas que plantean graves problemas de identificación, ya  que están incorporadas a programas integrados de control del tráfico y planificación urbanística, lo que hace difícil distinguir qué parte de dichas medidas y gastos en esos programas tiene por objeto la reducción del ruido y las vibraciones, frente a los gastos relacionados con el control de la contaminación atmosférica, la mejora del entorno o la seguridad vial.
Además de las medidas normativas, otras medidas pueden consistir en: incentivos económicos para la producción y utilización de vehículos con un bajo nivel de ruido, programas de etiquetado o información para consumidores en los que se fomente el uso de vehículos con un bajo nivel de ruido y la adopción de un comportamiento tranquilo al volante. </t>
  </si>
  <si>
    <t>Por «protección de la biodiversidad y los paisajes» se entiende aquellas medidas y actividades cuyo objetivo es proteger y recuperar las especies animales y vegetales, los ecosistemas y los hábitats, así como los paisajes naturales y seminaturales. Puede ocurrir que, en la práctica, sea difícil distinguir entre la protección de la «biodiversidad» y la de los «paisajes». Por ejemplo, mantener o crear ciertos tipos de paisaje, biotopos, zonas ecológicas y temas similares (filas de setos, líneas de árboles para restablecer «pasillos naturales») es una actividad claramente relacionada con la preservación de la biodiversidad.
Se excluyen la protección y rehabilitación de monumentos históricos o la recuperación de paisajes con un elevado porcentaje de áreas construidas, el control de la maleza con fines agrícolas y la protección de los bosques frente a los incendios forestales cuando se hace por motivos predominantemente económicos. También se excluyen la creación y mantenimiento de espacios verdes a lo largo de las carreteras y las estructuras recreativas (p. ej., campos de golf y otras instalaciones deportivas). 
Normalmente, no habría que incluir las acciones y gastos relacionados con parques y jardines municipales, pero en algunos casos pueden guardar relación con la biodiversidad y, entonces, deberían incluirse estas actividades y gastos.</t>
  </si>
  <si>
    <t>6.1</t>
  </si>
  <si>
    <t>Se trata de aquellas actividades y medidas cuyo objetivo es la conservación, reintroducción o recuperación de especies animales y vegetales, así como la restauración, rehabilitación y reacondicionamiento de hábitats dañados con el fin de reforzar sus funciones naturales. Se incluyen aquí la conservación del patrimonio genético, la recolonización de ecosistemas destruidos y la promulgación de prohibiciones de explotación, comercio, etc., de determinadas especies animales y vegetales con el fin de protegerlas. También se incluyen los censos, inventarios, bases de datos, la creación de reservas o bancos de genes, la mejora de las infraestructuras lineales (p. ej., pasos subterráneos o puentes para animales en las autopistas o en las vías férreas), la alimentación de las crías, la gestión de reservas naturales especiales (áreas de conservación botánica…). Estas actividades incluyen el control de la fauna y la flora para mantener el equilibrio natural, con la introducción de especies depredadoras y el control de la fauna y flora exóticas que supongan una amenaza para la fauna, la flora y los hábitats autóctonos.
Las principales actividades son la gestión y el desarrollo de zonas protegidas, independientemente de su denominación. También se incluyen las actividades de restauración de masas de agua como hábitats acuáticos. Deben incluirse también las medidas relacionadas con parques y jardines municipales cuando tengan un objetivo claro de protección de la biodiversidad. Se incluye la adquisición de terrenos con el fin de proteger las especies y el hábitat.</t>
  </si>
  <si>
    <t>6.2</t>
  </si>
  <si>
    <t>Se trata de aquellas actividades y medidas cuyo objetivo es proteger los paisajes naturales y seminaturales para mantener y aumentar su valor estético y su papel es la preservación de la biodiversidad. Se incluyen aquí la preservación de objetos naturales protegidos por ley, los gastos realizados para recuperar minas y canteras abandonadas, renaturalizar las márgenes de los ríos, enterrar líneas eléctricas, mantener paisajes que son resultado de prácticas agrícolas tradicionales y se ven amenazados por las condiciones económicas imperantes, etc. Respecto a la agricultura, puede ocurrir que la fuente de datos disponibles sólo sea los programas de determinadas ayudas estatales concedidas a los agricultores. Se incluye la protección de los bosques frente a los incendios forestales con el fin de proteger el paisaje. 
Se excluyen las medidas tomadas para proteger monumentos históricos, las medidas para aumentar el valor estético con fines económicos (p. ej., reacondicionamiento paisajístico para aumentar el valor de la propiedad inmobiliaria) y la protección de paisajes predominantemente urbanos.</t>
  </si>
  <si>
    <t>6.3</t>
  </si>
  <si>
    <t>6.4</t>
  </si>
  <si>
    <t>Comprende las actividades y medidas destinadas a reducir o eliminar las consecuencias negativas de las radiaciones emitidas por cualquier fuente. Se incluye la manipulación, el transporte y tratamiento de residuos con alto índice de radiactividad, es decir, los residuos que, debido a su elevado contenido en radionucleidos, requieren blindaje durante las operaciones normales de manipulación y transporte.
Quedan excluidas las actividades y medidas relativas a la prevención de riesgos tecnológicos (por ejemplo, seguridad exterior de las centrales nucleares), así como las medidas de protección adoptadas en el lugar de trabajo. Tampoco se incluyen las actividades relacionadas con la recogida y tratamiento de residuos con bajo índice de radiactividad (véase CEPA 3).
Definición de residuos radioactivos: Cualquier material que contiene radionucleidos o está contaminado por radionucleidos en concentraciones o niveles de radioactividad superiores a las «cantidades exentas», establecidas por las autoridades competentes, y para las que no esté prevista utilización alguna. Los residuos radioactivos se producen en las centrales nucleares, en instalaciones asociadas del ciclo de combustibles nucleares o en otras utilizaciones de material radioactivo, por ejemplo, el uso de radionucleidos en los hospitales y centros de investigación. Otros residuos importantes son los procedentes de la extracción y triturado de uranio y del reprocesado del combustible.</t>
  </si>
  <si>
    <t>7.1</t>
  </si>
  <si>
    <t>7.2</t>
  </si>
  <si>
    <t>Cualquier proceso destinado al transporte, acondicionamiento, contención o eliminación subterránea de residuos con alto índice de radiactividad.
-	Recogida de residuos con alto índice de radiactividad, en general por parte de empresas especializadas, y su transporte al lugar de tratamiento, acondicionamiento, almacenamiento y eliminación.
-	El acondicionamiento de residuos con alto índice de radiactividad comprende las actividades de transformación de residuos con alto índice de radiactividad y su preparación para el transporte y/o almacenamiento, y/o eliminación. 
-	El confinamiento de residuos con alto índice de radiactividad consiste en retener los residuos radiactivos de forma que se evite su dispersión en el medio ambiente, o que se liberen en un nivel aceptable. El confinamiento se realiza en espacios especialmente acondicionados.
-	La eliminación subterránea de residuos con alto índice de radiactividad consiste en el almacenamiento temporal o en la eliminación final de residuos con alto índice de radiactividad en emplazamientos subterráneos que satisfacen criterios específicos de índole geológica y técnica.</t>
  </si>
  <si>
    <t>7.3</t>
  </si>
  <si>
    <t>7.4</t>
  </si>
  <si>
    <t>La investigación y desarrollo (I+D) comprende las actividades creativas emprendidas de manera sistemática con el fin de incrementar la base de conocimientos y la utilización de los mismos para diseñar nuevas aplicaciones (véase el manual Frascati, OCDE 1994) en el ámbito de la protección medioambiental.
Esta clase comprende todas las actividades y gasto de I+D que tienen por objeto la protección medioambiental: identificación y análisis de fuentes de contaminación, mecanismos de dispersión de contaminantes en el medio ambiente, así como sus efectos en los seres humanos, las especies y la biosfera. El presente epígrafe incluye la I+D para la prevención y eliminación de cualquier forma de contaminación, así como la I+D orientada a equipos e instrumentos de medición y análisis de la contaminación. Siempre que puedan separarse, todas las actividades de I+D, aunque se refieran a otra categoría específica, deberán clasificarse en la presente partida.
Se excluyen las actividades de I+D relacionadas con la gestión de recursos naturales.</t>
  </si>
  <si>
    <t>9.1</t>
  </si>
  <si>
    <t>Por administración y gestión del medio ambiente se entiende toda actividad identificable dirigida al apoyo general de las decisiones adoptadas en el contexto de las actividades de protección medioambiental, ya sea por parte de las administraciones públicas o por organizaciones no gubernamentales (ONG).
Administración, ordenamiento y similares: Las actividades identificables en el marco de las administraciones públicas y las instituciones sin fines de lucro al servicio de los hogares dirigidas a la regulación, administración del medio ambiente y respaldo de las decisiones adoptadas en el contexto de las actividades de protección medioambiental. Si es posible, estas actividades deberán asignarse a otras clases, en caso contrario, deberán incluirse en la presente partida de la clasificación.
Gestión del medio ambiente: Toda actividad empresarial identificable destinada a prestar apoyo general a las decisiones adoptadas en el contexto de las actividades de protección medioambiental. Incluye la preparación de declaraciones o solicitudes de permiso, la gestión medioambiental interna, los procesos de certificación medioambiental (ISO 14000, SIGMA), así como el recurso a los servicios de consultoría medioambiental. Se incluyen las actividades de unidades especializadas en consultoría, supervisión y análisis en materia de medio ambiente. Cuando sea posible, estas actividades deberán asignarse a otras clases CEPA.</t>
  </si>
  <si>
    <t>9.2</t>
  </si>
  <si>
    <t>9.3</t>
  </si>
  <si>
    <t>Actividades n.c.o.p.</t>
  </si>
  <si>
    <t>AE101-AE144</t>
  </si>
  <si>
    <t>3.2</t>
  </si>
  <si>
    <t>3.3</t>
  </si>
  <si>
    <t>8.1</t>
  </si>
  <si>
    <t>8.2</t>
  </si>
  <si>
    <t xml:space="preserve">INDUSTRIAS      </t>
  </si>
  <si>
    <t>Millones de colones corrientes</t>
  </si>
  <si>
    <t>Personal Ocupado</t>
  </si>
  <si>
    <t>Las actividades y medidas que tratan de eliminar o reducir la generación de contaminantes atmosféricos mediante modificaciones de los procesos son aquellas que:
-	usan procesos de producción y tecnologías menos contaminantes y más eficientes (tecnologías limpias), y
-	consumen o utilizan productos “limpios” (adaptados).
Tecnologías más limpias: Las actividades de prevención en este ámbito consisten en reemplazar un proceso de producción existente por otro nuevo, destinado a reducir la generación de contaminantes durante la producción, el almacenamiento o el transporte (por ejemplo, mejorar el aprovechamiento de los combustibles, la recuperación de solventes y la prevención de derrames y fugas mediante la mejora de la hermeticidad de los equipos, depósitos, vehículos y demás).
Productos más limpios: Las actividades de prevención en este ámbito consisten en modificar los productos mediante la sustitución de materias primas, energía, catalizadores y demás por otros insumos que no sean contaminantes o que sean menos contaminantes. También se apunta al tratamiento de materias primas antes del uso, a fin de hacerlas menos contaminantes (por ejemplo, la desulfuración del combustible).
Los gastos considerados en este rubro también incluyen el costo adicional de la utilización de productos limpios (combustibles con bajo contenido de azufre, gasolina sin plomo, vehículos limpios y otros).
1.1.1 Para la protección del aire ambiente
1.1.2 Para la protección del clima y de la capa de ozono</t>
  </si>
  <si>
    <t>Clasificación propuesta según el marco central del Sistema de Contabilidad Ambiental y Económica.</t>
  </si>
  <si>
    <t xml:space="preserve"> CIIU 0111- 0322</t>
  </si>
  <si>
    <t xml:space="preserve">  CIIU 1010-3290</t>
  </si>
  <si>
    <t xml:space="preserve">  CIIU 3700-3900</t>
  </si>
  <si>
    <t xml:space="preserve">  CIIU 4510-4520</t>
  </si>
  <si>
    <t xml:space="preserve">  CIIU 4911-5320</t>
  </si>
  <si>
    <t xml:space="preserve"> CIIU 5510-9700</t>
  </si>
  <si>
    <t xml:space="preserve">Protection of ambient air and climate </t>
  </si>
  <si>
    <t>Prevention of pollution through in-process modifications</t>
  </si>
  <si>
    <t>Treatment of exhaust gases and ventilation air</t>
  </si>
  <si>
    <t>Monitoring and measurement and similar</t>
  </si>
  <si>
    <t>Other activities</t>
  </si>
  <si>
    <t xml:space="preserve">Other activities of protection of ambient air and climate </t>
  </si>
  <si>
    <t>Wastewater management</t>
  </si>
  <si>
    <t>Sewerage networks</t>
  </si>
  <si>
    <t>Wastewater treatment</t>
  </si>
  <si>
    <t>Treatment of cooling water</t>
  </si>
  <si>
    <t>Waste Management</t>
  </si>
  <si>
    <t>Collection and transport</t>
  </si>
  <si>
    <t>Treatment and disposal of hazardous waste</t>
  </si>
  <si>
    <t>Treatment and disposal of non-hazardous waste</t>
  </si>
  <si>
    <t xml:space="preserve">Protection and remediation of soil and water </t>
  </si>
  <si>
    <t>Prevention of pollutant infiltration</t>
  </si>
  <si>
    <t>Cleaning up of soil and water bodies</t>
  </si>
  <si>
    <t>Protection from erosion and other degradation of soil and wáter</t>
  </si>
  <si>
    <t>Prevention and remediation of soil and groundwater salinity</t>
  </si>
  <si>
    <t>Noise and vibration abatement</t>
  </si>
  <si>
    <t>Preventive in-process modifications at the source</t>
  </si>
  <si>
    <t>Construction of anti-noise/anti-vibration facilities</t>
  </si>
  <si>
    <t>Protection of biodiversity and landcapes</t>
  </si>
  <si>
    <t>Protection and rehabilitation of species and their hábitats</t>
  </si>
  <si>
    <t>Protection of natural and semi-natural landscapes</t>
  </si>
  <si>
    <t>Protection against particle radiation (excluding external safety)</t>
  </si>
  <si>
    <t xml:space="preserve">Protection of ambient media </t>
  </si>
  <si>
    <t>Transport and treatment of high-level radioactive waste</t>
  </si>
  <si>
    <t>Research and development</t>
  </si>
  <si>
    <t xml:space="preserve">Other enviromental protection activities </t>
  </si>
  <si>
    <t>General environmental administration, management and regulation</t>
  </si>
  <si>
    <t xml:space="preserve">Education, training and information </t>
  </si>
  <si>
    <t>Activities not elsewhere classified</t>
  </si>
  <si>
    <t>INDUSTRIES</t>
  </si>
  <si>
    <t>Code CEPA</t>
  </si>
  <si>
    <t>Agriculture, forestry and fishing</t>
  </si>
  <si>
    <t xml:space="preserve">Current expenditure       </t>
  </si>
  <si>
    <t>Capital expenditure A</t>
  </si>
  <si>
    <t>Capital expenditure B</t>
  </si>
  <si>
    <t>Manufacturing</t>
  </si>
  <si>
    <t>Electricity and water supply</t>
  </si>
  <si>
    <t>Construction</t>
  </si>
  <si>
    <t xml:space="preserve">Trade </t>
  </si>
  <si>
    <t>Transportation and storage</t>
  </si>
  <si>
    <t>Services</t>
  </si>
  <si>
    <t>ISIC 4 section</t>
  </si>
  <si>
    <t>Section description</t>
  </si>
  <si>
    <t>ISIC 4</t>
  </si>
  <si>
    <t>EA</t>
  </si>
  <si>
    <t>Description</t>
  </si>
  <si>
    <t>EA001</t>
  </si>
  <si>
    <t>Bean cultivation</t>
  </si>
  <si>
    <t>EA002</t>
  </si>
  <si>
    <t>Corn cultivation</t>
  </si>
  <si>
    <t>EA003</t>
  </si>
  <si>
    <t>Cultivation of other cereals, legumes and oil seeds (not previously classified)</t>
  </si>
  <si>
    <t>EA004</t>
  </si>
  <si>
    <t xml:space="preserve">Rice cultivation </t>
  </si>
  <si>
    <t>EA005</t>
  </si>
  <si>
    <t>Melon cultivation</t>
  </si>
  <si>
    <t>EA006</t>
  </si>
  <si>
    <t>Onion cultivation</t>
  </si>
  <si>
    <t>EA007</t>
  </si>
  <si>
    <t>Chayote cultivation</t>
  </si>
  <si>
    <t>EA008</t>
  </si>
  <si>
    <t>Potato cultivation</t>
  </si>
  <si>
    <t>EA009</t>
  </si>
  <si>
    <t>Roots and tubers cultivation</t>
  </si>
  <si>
    <t>EA010</t>
  </si>
  <si>
    <t>Cultivation of other vegetables</t>
  </si>
  <si>
    <t>EA011</t>
  </si>
  <si>
    <t>Sugar cane cultivation</t>
  </si>
  <si>
    <t>EA012</t>
  </si>
  <si>
    <t>Flower cultivation</t>
  </si>
  <si>
    <t>EA013</t>
  </si>
  <si>
    <t>Foliage cultivation</t>
  </si>
  <si>
    <t>EA014</t>
  </si>
  <si>
    <t>Banana cultivation</t>
  </si>
  <si>
    <t>EA015</t>
  </si>
  <si>
    <t>Plantain cultivation</t>
  </si>
  <si>
    <t>EA016</t>
  </si>
  <si>
    <t>Pineapple cultivation</t>
  </si>
  <si>
    <t>EA017</t>
  </si>
  <si>
    <t>African palm (oil palm) cultivation</t>
  </si>
  <si>
    <t>EA018</t>
  </si>
  <si>
    <t>Coffee cultivation</t>
  </si>
  <si>
    <t>EA019</t>
  </si>
  <si>
    <t>Cultivation of other fruits, nuts and other oleaginous fruits</t>
  </si>
  <si>
    <t>EA020</t>
  </si>
  <si>
    <t>Cultivation of other non-perennial and perennial plants</t>
  </si>
  <si>
    <t>EA021</t>
  </si>
  <si>
    <t>Plant propagation</t>
  </si>
  <si>
    <t>EA022</t>
  </si>
  <si>
    <t>Beef cattle breeding</t>
  </si>
  <si>
    <t>EA023</t>
  </si>
  <si>
    <t>Pig breeding</t>
  </si>
  <si>
    <t>EA024</t>
  </si>
  <si>
    <t>Raising chickens</t>
  </si>
  <si>
    <t>EA025</t>
  </si>
  <si>
    <t>Breeding of other animals</t>
  </si>
  <si>
    <t>EA026</t>
  </si>
  <si>
    <t>Support activities for agriculture, livestock and postharvest activities</t>
  </si>
  <si>
    <t>EA027</t>
  </si>
  <si>
    <t>Silviculture, timber extraction, and hunting</t>
  </si>
  <si>
    <t>EA028</t>
  </si>
  <si>
    <t>Marine and freshwater fishing</t>
  </si>
  <si>
    <t>EA029</t>
  </si>
  <si>
    <t>Marine and freshwater aquaculture</t>
  </si>
  <si>
    <t>Mining and quarrying</t>
  </si>
  <si>
    <t>EA030</t>
  </si>
  <si>
    <t>Extraction of stone, sand and clay</t>
  </si>
  <si>
    <t>EA031</t>
  </si>
  <si>
    <t>Salt extraction</t>
  </si>
  <si>
    <t>EA032</t>
  </si>
  <si>
    <t>Other mining and quarrying (not previously classified)</t>
  </si>
  <si>
    <t>EA033 / EA034</t>
  </si>
  <si>
    <t>Preparation and preservation of poultry and poultry cold cuts / Preparation and preservation of  meat and cold cuts of cattle and pigs, and other types of meats</t>
  </si>
  <si>
    <t>EA035</t>
  </si>
  <si>
    <t>Processing and preservation of fish, crustaceans and shellfish</t>
  </si>
  <si>
    <t>EA036</t>
  </si>
  <si>
    <t>Processing and preservation of fruits and vegetables</t>
  </si>
  <si>
    <t>EA037</t>
  </si>
  <si>
    <t>Production of oils and fats of vegetable and animal origin</t>
  </si>
  <si>
    <t>EA038</t>
  </si>
  <si>
    <t>Production of dairy products</t>
  </si>
  <si>
    <t>EA039</t>
  </si>
  <si>
    <t>Rice processing</t>
  </si>
  <si>
    <t>EA040 / EA044</t>
  </si>
  <si>
    <t>Production of milling products, except rice, and starches and starch products / Production of macaroni, noodles, and similar starchy products</t>
  </si>
  <si>
    <t>EA041</t>
  </si>
  <si>
    <t>Production of bakery products and tortillas</t>
  </si>
  <si>
    <t>EA042</t>
  </si>
  <si>
    <t>Sugar processing</t>
  </si>
  <si>
    <t>EA043</t>
  </si>
  <si>
    <t>Production of cocoa, chocolate and confectionery products</t>
  </si>
  <si>
    <t>EA045</t>
  </si>
  <si>
    <t>Preparation of unroasted coffee</t>
  </si>
  <si>
    <t>EA046</t>
  </si>
  <si>
    <t>Production of coffee products</t>
  </si>
  <si>
    <t>EA047</t>
  </si>
  <si>
    <t>Production of foods, prepared meals, and other food products</t>
  </si>
  <si>
    <t>EA048</t>
  </si>
  <si>
    <t>Production of animal feed</t>
  </si>
  <si>
    <t>EA049 / EA050 / EA051</t>
  </si>
  <si>
    <t>Distillation, rectification and blending of alcoholic beverages and wines / Production of malt beverages, malt, non-alcoholic beverages, mineral waters, and other bottled watersminerales, y otras aguas embotelladas / Production of tobacco products</t>
  </si>
  <si>
    <t>EA052</t>
  </si>
  <si>
    <t>Manufacture of textile products</t>
  </si>
  <si>
    <t>EA053</t>
  </si>
  <si>
    <t>Manufacture of clothing</t>
  </si>
  <si>
    <t>EA054</t>
  </si>
  <si>
    <t>Manufacture of leather and related products, except footwear</t>
  </si>
  <si>
    <t>EA055</t>
  </si>
  <si>
    <t>Manufacture of footwear</t>
  </si>
  <si>
    <t>EA056</t>
  </si>
  <si>
    <t>Timber production and manufacture of timber and cork products, except furniture; manufacture of straw articles and of plaiting materials</t>
  </si>
  <si>
    <t>EA057</t>
  </si>
  <si>
    <t>Manufacture of paper and paper products</t>
  </si>
  <si>
    <t>EA058</t>
  </si>
  <si>
    <t>Activities of printing, editing and reproduction of video recordings, except computing programs</t>
  </si>
  <si>
    <t>EA059 / EA060 / EA064</t>
  </si>
  <si>
    <t>Manufacture of refined petroleum products and coke / Manufacture of basic chemical substances, fertilizers and nitrogen compounds, pesticides and other chemical products for agricultural use / Manufacture of other chemical products (not previously classified) and manufactured fibers</t>
  </si>
  <si>
    <t>EA061 / EA067</t>
  </si>
  <si>
    <t>Manufacture of plastics and synthetic rubber in primary forms / Manufacture of plastic products</t>
  </si>
  <si>
    <t>EA062</t>
  </si>
  <si>
    <t>Manufacture of paints, varnishes and similar coating products, printing inks and resins</t>
  </si>
  <si>
    <t>EA063</t>
  </si>
  <si>
    <t>Manufacture of soaps and detergents, preparations for cleansing and polishing, perfumes and toiletries</t>
  </si>
  <si>
    <t>EA065</t>
  </si>
  <si>
    <t>Manufacture of pharmaceutical products, medicinal chemicals and botanical products</t>
  </si>
  <si>
    <t>EA066</t>
  </si>
  <si>
    <t>Manufacture of rubber products</t>
  </si>
  <si>
    <t>EA068</t>
  </si>
  <si>
    <t>Manufacture of glass and glass products</t>
  </si>
  <si>
    <t>EA069</t>
  </si>
  <si>
    <t xml:space="preserve">Manufacture of refractory products, clay construction materials, and other porcelain and ceramic products </t>
  </si>
  <si>
    <t>EA070</t>
  </si>
  <si>
    <t>Manufacture of cement, lime, plaster, and articles of concrete, cement and plaster, and other non metallic minerals (not previously classified)</t>
  </si>
  <si>
    <t>EA071</t>
  </si>
  <si>
    <t>Manufacture of common metals</t>
  </si>
  <si>
    <t>EA072</t>
  </si>
  <si>
    <t>Manufacture of metal products, except machinery and equipment</t>
  </si>
  <si>
    <t>EA073</t>
  </si>
  <si>
    <t>Manufacture of electronic components and circuit boards, computers and peripheral equipment</t>
  </si>
  <si>
    <t>EA074</t>
  </si>
  <si>
    <t>Manufacture of electronic and optical products</t>
  </si>
  <si>
    <t>EA075</t>
  </si>
  <si>
    <t>Manufacture of electrical equipment and machinery (not previously classified)</t>
  </si>
  <si>
    <t>EA076 / EA077</t>
  </si>
  <si>
    <t>Manufacture of motor vehicles, trailers and semi-trailers / Manufacture of other transport equipment</t>
  </si>
  <si>
    <t>EA078</t>
  </si>
  <si>
    <t>Manufacture of furniture</t>
  </si>
  <si>
    <t>EA079</t>
  </si>
  <si>
    <t>Manufacture of medical and dental instruments and supplies</t>
  </si>
  <si>
    <t>EA080</t>
  </si>
  <si>
    <t>Other manufacturing industries</t>
  </si>
  <si>
    <t>EA081</t>
  </si>
  <si>
    <t>Repair and installation of machinery and equipment</t>
  </si>
  <si>
    <t>Electricity, gas, steam and air conditioning supply</t>
  </si>
  <si>
    <t>EA082</t>
  </si>
  <si>
    <t>Supply of electricity, gas, steam and air conditioning</t>
  </si>
  <si>
    <t>Water supply; sewerage, Waste management and disposal activities</t>
  </si>
  <si>
    <t>EA083</t>
  </si>
  <si>
    <t xml:space="preserve">Supply of potable water </t>
  </si>
  <si>
    <t>EA084</t>
  </si>
  <si>
    <t>Removal of residual waters</t>
  </si>
  <si>
    <t>EA085</t>
  </si>
  <si>
    <t>Waste management and decontamination</t>
  </si>
  <si>
    <t>EA086M</t>
  </si>
  <si>
    <t>Construction of residential buildings</t>
  </si>
  <si>
    <t>EA086NM</t>
  </si>
  <si>
    <t>EA086UF</t>
  </si>
  <si>
    <t>EA087M</t>
  </si>
  <si>
    <t>Construction of non residential buildings</t>
  </si>
  <si>
    <t>EA087NM</t>
  </si>
  <si>
    <t>EA087UF</t>
  </si>
  <si>
    <t>EA088M</t>
  </si>
  <si>
    <t>Construction of roads and railways</t>
  </si>
  <si>
    <t>EA088UF</t>
  </si>
  <si>
    <t>EA089M</t>
  </si>
  <si>
    <t>Construction of public service works and other civil engineering works</t>
  </si>
  <si>
    <t>EA089UF</t>
  </si>
  <si>
    <t>EA090</t>
  </si>
  <si>
    <t>Specialized construction activities</t>
  </si>
  <si>
    <t>Wholesale and retail trade; repair of motor vehicles and motorcycles</t>
  </si>
  <si>
    <t>EA091</t>
  </si>
  <si>
    <t>Wholesale and retail trade</t>
  </si>
  <si>
    <t>EA092</t>
  </si>
  <si>
    <t>Repair of motor vehicles and motorcycles</t>
  </si>
  <si>
    <t>EA093</t>
  </si>
  <si>
    <t>Rail transport</t>
  </si>
  <si>
    <t>EA094</t>
  </si>
  <si>
    <t>Land passenger transport, except taxis</t>
  </si>
  <si>
    <t>EA095</t>
  </si>
  <si>
    <t>Passenger taxi transport</t>
  </si>
  <si>
    <t>EA096</t>
  </si>
  <si>
    <t>Sea, air, and road freight transport</t>
  </si>
  <si>
    <t>EA097</t>
  </si>
  <si>
    <t>Passenger air and sea transport</t>
  </si>
  <si>
    <t>EA098</t>
  </si>
  <si>
    <t>Warehousing and storage</t>
  </si>
  <si>
    <t>EA099</t>
  </si>
  <si>
    <t>Transportation support activities</t>
  </si>
  <si>
    <t>EA100</t>
  </si>
  <si>
    <t>Postal and courier activities</t>
  </si>
  <si>
    <t>Accommodation and food service activities</t>
  </si>
  <si>
    <t>EA101</t>
  </si>
  <si>
    <t>Lodging activities</t>
  </si>
  <si>
    <t>EA102</t>
  </si>
  <si>
    <t>Food and messaging services activities</t>
  </si>
  <si>
    <t>EA103</t>
  </si>
  <si>
    <t>Activities related to movie, video and television program production, sound recording; music editing, programming and transmission</t>
  </si>
  <si>
    <t>Information and communication</t>
  </si>
  <si>
    <t>EA104</t>
  </si>
  <si>
    <t>Telecommunications activities</t>
  </si>
  <si>
    <t>EA105</t>
  </si>
  <si>
    <t>Information, programming and computing consulting activities, editing of computing and related programs</t>
  </si>
  <si>
    <t>Financial and insurance activities</t>
  </si>
  <si>
    <t>EA106</t>
  </si>
  <si>
    <t>Central banking activities</t>
  </si>
  <si>
    <t>EA107</t>
  </si>
  <si>
    <t>Other monetary intermediation activities</t>
  </si>
  <si>
    <t>EA108</t>
  </si>
  <si>
    <t>Activities of holding companies, investment funds and corporations, and other financial services activities</t>
  </si>
  <si>
    <t>EA109</t>
  </si>
  <si>
    <t>Insurance, reinsurance and pension fund activities, except for compulsory social security schemes</t>
  </si>
  <si>
    <t>EA110</t>
  </si>
  <si>
    <t>Auxiliary activities of financial, insurance and pension funds services</t>
  </si>
  <si>
    <t>Real estate activities</t>
  </si>
  <si>
    <t>EA111M</t>
  </si>
  <si>
    <t>EA111UF</t>
  </si>
  <si>
    <t>Professional, scientific and technical activities</t>
  </si>
  <si>
    <t>EA112</t>
  </si>
  <si>
    <t>Legal activities</t>
  </si>
  <si>
    <t>EA113</t>
  </si>
  <si>
    <t>Accounting, bookkeeping, fiscal advisory, and other accounting-related activities</t>
  </si>
  <si>
    <t>EA114</t>
  </si>
  <si>
    <t>Activities related to consulting in financial management, human resources, marketing, main offices, and related</t>
  </si>
  <si>
    <t>EA115</t>
  </si>
  <si>
    <t>Architecture and engineering-related activities; technical testing and analysis</t>
  </si>
  <si>
    <t>EA116M</t>
  </si>
  <si>
    <t>Scientific research and development activities</t>
  </si>
  <si>
    <t>EA116NM</t>
  </si>
  <si>
    <t>EA116UF</t>
  </si>
  <si>
    <t>EA117</t>
  </si>
  <si>
    <t>Advertising and market research</t>
  </si>
  <si>
    <t>EA118</t>
  </si>
  <si>
    <t>Other professional, scientific and technical activities</t>
  </si>
  <si>
    <t>EA119</t>
  </si>
  <si>
    <t>Veterinary activities</t>
  </si>
  <si>
    <t>Administrative and support service activities</t>
  </si>
  <si>
    <t>EA120</t>
  </si>
  <si>
    <t>Activities relead to renting and leasing of motor vehicles</t>
  </si>
  <si>
    <t>EA121</t>
  </si>
  <si>
    <t>Activities relead to renting and leasing of personal and household goods</t>
  </si>
  <si>
    <t>EA122</t>
  </si>
  <si>
    <t>Activities related to renting and leasing of other tangible and intangible non-financial assets</t>
  </si>
  <si>
    <t>EA123</t>
  </si>
  <si>
    <t>Activities relead to renting and leasing of intellectual property and similar products, except copyrighted works</t>
  </si>
  <si>
    <t>EA124</t>
  </si>
  <si>
    <t>Employment-related activities</t>
  </si>
  <si>
    <t>EA125</t>
  </si>
  <si>
    <t>Activities of travel agencies, tour operators, reservation services and related activities</t>
  </si>
  <si>
    <t>EA126</t>
  </si>
  <si>
    <t>Security and investigation-related activities</t>
  </si>
  <si>
    <t>EA127</t>
  </si>
  <si>
    <t>General building cleaning and landscaping activities</t>
  </si>
  <si>
    <t>EA128</t>
  </si>
  <si>
    <t>Administrative and office support activities, and other business support activities</t>
  </si>
  <si>
    <t>Public administration and defense; compulsory social security</t>
  </si>
  <si>
    <t>EA129</t>
  </si>
  <si>
    <t>Public administration, implementation of community economic and social policies</t>
  </si>
  <si>
    <t>EA130</t>
  </si>
  <si>
    <t>Provision of services to the community in general</t>
  </si>
  <si>
    <t>EA131</t>
  </si>
  <si>
    <t>Activities related to compulsory social security schemes</t>
  </si>
  <si>
    <t>Education</t>
  </si>
  <si>
    <t>EA132M</t>
  </si>
  <si>
    <t>EA132NM</t>
  </si>
  <si>
    <t>Human health and social work activities</t>
  </si>
  <si>
    <t>EA133M</t>
  </si>
  <si>
    <t>Activities related to human health care and and social assistance</t>
  </si>
  <si>
    <t>EA133NM</t>
  </si>
  <si>
    <t>Arts, entertainment and recreation</t>
  </si>
  <si>
    <t>EA134</t>
  </si>
  <si>
    <t>Creative, arts and entertainment activities</t>
  </si>
  <si>
    <t>EA135</t>
  </si>
  <si>
    <t>Libraries, archives, museums and other cultural activities</t>
  </si>
  <si>
    <t>EA136</t>
  </si>
  <si>
    <t>Gambling and betting activities</t>
  </si>
  <si>
    <t>EA137</t>
  </si>
  <si>
    <t>Sports activities and amusement and recreation activities</t>
  </si>
  <si>
    <t>Other service activities</t>
  </si>
  <si>
    <t>EA138M</t>
  </si>
  <si>
    <t>Activities of associations</t>
  </si>
  <si>
    <t>EA138NM</t>
  </si>
  <si>
    <t>EA139</t>
  </si>
  <si>
    <t>Repair of computers, personal belongings and household goods</t>
  </si>
  <si>
    <t>EA140</t>
  </si>
  <si>
    <t>Activities related to washing, drying and cleaning fabric and leather garments</t>
  </si>
  <si>
    <t>EA141</t>
  </si>
  <si>
    <t xml:space="preserve">Hairdressing and other beauty treatment activities </t>
  </si>
  <si>
    <t>EA142</t>
  </si>
  <si>
    <t>Funerals and other related activities</t>
  </si>
  <si>
    <t>EA143</t>
  </si>
  <si>
    <t>Other services activities (not previously classified)</t>
  </si>
  <si>
    <t>Activities of households as employers; undifferentiated goods- and services-producing activities of households for own use</t>
  </si>
  <si>
    <t>EA144</t>
  </si>
  <si>
    <t>Activities of households as employers of domestic staff</t>
  </si>
  <si>
    <t>Specialized in EPEA</t>
  </si>
  <si>
    <t>EPEA Group</t>
  </si>
  <si>
    <t xml:space="preserve">Proposed classification according to the System of Enviromental- Economic Accounting </t>
  </si>
  <si>
    <t xml:space="preserve">Description </t>
  </si>
  <si>
    <t>International Standard Industry Classification</t>
  </si>
  <si>
    <t>Economic Activity</t>
  </si>
  <si>
    <t>Protection of ambient air and climate comprises measures and activities aimed at reducing emissions into the ambient air or reducing concentrations of air pollutants. This includes measures and activities aimed at the control of emissions of greenhouse gases, air pollutants and gases that adversely affect the stratospheric ozone layer.Measures taken for reasons of cost savings are excluded (e.g. energy saving).</t>
  </si>
  <si>
    <t>Activities and measures aiming to eliminate or reduce the air pollution through In-Process Modifications (IPMs) related to: -cleaner production processes an other tecnologies (clear technologies);     - The consumption or use of cleaner (adpated products).       Cleaner technologies: Prevention activities in this area consist of replacing an existing production process with a new one, aimed at reducing the generation of pollutants during production, storage or transport (for example, improving the use of fuels, the recovery of solvents and the prevention of spills and leaks by improving the tightness of equipment, tanks, vehicles and others).
Cleaner products: Prevention activities in this area consist of modifying products by substituting raw materials, energy, catalysts and others for other inputs that are not polluting or less polluting. It also aims to treat raw materials before use, in order to make them less polluting (for example, fuel desulfurization).
The expenses considered in this item also include the additional cost of using clean products (fuels with low sulfur content, unleaded gasoline, clean vehicles and others).
1.1.1 For the protection of ambient air
1.1.2 For the protection of the climate and the ozone layer</t>
  </si>
  <si>
    <t xml:space="preserve">Activities involving the installation, maintenance and operation of end-of-pipe equipment for the removal and reduction of emissions of particulate matter or other air-polluting substances either from the combustion of fuels or from processes. Examples include filters, de-dusting equipment, catalytic converters, post-combustion and other techniques. Also included are activities aiming to increase the dispersion of gases so as to reduce concentrations of air pollitants.                                                              Exhaust gases area emissions into the air, usually through exhaust pipes, stacks or chimneys. Ventilation air refers to the exhaust from air conditioning systems of industrial facilities.                                                                                                                                                                                                                                                                                                                                            Category 1.2 is split into the two underlying categories :                                                                                                                                                                                                                                                                                                                                                                    - for the protection of ambient air (1.2.1)                                                                                                                                                                                                                                                                                                                                                                                -for the protection of climate (1.2.2)                                                                                                                                                                                                                                                                                          </t>
  </si>
  <si>
    <t>Activities aimed at monitoring concentrations of pollutants in exhaust gases, in air quality and so on. Services that measure exhaust gases from vehicles and heating systems, monitoring related to the ozone layer, greenhouse gases and climate change are included. Weather stations are not excluded.</t>
  </si>
  <si>
    <t>All other activities and measures aimed at the protection of ambient air and climate.                                                                                                                                                                                                                 It includes:                                                                                                                                                                                                                                                                                                                                                                                    -regulation;                                                                                                                                                                                                                                                                                                                                                               - -Education, training, information provision and General Administration (ETIGA)  specific to CEPA 1. ETIGA should be reported here when tjhey can be separated from other activities belonging to CEPA1 and grom similar activities related to other eviromental protection classes.</t>
  </si>
  <si>
    <t>Wastewater management comprises those activities and measures whose objective is to prevent the pollution of surface waters by reducing the discharge of wastewater into inland surface waters and marine waters. This includes the collection and treatment of wastewater , as well as regulatory and control activities.Septic tanks are also included. Those actions and activities whose objective is to protect groundwater against the infiltration of pollutants, as well as the cleaning of already contaminated water masses (see CEPA class 4) are excluded. Wastewater is defined as that which has ceased to have immediate value for the purpose for which it was used or for the purpose for which it was produced, due to its quality, quantity or the time it is available.</t>
  </si>
  <si>
    <t>Included here are the activities and measures whose objective is to reduce the production of polluting substances in surface water and the generation of wastewater, by modifying processes in relation to:
- cleaner and more efficient production processes and other technologies (cleaner technologies)
-	the consumption or use of “cleaner” (adapted) products.
Cleaner technologies: Preventive activities consist of replacing an existing production process with a new process designed to reduce, during production, the generation of polluting substances in water or wastewater. This includes the separation of networks, the treatment and reuse of water used in production processes, etc.
Use of cleaner products: Preventive activities consist of modifying an existing production process so that raw materials, catalysts, etc. can be substituted. by products that do not pollute the water or pollute it less.</t>
  </si>
  <si>
    <t>Included here are those activities whose objective is the operation of sanitation networks, that is, the collection and transport of wastewater from one or more users, as well as rainwater, through sanitation networks, collectors, tanks and other means of transportation (vehicles for sewage, etc.), including their maintenance and repair.
Sanitation networks are systems of collectors, pipes, ducts and pumps to evacuate all types of wastewater (rainwater, domestic wastewater and other types).</t>
  </si>
  <si>
    <t>Wastewater treatment' means any process capable of bringing wastewater into compliance with applicable environmental or other quality standards.</t>
  </si>
  <si>
    <t>Cooling water treatment' means a series of processes used to treat cooling water to meet environmental standards before it is released into the environment. Cooling water is used to remove heat.The means, methods and installations used can be: air cooling (more expensive than water cooling), cooling towers (to the extent that they are necessary to reduce pollution and are not imposed by technical needs), cooling circuits to process water from industrial plants and to condense released steam, equipment to improve cooling water dispersion at discharge point, closed cooling circuits (more expensive), circuits to use cooling water for heating (more expensive ).</t>
  </si>
  <si>
    <t>These are activities whose objective is to control the concentration of polluting substances in wastewater and the quality of internal surface water and seawater at wastewater discharge points (analysis and measurement of polluting substances, etc. ).</t>
  </si>
  <si>
    <t>These are all other activities and measures whose objective is the management of wastewater. Specific regulatory, administrative, management, training, information and education activities of CEPA 2 are included here, provided that they can be distinguished from other activities belonging to the same class and from similar activities belonging to other classes of environmental protection.</t>
  </si>
  <si>
    <t>"Waste management" means those activities and measures whose objective is to prevent the generation of waste and reduce its harmful effects on the environment. This includes the collection and treatment of waste, including regulatory and control activities. Also recycling and composting, the collection and treatment of waste with a low level of radioactivity, street cleaning and the collection of urban waste.
Waste is material that is not a primary product (that is: products manufactured for the market), that is of no use to those who generated it for its own purposes of production, transformation or consumption, and which it wishes to dispose of. Waste can be generated during the procurement of raw materials, during the processing of raw materials into semi-finished and finished products, the consumption of finished products, or any other human activity. Recycled or reused waste in the place where it was produced is excluded. Residual materials that are released directly into the aquatic environment or into the air are also excluded.
Hazardous waste is waste that, due to its toxic, infectious, radioactive, flammable or other nature established by law, poses a considerable real or potential risk to human health or living organisms. As far as this definition is concerned, the notion of "hazardous waste" includes in each country all those materials and products considered dangerous according to the legislation in force in said country. Low-level radioactive waste is included here, while other types of radioactive waste are excluded (see CEPA 7).
Waste with a low level of radioactivity is waste that, due to its low radionuclide content, does not require protection for normal handling and transport.
Waste Treatment and Disposal: Waste treatment means any process intended to change the physical, chemical or biological qualities or composition of waste to neutralize it, render it non-hazardous, increase its safety in transport, enable its recovery or storage or reduce its volume. Waste can receive more than one treatment process.
Composting and recycling activities for environmental protection purposes are included here. Composting is often a waste treatment method and the resulting compost is provided free of charge or at a very low price. The manufacture of compost classified in division 24 of the CIIU/NACE (Manufacture of fertilizers and nitrogenous fertilizer compounds) is excluded.
In division 37 of ISIC/NACE, recycling is defined as «The treatment of waste and scrap (...), used or not, and its conversion into secondary raw materials. Generally, in economic terms, at the beginning it is waste and scrap, classified or not, but always inappropriate to be used directly in an industrial process, while, at the end of the process, it can be used for further treatment and, therefore, , they are considered semi-finished products. A process is needed for this, be it mechanical or chemical in nature.” The main objective of the activities classified in ISIC/NACE division 37 is the manufacture of secondary raw materials, but there may be a significant number of secondary waste management activities.</t>
  </si>
  <si>
    <t>Included here are those activities and measures whose objective is to eliminate or reduce the production of solid waste, by modifying processes in relation to:
-	cleaner and more efficient production processes and other technologies (cleaner technologies),
-	the consumption or use of “cleaner” (adapted) products.
Cleaner technologies: Preventive activities consist of replacing an existing production process with a new process designed to reduce the toxicity or volume of waste generated during the production process, including its separation and reprocessing.
Use of cleaner products: Preventive activities consist of modifying or adapting production processes or facilities so that raw materials, catalysts, etc. can be substituted. intermediates by new "adapted" products that produce less waste or less hazardous waste.</t>
  </si>
  <si>
    <t>Waste collection and transportation is defined as the collection of waste, whether it is a load from municipal services or similar institutions or by public or private companies, and its transportation to the place where it will be treated or disposed of.</t>
  </si>
  <si>
    <t>Hazardous waste treatment includes physical/chemical treatment processes, thermal treatment, biological treatment, waste conditioning and any other relevant treatment method. Hazardous waste disposal includes landfill, landfill, underground disposal, sea dumping, and any other relevant method of disposal.
Containment is the retention of hazardous material in such a way that it effectively prevents its dispersal into the environment or is released only at an acceptable level. It can be carried out in confinement areas specially built for this purpose.
Underground disposal includes interim storage or final disposal of hazardous waste underground, respecting certain geological and technical criteria.</t>
  </si>
  <si>
    <t>These are those activities and measures whose objective is to control and measure the generation and storage of waste, its toxicity, etc.</t>
  </si>
  <si>
    <t>These are all other activities and measures whose objective is waste management. Administrative, management, training, information and education activities specific to this class are included here, provided that they can be distinguished from other activities belonging to the same class and from similar activities belonging to other environmental protection classes.</t>
  </si>
  <si>
    <t>Those measures and activities whose objective is the prevention of the infiltration of contaminants, the cleaning of soils and bodies of water and the protection of soils against erosion and other types of physical degradation and against salinization. Control of soil and groundwater contamination is included.
Wastewater management activities (see CEPA 2) are excluded, as well as those activities whose objective is to protect biodiversity and landscapes (CEPA 6).</t>
  </si>
  <si>
    <t>These are those activities and measures whose objective is to reduce or eliminate polluting substances that can infiltrate the soil, groundwater or spill into surface water. This includes activities related to the waterproofing of floors or industrial plants, the installation of collection systems for spills or contaminant leaks, the reinforcement of storage facilities and the transport of contaminating products.</t>
  </si>
  <si>
    <t>These are processes whose objective is to reduce the amount of polluting materials in soils and in water bodies, either on the ground or in suitable facilities. They include the decontamination of soils from old industrial plants, landfills and other black spots, the dredging of polluting substances from bodies of water (rivers, lakes, estuaries, etc.), the decontamination and cleaning of surface waters after accidental contamination , p. by collecting polluting substances or by applying chemical substances, as well as cleaning oil spills on land, inland surface waters and in the sea, including coastal areas. Liming of lakes and artificial oxygenation of water bodies are excluded (see CEPA 6). Civil protection services are excluded.
The activities may consist of measures for the separation, containment and recovery of deposits, extraction of barrels and buried containers, settling and re-storage, installation of drainage networks for liquid and gaseous effluents, soil washing by degassing, pumping of polluting substances, evacuation and treatment of contaminated soil, biotechnological intervention methods that do not affect the area (use of enzymes, bacteria, etc.), physical-chemical techniques such as pervaporation and extraction with supercritical fluids, the injection of neutral gases or bases to prevent internal fermentation, etc.</t>
  </si>
  <si>
    <t>Those activities and measures whose objective is the protection of soils against erosion and other types of physical degradation (compaction, encrustation, etc.) are included. They can consist of programs aimed at restoring the protective vegetal layer of the soil, the construction of walls against erosion, etc. Measures can also take the form of subsidies for agricultural and grazing practices that are less harmful to soils and water bodies.
Activities carried out for economic reasons (eg agricultural production or protection of populations against natural disasters such as landslides) are excluded.</t>
  </si>
  <si>
    <t>These are those activities and measures whose objective is the prevention of soil salinization and its decontamination. The concrete actions will depend on climatic, geological and other factors specific to each country. Included here are actions to increase the level of the water table, e.g. through freshwater infiltration to prevent seawater infiltration into groundwater, to lower the water table (when groundwater is high in salts), through plant regeneration programs through long term, changes in irrigation practices, etc.
Measures that have an economic purpose (agricultural production, reclaiming land from the sea, etc.) are excluded.</t>
  </si>
  <si>
    <t>These are those activities and measures whose objective is to control and measure the quality and contamination of soils, groundwater and surface water, measure the degree of soil erosion and salinization, etc. This includes the operation of control systems, inventories of "black spots", maps and databases on the quality of groundwater and surface water, soil contamination, erosion and salinity, etc.</t>
  </si>
  <si>
    <t>These are all other activities and measures whose objective is the protection and decontamination of soil, groundwater and surface water. Administrative, management, training, information and education activities specific to this class are included here, provided that they can be distinguished from other activities belonging to the same class and from similar activities belonging to other environmental protection classes.</t>
  </si>
  <si>
    <t>Those measures and activities whose objective is the control, reduction and elimination of noise and vibrations caused by industrial activity and transport. Activities to reduce noise caused by the neighborhood (soundproofing of dance halls, etc.), as well as activities to reduce noise in places frequented by the public (swimming pools, etc.), in schools, etc., are included. Noise and vibration reduction in connection with workplace protection are excluded.</t>
  </si>
  <si>
    <t>These are those activities and measures whose objective is to reduce the noise and vibrations caused by industrial installations or by the engines, exhaust systems and brakes of aircraft and ships, as well as the level of noise caused by the friction of tires with the road or the wheels with the rails. It includes the adaptation of equipment, vehicles to make them less noisy: soundproofing of the hood, brakes, exhaust systems, etc. Also included are modifications to industrial plants, foundations specially designed to absorb vibrations, additional expenses involved in regrouping buildings and/or installations to reduce noise, special installations in the construction or reconstruction of buildings, equipment and machinery designed or manufactured with low noise or vibration level, low noise torches and burners, etc.</t>
  </si>
  <si>
    <t>These are those activities and measures whose objective is the installation and management of anti-noise devices (screens, embankments or hedges). Such activities and measures may consist of covering sections of highways or urban railways. As regards noise caused by industry and the neighborhood, they also consist of added installations, covers and soundproofing of machinery and pipes, fuel regulation and sound absorption systems, noise barriers and screens, soundproofing of buildings, protective windows against noise, etc., to limit the perception of noise.</t>
  </si>
  <si>
    <t>These are those activities and measures whose objective is to control the level of noise and vibrations: installation and operation of fixed measurement and control stations or mobile equipment in urban areas, observation networks, etc.</t>
  </si>
  <si>
    <t>These are all other activities and measures aimed at reducing noise and vibrations. Administrative, management, information and education activities specific to this class are included. Also included, as far as they can be distinguished, are traffic management in order to reduce noise, the introduction of time and geographical restrictions for noisy vehicles, the diversion of traffic so that it flows away from residential areas, the creation of pedestrian zones, the creation of buffer zones without constructions, the restructuring of the different modes of transport (improvement of public transport, use of bicycles). These activities cover a potentially wide field of administrative measures that pose serious problems of identification, since they are incorporated into integrated traffic control and urban planning programs, which makes it difficult to distinguish what part of said measures and expenditures in those programs are aimed at the reduction of noise and vibrations, compared to expenses related to the control of atmospheric pollution, the improvement of the environment or road safety.
In addition to regulatory measures, other measures may include: economic incentives for the production and use of low-noise vehicles, consumer labeling or information programs encouraging the use of low-noise vehicles and the adoption of a calm behavior behind the wheel.</t>
  </si>
  <si>
    <t>"Protection of biodiversity and landscapes" means those measures and activities whose objective is to protect and restore animal and plant species, ecosystems and habitats, as well as natural and semi-natural landscapes. It may be that, in practice, it is difficult to distinguish between the protection of "biodiversity" and that of "landscapes". For example, maintaining or creating certain types of landscape, biotopes, ecological zones, and the like (rows of hedges, lines of trees to re-establish "natural corridors") is an activity clearly related to the preservation of biodiversity.
The protection and rehabilitation of historical monuments or the recovery of landscapes with a high percentage of built-up areas, the control of weeds for agricultural purposes and the protection of forests against forest fires when done for predominantly economic reasons are excluded. Also excluded are the creation and maintenance of green space along highways and recreational structures (eg, golf courses and other sports facilities).
Normally, actions and expenses related to municipal parks and gardens should not be included, but in some cases they may be related to biodiversity and, therefore, these activities and expenses should be included.</t>
  </si>
  <si>
    <t>These are those activities and measures whose objective is the conservation, reintroduction or recovery of animal and plant species, as well as the restoration, rehabilitation and reconditioning of damaged habitats in order to reinforce their natural functions. This includes the conservation of the genetic heritage, the recolonization of destroyed ecosystems and the enactment of prohibitions on the exploitation, trade, etc., of certain animal and plant species in order to protect them. Also included are censuses, inventories, databases, the creation of gene reserves or banks, the improvement of linear infrastructure (eg, underpasses or animal bridges on motorways or railways), the feeding of the young, management of special nature reserves (botanical conservation areas...).These activities include the control of fauna and flora to maintain the natural balance, with the introduction of predatory species and the control of exotic fauna and flora that pose a threat to native fauna, flora and habitats.
The main activities are the management and development of protected areas, regardless of their denomination. Restoration activities of water bodies such as aquatic habitats are also included. Measures related to municipal parks and gardens should also be included when they have a clear objective of protecting biodiversity. This includes the acquisition of land in order to protect species and habitat.</t>
  </si>
  <si>
    <t>These are those activities and measures whose objective is to protect natural and semi-natural landscapes to maintain and increase their aesthetic value and their role is the preservation of biodiversity. This includes the preservation of natural objects protected by law, the expenses incurred to recover abandoned mines and quarries, renaturalize riverbanks, bury power lines, maintain landscapes that are the result of traditional agricultural practices and are threatened by economic conditions. prevailing, etc. Regarding agriculture, it may happen that the only source of available data is the programs of certain state aids granted to farmers. The protection of forests against forest fires is included in order to protect the landscape.
Measures taken to protect historical monuments, measures to increase aesthetic value for economic purposes (eg landscaping to increase real estate value) and protection of predominantly urban landscapes are excluded.</t>
  </si>
  <si>
    <t>Measurement, control and analysis activities not classified in previous items are included here. In principle, inventories of fauna and flora are not included here, since they are classified as species protection.</t>
  </si>
  <si>
    <t>It concerns all other activities and measures whose aim is to protect biodiversity and landscapes. Administrative, training, information and education activities specific to this area are included here, provided that they can be distinguished from other activities belonging to the same area and from similar activities belonging to other classes of environmental protection.</t>
  </si>
  <si>
    <t>It includes the activities and measures aimed at reducing or eliminating the negative consequences of radiation emitted by any source. This includes the handling, transport and treatment of waste with a high level of radioactivity, that is, waste that, due to its high content of radionuclides, requires shielding during normal handling and transport operations.
Activities and measures related to the prevention of technological risks (for example, external security of nuclear power plants), as well as protection measures adopted in the workplace, are excluded. Nor are activities related to the collection and treatment of waste with a low level of radioactivity (see CEPA 3) included.
Definition of radioactive waste: Any material that contains radionuclides or is contaminated by radionuclides in concentrations or levels of radioactivity higher than the "exempt amounts" established by the competent authorities, and for which no use is planned. Radioactive waste is produced in nuclear power plants, in associated nuclear fuel cycle facilities or in other uses of radioactive material, for example, the use of radionuclides in hospitals and research centers. Other important residues are those from the extraction and grinding of uranium and the reprocessing of the fuel.</t>
  </si>
  <si>
    <t>Environmental protection comprises the activities and measures undertaken to protect environments from radiation. It can consist of protection measures such as shielding, the creation of security zones, etc.</t>
  </si>
  <si>
    <t>Any process intended for the transport, conditioning, containment or underground disposal of waste with a high level of radioactivity.
-	Collection of waste with a high level of radioactivity, generally by specialized companies, and its transport to the place of treatment, conditioning, storage and disposal.
-	The conditioning of waste with a high level of radioactivity includes the activities of transformation of waste with a high level of radioactivity and its preparation for transport and/or storage, and/or disposal.
-	The containment of waste with a high level of radioactivity consists of retaining radioactive waste in such a way that its dispersion in the environment is avoided, or that it is released at an acceptable level. The confinement is carried out in specially conditioned spaces.
-	Underground disposal of high-level radioactive waste consists of the temporary storage or final disposal of high-level radioactive waste in underground sites that meet specific geological and technical criteria.</t>
  </si>
  <si>
    <t>These are activities aimed at measuring, controlling and analyzing environmental radioactivity and radioactivity due to waste with a high level of radioactivity, through specific equipment, facilities and instruments.</t>
  </si>
  <si>
    <t>These are all other activities and measures whose objective is to protect the environment against radiation, as well as the transport and treatment of waste with a high level of radioactivity. Management, training, information and education activities specific to this area are included here, provided that they can be distinguished from other activities belonging to the same class and from similar activities belonging to other classes of environmental protection.</t>
  </si>
  <si>
    <t>Research and development (R&amp;D) comprises creative activities undertaken systematically to increase the knowledge base and use that knowledge to design new applications (see Frascati manual, OECD 1994) in the field of environmental protection.
This class includes all R&amp;D activities and expenditure aimed at environmental protection: identification and analysis of pollution sources, mechanisms of dispersion of pollutants in the environment, as well as their effects on humans, species and the biosphere. This heading includes R&amp;D for the prevention and elimination of any form of pollution, as well as R&amp;D aimed at equipment and instruments for measuring and analyzing pollution. Wherever they can be separated, all R&amp;D activities, even if they refer to another specific category, should be classified under this heading.
R&amp;D activities related to natural resource management are excluded.</t>
  </si>
  <si>
    <t>Other environmental protection activities include all environmental protection activities of the administration and management of the environment, or training or learning activities specifically oriented to environmental protection of information to the public, when they are not classified elsewhere in the ECA. Likewise, activities that generate expenses that cannot be itemized are included, such as activities not classified elsewhere.</t>
  </si>
  <si>
    <t>Environmental administration and management means any identifiable activity aimed at general support of decisions taken in the context of environmental protection activities, whether by public administrations or by non-governmental organizations (NGOs).
Administration, regulation and similar: The identifiable activities within the framework of public administrations and non-profit institutions at the service of households aimed at the regulation, administration of the environment and support of the decisions adopted in the context of the activities of environmental protection. If possible, these activities should be assigned to other classes, otherwise they should be included in this classification heading.
environmental management: Any identifiable business activity intended to provide general support for decisions taken in the context of environmental protection activities. It includes the preparation of declarations or permit applications, internal environmental management, environmental certification processes (ISO 14000, SIGMA), as well as the use of environmental consulting services. The activities of units specializing in consulting, supervision and analysis in environmental matters are included. Whenever possible, these activities should be assigned to other CEPA classes.</t>
  </si>
  <si>
    <t>Activities aimed at providing general environmental training or education and disseminating information on the environment. Secondary education programs, university degrees or specific courses aimed at training in environmental protection are included. Likewise, activities such as the preparation of environmental reports, communications on the environment, etc. are included.</t>
  </si>
  <si>
    <t>Includes all those environmental protection activities that cannot be classified in other headings of the classification.</t>
  </si>
  <si>
    <t>Non-hazardous waste treatment includes physical/chemical treatment processes, waste incineration, biological treatment and any other treatment method (composting, recycling, etc.).
Non-hazardous waste disposal includes landfill, ocean dumping, and other disposal methods.</t>
  </si>
  <si>
    <t>CEPA Description</t>
  </si>
  <si>
    <t>millon colones at current prices</t>
  </si>
  <si>
    <t>Especializadas en protección ambiental</t>
  </si>
  <si>
    <t>Specialized in environmental protection</t>
  </si>
  <si>
    <t xml:space="preserve"> ISIC 0111- 0322</t>
  </si>
  <si>
    <t xml:space="preserve">  ISIC 1010-3290</t>
  </si>
  <si>
    <t xml:space="preserve">  ISIC 3510-3900</t>
  </si>
  <si>
    <t xml:space="preserve">  ISIC 3700-3900</t>
  </si>
  <si>
    <t xml:space="preserve">  ISIC 4510-4520</t>
  </si>
  <si>
    <t xml:space="preserve">  ISIC 4911-5320</t>
  </si>
  <si>
    <t xml:space="preserve"> ISIC 5510-9700</t>
  </si>
  <si>
    <t>EA001-EA029</t>
  </si>
  <si>
    <t>EA033-EA081</t>
  </si>
  <si>
    <t>EA082-EA083</t>
  </si>
  <si>
    <t>EA084-EA085</t>
  </si>
  <si>
    <t>EA091-EA092</t>
  </si>
  <si>
    <t>EA093-EA100</t>
  </si>
  <si>
    <t>EA101-EA144</t>
  </si>
  <si>
    <t>Employment</t>
  </si>
  <si>
    <t>Permanent employees</t>
  </si>
  <si>
    <t>español</t>
  </si>
  <si>
    <t xml:space="preserve">english </t>
  </si>
  <si>
    <r>
      <t>Empleo en Protección Ambiental /</t>
    </r>
    <r>
      <rPr>
        <b/>
        <sz val="10"/>
        <color theme="9" tint="-0.249977111117893"/>
        <rFont val="Arial"/>
        <family val="2"/>
      </rPr>
      <t xml:space="preserve"> Environmental protection employment</t>
    </r>
  </si>
  <si>
    <r>
      <rPr>
        <b/>
        <sz val="11"/>
        <color theme="8" tint="-0.499984740745262"/>
        <rFont val="Calibri"/>
        <family val="2"/>
        <scheme val="minor"/>
      </rPr>
      <t>Notas metodológica</t>
    </r>
    <r>
      <rPr>
        <sz val="11"/>
        <color theme="1"/>
        <rFont val="Calibri"/>
        <family val="2"/>
        <scheme val="minor"/>
      </rPr>
      <t xml:space="preserve">s </t>
    </r>
    <r>
      <rPr>
        <sz val="11"/>
        <color theme="9" tint="-0.249977111117893"/>
        <rFont val="Calibri"/>
        <family val="2"/>
        <scheme val="minor"/>
      </rPr>
      <t xml:space="preserve">/ </t>
    </r>
    <r>
      <rPr>
        <b/>
        <sz val="11"/>
        <color theme="9" tint="-0.249977111117893"/>
        <rFont val="Calibri"/>
        <family val="2"/>
        <scheme val="minor"/>
      </rPr>
      <t>Methodological notes</t>
    </r>
  </si>
  <si>
    <r>
      <t>Clasificación de Actividades en Protección Ambiental (CAPA) /</t>
    </r>
    <r>
      <rPr>
        <b/>
        <sz val="11"/>
        <color theme="9" tint="-0.499984740745262"/>
        <rFont val="Calibri"/>
        <family val="2"/>
        <scheme val="minor"/>
      </rPr>
      <t xml:space="preserve"> </t>
    </r>
    <r>
      <rPr>
        <b/>
        <sz val="11"/>
        <color theme="9" tint="-0.249977111117893"/>
        <rFont val="Calibri"/>
        <family val="2"/>
        <scheme val="minor"/>
      </rPr>
      <t>Classification of enviromental protection activities (CEPA)</t>
    </r>
  </si>
  <si>
    <r>
      <t>Clasificación de Actividades Económicas /</t>
    </r>
    <r>
      <rPr>
        <b/>
        <sz val="11"/>
        <color theme="9" tint="-0.249977111117893"/>
        <rFont val="Calibri"/>
        <family val="2"/>
        <scheme val="minor"/>
      </rPr>
      <t xml:space="preserve"> Economic Activity Classification</t>
    </r>
  </si>
  <si>
    <t>Class</t>
  </si>
  <si>
    <t>Notes:
1/ Not included in this publication.</t>
  </si>
  <si>
    <r>
      <t>Cuadro de Gasto en Protección Ambiental del sector privado (GPA) /</t>
    </r>
    <r>
      <rPr>
        <b/>
        <sz val="10"/>
        <color theme="9" tint="-0.249977111117893"/>
        <rFont val="Arial"/>
        <family val="2"/>
      </rPr>
      <t xml:space="preserve"> Environmental protection expenditure account for private sector (EPEA)</t>
    </r>
  </si>
  <si>
    <r>
      <t>Mines</t>
    </r>
    <r>
      <rPr>
        <vertAlign val="superscript"/>
        <sz val="10"/>
        <color theme="1"/>
        <rFont val="Arial"/>
        <family val="2"/>
      </rPr>
      <t>1</t>
    </r>
  </si>
  <si>
    <t>This work is part of an ongoing, continuous improvement process of environmental accounts compilation. It is therefore not a final or definitive version. The Central Bank of Costa Rica (BCCR) would appreciate suggestions, comments and the submission of complementary and updated data sources, to improve future versions of the accounts.</t>
  </si>
  <si>
    <t>Disclaimer</t>
  </si>
  <si>
    <t>Economic Activity Classification by International Standard Industry Classification v4.</t>
  </si>
  <si>
    <t>Costa Rica, 2022.</t>
  </si>
  <si>
    <t>AE033-AE082</t>
  </si>
  <si>
    <t>AE085-AE086</t>
  </si>
  <si>
    <t>AE030-AE032</t>
  </si>
  <si>
    <t>AE083-AE084</t>
  </si>
  <si>
    <t>EA030-EA032</t>
  </si>
  <si>
    <t xml:space="preserve"> ISIC 0810- 0990</t>
  </si>
  <si>
    <t xml:space="preserve"> CIIU 0810- 0990</t>
  </si>
  <si>
    <t>La Cuenta de Gasto en Protección Ambiental (CGPA) se basa en los conceptos propuestos por el Sistema de Contabilidad Ambiental y Económica- Marco Central (SCAE-MC) (ONU et al., 2012). El gasto en protección ambiental hace referencia al gasto que se realiza en respuesta a las presiones ambientales con el fin de proteger los recursos naturales. Específicamente es el gasto que tiene como objetivo principal la prevención, reducción, y eliminación de la contaminación, así como otras formas de degradación del ambiente.</t>
  </si>
  <si>
    <t>Los resultados publicados corresponden al ejercicio nacional de medición del Gasto en Protección Ambiental (GPA) del sector privado para el año 2022, realizado conforme a los lineamientos del SCAE-MC.</t>
  </si>
  <si>
    <t>Los cuadros de la CGPA que se presentan en este documento sintetizan los gastos realizados durante el 2022 por dominio ambiental según actividad económica y tipo de gasto (corriente y de capital).</t>
  </si>
  <si>
    <r>
      <t>Los</t>
    </r>
    <r>
      <rPr>
        <b/>
        <sz val="10"/>
        <rFont val="Arial"/>
        <family val="2"/>
      </rPr>
      <t xml:space="preserve"> gastos corrientes</t>
    </r>
    <r>
      <rPr>
        <sz val="10"/>
        <color theme="1"/>
        <rFont val="Arial"/>
        <family val="2"/>
      </rPr>
      <t xml:space="preserve"> incluyen todos los gastos que están asociados a la prestación de los bienes y servicios que ofrecen los agentes económicos. Se consideran las remuneraciones a los empleados, el uso de bienes y servicios, y el consumo de capital fijo. Adicionalmente se incluyen los intereses, los subsidios, las donaciones, las prestaciones sociales y otros gastos relacionados con transferencias en efectivo o en especie y las compras a terceros de bienes y servicios para la entrega a otras unidades. </t>
    </r>
  </si>
  <si>
    <r>
      <t xml:space="preserve">Los </t>
    </r>
    <r>
      <rPr>
        <b/>
        <sz val="10"/>
        <color theme="1"/>
        <rFont val="Arial"/>
        <family val="2"/>
      </rPr>
      <t>gastos de capital</t>
    </r>
    <r>
      <rPr>
        <sz val="10"/>
        <color theme="1"/>
        <rFont val="Arial"/>
        <family val="2"/>
      </rPr>
      <t xml:space="preserve"> son gastos o inversiones que se efectúan en bienes muebles e inmuebles utilizados continuamente durante varios períodos contables. Estas inversiones se pueden identificar en las erogaciones efectuadas para la formación bruta de capital fijo y como parte de la variación de existencias o inventarios. Estos gastos se clasifican en dos tipos:  </t>
    </r>
  </si>
  <si>
    <t>Propietarios y socios</t>
  </si>
  <si>
    <t xml:space="preserve">Trabajadores familiares no remunerados </t>
  </si>
  <si>
    <t xml:space="preserve">Otros trabajadores no remunerados </t>
  </si>
  <si>
    <t xml:space="preserve">Personal permanente remunerado </t>
  </si>
  <si>
    <t xml:space="preserve">Personal eventual contratado directamente por la empresa, excepto trabajadores a domicilio </t>
  </si>
  <si>
    <t xml:space="preserve">Trabajadores a domicilio en planilla de la empresa </t>
  </si>
  <si>
    <t xml:space="preserve">Personal proporcionado por empresas de servicio de personal </t>
  </si>
  <si>
    <t>Actividades de apoyo a la agricultura, la ganadería, silvicultura, pesca y actividades postcosecha</t>
  </si>
  <si>
    <t>AE033</t>
  </si>
  <si>
    <t>Elaboración y conservación de carne y embutidos de aves</t>
  </si>
  <si>
    <t>AE034</t>
  </si>
  <si>
    <t>Elaboración y conservación de carne y embutidos de ganado vacuno y porcino y otros tipos de carne</t>
  </si>
  <si>
    <t>AE040</t>
  </si>
  <si>
    <t>Elaboración de productos de molinería, excepto arroz, y almidones y productos elaborados del almidón</t>
  </si>
  <si>
    <t>AE044</t>
  </si>
  <si>
    <t>Elaboración de macarrones, fideos y productos farináceos análogos</t>
  </si>
  <si>
    <t>Producción de productos de café y té</t>
  </si>
  <si>
    <t>AE049</t>
  </si>
  <si>
    <t>Destilación, rectificación, mezcla de bebidas alcohólicas y vinos</t>
  </si>
  <si>
    <t>AE050</t>
  </si>
  <si>
    <t>Elaboración de bebidas malteadas, de malta, bebidas no alcohólicas, aguas minerales, y otras aguas embotelladas</t>
  </si>
  <si>
    <t>AE051</t>
  </si>
  <si>
    <t>Elaboración de productos de tabaco</t>
  </si>
  <si>
    <t>Actividades de impresión y reproducción de grabaciones</t>
  </si>
  <si>
    <t>AE059</t>
  </si>
  <si>
    <t>Fabricación de los productos de la refinación del petróleo y de coque</t>
  </si>
  <si>
    <t>AE060</t>
  </si>
  <si>
    <t>Fabricación de sustancias químicas básicas, abonos, compuestos de nitrógeno, pesticidas y otros productos químicos de uso agropecuario</t>
  </si>
  <si>
    <t>AE061</t>
  </si>
  <si>
    <t>Fabricación de plásticos y de caucho sintético en formas primarias</t>
  </si>
  <si>
    <t>AE064</t>
  </si>
  <si>
    <t>Fabricación de otros productos químicos n.c.p. y de fibras manufacturadas</t>
  </si>
  <si>
    <t>AE067</t>
  </si>
  <si>
    <t>Fabricación de productos de plástico</t>
  </si>
  <si>
    <t>Fabricación de equipos de comunicaciones</t>
  </si>
  <si>
    <t>AE076</t>
  </si>
  <si>
    <t>AE077</t>
  </si>
  <si>
    <t>Fabricación de vehículos automotores, remolques y semirremolques</t>
  </si>
  <si>
    <t>Fabricación de otros tipos de equipos de transporte</t>
  </si>
  <si>
    <t>AE086</t>
  </si>
  <si>
    <t>AE087</t>
  </si>
  <si>
    <t>AE088</t>
  </si>
  <si>
    <t>AE089</t>
  </si>
  <si>
    <t>Actividades de edición de libros, diarios, publicaciones periódicas y otras actividades editoriales</t>
  </si>
  <si>
    <t>Bases de datos</t>
  </si>
  <si>
    <t>AE111</t>
  </si>
  <si>
    <t>Actividades de alquiler de viviendas</t>
  </si>
  <si>
    <t>Actividades de alquiler de inmuebles no residenciales y otros servicios  inmobiliarios</t>
  </si>
  <si>
    <t>AE116</t>
  </si>
  <si>
    <t>AE132</t>
  </si>
  <si>
    <t>AE133</t>
  </si>
  <si>
    <t>AE138</t>
  </si>
  <si>
    <t>Reparación y mantenimiento de vehículos de motor y motocicletas</t>
  </si>
  <si>
    <t>AE145</t>
  </si>
  <si>
    <t>AE146</t>
  </si>
  <si>
    <t>AE147</t>
  </si>
  <si>
    <t>AE148</t>
  </si>
  <si>
    <t>Actividades de servicios de intermediación digital</t>
  </si>
  <si>
    <t>AE149</t>
  </si>
  <si>
    <t xml:space="preserve">0111      </t>
  </si>
  <si>
    <t xml:space="preserve">0112      </t>
  </si>
  <si>
    <t xml:space="preserve">0113      </t>
  </si>
  <si>
    <t xml:space="preserve">0114      </t>
  </si>
  <si>
    <t xml:space="preserve">0119      </t>
  </si>
  <si>
    <t xml:space="preserve">0119 0230     </t>
  </si>
  <si>
    <t xml:space="preserve">0122      </t>
  </si>
  <si>
    <t xml:space="preserve">0126      </t>
  </si>
  <si>
    <t xml:space="preserve">0127      </t>
  </si>
  <si>
    <t xml:space="preserve">0115 0116 0119 0127 0128 0129 </t>
  </si>
  <si>
    <t xml:space="preserve">0130      </t>
  </si>
  <si>
    <t xml:space="preserve">0141      </t>
  </si>
  <si>
    <t xml:space="preserve">0145      </t>
  </si>
  <si>
    <t xml:space="preserve">0146      </t>
  </si>
  <si>
    <t xml:space="preserve">0161 0162 0163 0164 0330  </t>
  </si>
  <si>
    <t xml:space="preserve">0170 0210 0220 0230 0240  </t>
  </si>
  <si>
    <t xml:space="preserve">0311 0312     </t>
  </si>
  <si>
    <t xml:space="preserve">0321 0322     </t>
  </si>
  <si>
    <t xml:space="preserve">0810      </t>
  </si>
  <si>
    <t xml:space="preserve">0893      </t>
  </si>
  <si>
    <t>0510 0520 0610 0620 0710 0721 0729</t>
  </si>
  <si>
    <t xml:space="preserve">1010      </t>
  </si>
  <si>
    <t xml:space="preserve">1020      </t>
  </si>
  <si>
    <t xml:space="preserve">1030      </t>
  </si>
  <si>
    <t xml:space="preserve">1040      </t>
  </si>
  <si>
    <t xml:space="preserve">1050      </t>
  </si>
  <si>
    <t xml:space="preserve">1061      </t>
  </si>
  <si>
    <t xml:space="preserve">1061 1062     </t>
  </si>
  <si>
    <t xml:space="preserve">1071      </t>
  </si>
  <si>
    <t xml:space="preserve">1072      </t>
  </si>
  <si>
    <t xml:space="preserve">1073      </t>
  </si>
  <si>
    <t xml:space="preserve">1074      </t>
  </si>
  <si>
    <t xml:space="preserve">1079      </t>
  </si>
  <si>
    <t xml:space="preserve">1076      </t>
  </si>
  <si>
    <t xml:space="preserve">1075 1079     </t>
  </si>
  <si>
    <t xml:space="preserve">1080      </t>
  </si>
  <si>
    <t xml:space="preserve">1101 1102     </t>
  </si>
  <si>
    <t xml:space="preserve">1103 1104 1105    </t>
  </si>
  <si>
    <t xml:space="preserve">1200      </t>
  </si>
  <si>
    <t>1311 1312 1313 1391 1392 1393 1394</t>
  </si>
  <si>
    <t xml:space="preserve">1410 1420 1430    </t>
  </si>
  <si>
    <t xml:space="preserve">1511 1512     </t>
  </si>
  <si>
    <t xml:space="preserve">1520      </t>
  </si>
  <si>
    <t xml:space="preserve">1610 1621 1622 1623 1629  </t>
  </si>
  <si>
    <t xml:space="preserve">1701 1702 1709    </t>
  </si>
  <si>
    <t xml:space="preserve">1811 1812 1820    </t>
  </si>
  <si>
    <t xml:space="preserve">1910 1920     </t>
  </si>
  <si>
    <t xml:space="preserve">2011 2012 2021    </t>
  </si>
  <si>
    <t xml:space="preserve">2013      </t>
  </si>
  <si>
    <t xml:space="preserve">2022      </t>
  </si>
  <si>
    <t xml:space="preserve">2023      </t>
  </si>
  <si>
    <t xml:space="preserve">2029 2030     </t>
  </si>
  <si>
    <t xml:space="preserve">2100      </t>
  </si>
  <si>
    <t xml:space="preserve">2211 2219     </t>
  </si>
  <si>
    <t xml:space="preserve">2220      </t>
  </si>
  <si>
    <t xml:space="preserve">2310      </t>
  </si>
  <si>
    <t xml:space="preserve">2391 2392 2393    </t>
  </si>
  <si>
    <t xml:space="preserve">2394 2395 2396 2399   </t>
  </si>
  <si>
    <t xml:space="preserve">2410 2420 2431 2432   </t>
  </si>
  <si>
    <t>2511 2512 2513 2520 2591 2592 2593</t>
  </si>
  <si>
    <t xml:space="preserve">2611 2619 2620    </t>
  </si>
  <si>
    <t xml:space="preserve">2630      </t>
  </si>
  <si>
    <t xml:space="preserve">2640 2651 2652 2660 2670 2680 </t>
  </si>
  <si>
    <t>2710 2720 2731 2732 2733 2740 2750</t>
  </si>
  <si>
    <t xml:space="preserve">2910 2920 2930    </t>
  </si>
  <si>
    <t>3011 3012 3020 3030 3040 3091 3092</t>
  </si>
  <si>
    <t xml:space="preserve">3101 3102     </t>
  </si>
  <si>
    <t xml:space="preserve">3250      </t>
  </si>
  <si>
    <t xml:space="preserve">3211 3212 3220 3230 3240 3290 </t>
  </si>
  <si>
    <t xml:space="preserve">3511 3512 3513 3520 3530 3540 </t>
  </si>
  <si>
    <t>Suministro de agua; evacuación de aguas residuales, gestión de desechos y descontaminación</t>
  </si>
  <si>
    <t xml:space="preserve">3600      </t>
  </si>
  <si>
    <t xml:space="preserve">3700      </t>
  </si>
  <si>
    <t xml:space="preserve">3811 3812 3821 3822 3830 3900 </t>
  </si>
  <si>
    <t xml:space="preserve">4100      </t>
  </si>
  <si>
    <t xml:space="preserve">4210      </t>
  </si>
  <si>
    <t xml:space="preserve">4220 4290     </t>
  </si>
  <si>
    <t>4311 4312 4321 4322 4329 4330 4340</t>
  </si>
  <si>
    <t>4610 4620 4630 4641 4642 4649 4651</t>
  </si>
  <si>
    <t xml:space="preserve">4911 4912     </t>
  </si>
  <si>
    <t xml:space="preserve">4921 4922     </t>
  </si>
  <si>
    <t xml:space="preserve">4922      </t>
  </si>
  <si>
    <t xml:space="preserve">4923 4930 5012 5022 5120  </t>
  </si>
  <si>
    <t xml:space="preserve">5011 5021 5110    </t>
  </si>
  <si>
    <t xml:space="preserve">5210      </t>
  </si>
  <si>
    <t>5221 5222 5223 5224 5229 5231 5232</t>
  </si>
  <si>
    <t xml:space="preserve">5310 5320 5330    </t>
  </si>
  <si>
    <t xml:space="preserve">5510 5520 5530 5590   </t>
  </si>
  <si>
    <t xml:space="preserve">5610 5621 5629 5630 5640  </t>
  </si>
  <si>
    <t xml:space="preserve">5811 5812 5813 5819 5821 5829 </t>
  </si>
  <si>
    <t xml:space="preserve">6110 6120 6190    </t>
  </si>
  <si>
    <t xml:space="preserve">6211 6219 6220 6290 6390  </t>
  </si>
  <si>
    <t xml:space="preserve">6310      </t>
  </si>
  <si>
    <t xml:space="preserve">6411      </t>
  </si>
  <si>
    <t xml:space="preserve">6419      </t>
  </si>
  <si>
    <t>6421 6422 6431 6432 6433 6491 6492</t>
  </si>
  <si>
    <t xml:space="preserve">6511 6512 6520 6530   </t>
  </si>
  <si>
    <t xml:space="preserve">6810      </t>
  </si>
  <si>
    <t xml:space="preserve">6810 6821 6829    </t>
  </si>
  <si>
    <t xml:space="preserve">6910      </t>
  </si>
  <si>
    <t xml:space="preserve">6920      </t>
  </si>
  <si>
    <t xml:space="preserve">7010 7020     </t>
  </si>
  <si>
    <t xml:space="preserve">7110 7120     </t>
  </si>
  <si>
    <t xml:space="preserve">7210 7220     </t>
  </si>
  <si>
    <t xml:space="preserve">7310 7320 7330    </t>
  </si>
  <si>
    <t xml:space="preserve">7410 7420 7430 7491 7499  </t>
  </si>
  <si>
    <t xml:space="preserve">7500      </t>
  </si>
  <si>
    <t xml:space="preserve">7710 7751     </t>
  </si>
  <si>
    <t xml:space="preserve">7721 7729 7730 7751   </t>
  </si>
  <si>
    <t xml:space="preserve">7730 7751 7752    </t>
  </si>
  <si>
    <t xml:space="preserve">7740      </t>
  </si>
  <si>
    <t xml:space="preserve">7810 7820     </t>
  </si>
  <si>
    <t xml:space="preserve">7911 7912 7990    </t>
  </si>
  <si>
    <t xml:space="preserve">8011 8019     </t>
  </si>
  <si>
    <t xml:space="preserve">8110 8121 8129 8130   </t>
  </si>
  <si>
    <t>8210 8220 8230 8240 8291 8292 8299</t>
  </si>
  <si>
    <t xml:space="preserve">8411 8412 8413 8414   </t>
  </si>
  <si>
    <t xml:space="preserve">8421 8422 8423    </t>
  </si>
  <si>
    <t xml:space="preserve">8430      </t>
  </si>
  <si>
    <t>8510 8520 8531 8532 8533 8540 8551</t>
  </si>
  <si>
    <t>8610 8620 8691 8699 8710 8720 8730</t>
  </si>
  <si>
    <t xml:space="preserve">9011 9012 9013 9020 9031 9039 </t>
  </si>
  <si>
    <t>9111 9112 9121 9122 9130 9141 9142</t>
  </si>
  <si>
    <t xml:space="preserve">9200      </t>
  </si>
  <si>
    <t xml:space="preserve">9311 9312 9319 9321 9329  </t>
  </si>
  <si>
    <t xml:space="preserve">9411 9412 9420 9491 9492 9499 </t>
  </si>
  <si>
    <t>9510 9521 9522 9523 9524 9529 9540</t>
  </si>
  <si>
    <t xml:space="preserve">9531 9532 9540    </t>
  </si>
  <si>
    <t xml:space="preserve">9610 9640     </t>
  </si>
  <si>
    <t xml:space="preserve">9621 9622 9623 9640   </t>
  </si>
  <si>
    <t xml:space="preserve">9630 9640     </t>
  </si>
  <si>
    <t xml:space="preserve">9690 9640     </t>
  </si>
  <si>
    <t>4340 4790 5231 5232 5330 5530 5640</t>
  </si>
  <si>
    <t xml:space="preserve">9700      </t>
  </si>
  <si>
    <t xml:space="preserve">  CIIU 3510-3600</t>
  </si>
  <si>
    <t>Minas</t>
  </si>
  <si>
    <t>La Cuenta de Gasto en Protección Ambiental está en un proceso de revisión continua. Los valores publicados pueden variar debido a actualizaciones de la estadística básica o bien, a mejoras en los indicadores utilizados para construirla.</t>
  </si>
  <si>
    <t xml:space="preserve">Para la construcción de la muestra se utiliza como variable clave los ingresos reportados por las empresas. Se estratifica por actividad económica equivalente y sector institucional y se utilizan 4 métodos de muestreo, dependiendo de cada actividad (censo, muestreo estratificado con varianza mínima, valor umbral y muestreo aleatorio simple sin reposición). Esto permite que los datos recopilados puedan posteriormente ser expandidos y tener una representación nacional. </t>
  </si>
  <si>
    <t>The Environmental Protection Expenditure Account (EPEA) is based on the concepts proposed by the System of Environmental Economic Accounting - Central Framework (SEEA-CF) (UN et al., 2012). Environmental protection expenditure refers to spending in response to environmental pressures for the purpose of protecting natural resources. Specifically, it is expenditure whose primary objective is the prevention, reduction, and elimination of pollution and other forms of environmental degradation.</t>
  </si>
  <si>
    <t>The published results correspond to the national exercise measuring private sector environmental protection expenditure for 2022, carried out in accordance with the SSEEA-CF guidelines.</t>
  </si>
  <si>
    <t xml:space="preserve">La estimación se realizó a partir del Estudio Económico a Empresas (EEE), mediante la aplicación de un cuestionario específico sobre gasto en protección ambiental (GPA) en el sector privado. Este cuestionario fue aplicado a una muestra de 1.145 empresas durante el primer trimestre de 2023. Incluyó preguntas sobre certificaciones ambientales que las empresas pueden obtener, así como sobre los gastos relacionados con el proceso productivo y las inversiones de capital orientadas a la protección del ambiente. La información recopilada corresponde a los gastos efectuados durante el año 2022 </t>
  </si>
  <si>
    <t>The estimate was made based on the Economic Survey of Companies (EEE), through the application of a specific questionnaire on environmental protection expenditure (EPE) in the private sector. This questionnaire was administered to a sample of 1,145 companies during the first quarter of 2023. It included questions about the environmental certifications that companies can obtain, as well as expenses related to the production process and capital investments aimed at environmental protection. The information collected corresponds to expenses incurred during 2022.</t>
  </si>
  <si>
    <t>The sample is constructed using company-reported revenue as a key variable. It is stratified by equivalent economic activity and institutional sector, and four sampling methods are used, depending on each activity (census, stratified sampling with minimum variance, threshold value, and simple random sampling without replacement). This allows the collected data to be subsequently expanded and have a national representation.</t>
  </si>
  <si>
    <t>The EPEA tables presented in this document summarize the expenditures incurred during 2022 by environmental domain according to economic activity and type of expenditure (current and capital).</t>
  </si>
  <si>
    <r>
      <rPr>
        <b/>
        <sz val="10"/>
        <color theme="1"/>
        <rFont val="Arial"/>
        <family val="2"/>
      </rPr>
      <t xml:space="preserve">Current expenses </t>
    </r>
    <r>
      <rPr>
        <sz val="10"/>
        <color theme="1"/>
        <rFont val="Arial"/>
        <family val="2"/>
      </rPr>
      <t>include all expenses associated with the provision of goods and services offered by economic agents. These include employee compensation, use of goods and services, and consumption of fixed capital. Additionally, these expenses include interest, subsidies, donations, social benefits, and other expenses related to cash or in-kind transfers and purchases of goods and services from third parties for delivery to other units.</t>
    </r>
  </si>
  <si>
    <r>
      <rPr>
        <b/>
        <sz val="10"/>
        <color theme="1"/>
        <rFont val="Arial"/>
        <family val="2"/>
      </rPr>
      <t>Capital expenditures</t>
    </r>
    <r>
      <rPr>
        <sz val="10"/>
        <color theme="1"/>
        <rFont val="Arial"/>
        <family val="2"/>
      </rPr>
      <t xml:space="preserve"> are expenses or investments made in movable and immovable property used continuously over several accounting periods. These investments can be identified in the expenditures made for gross fixed capital formation and as part of the change in inventories. These expenses are classified into two types:</t>
    </r>
  </si>
  <si>
    <r>
      <t xml:space="preserve">a. Gastos de inversión en tecnología “al final del tubo” usada para tratar, manipular o eliminar emisiones y residuos resultantes del proceso productivo. Este tipo de gasto suele ser fácilmente identificable, incluso si se trata de actividades por cuenta propia, porque habitualmente son tecnologías “incorporadas” que eliminan, transforman o reducen emisiones y descargas al final del proceso productivo. Representado en los cuadros en la columna de </t>
    </r>
    <r>
      <rPr>
        <b/>
        <sz val="10"/>
        <color theme="1"/>
        <rFont val="Arial"/>
        <family val="2"/>
      </rPr>
      <t>Gasto Capital A.</t>
    </r>
  </si>
  <si>
    <r>
      <t xml:space="preserve">b. Gastos de inversión en tecnologías integradas, también llamadas tecnologías más limpias. Son instalaciones productivas nuevas o modificadas, diseñadas para asegurar que la protección ambiental sea parte integrante del proceso de producción, lo que reduce o elimina emisiones y descargas y, en consecuencia, la necesidad de equipo al final del tubo. Representado en los cuadros en la columna de </t>
    </r>
    <r>
      <rPr>
        <b/>
        <sz val="10"/>
        <color theme="1"/>
        <rFont val="Arial"/>
        <family val="2"/>
      </rPr>
      <t>Gasto Capital B.</t>
    </r>
  </si>
  <si>
    <r>
      <t xml:space="preserve">a. Capital expenditures on end-of-pipe technology used to treat, handle, or eliminate emissions and waste resulting from the production process. This type of expenditure is usually easily identifiable, even in stand-alone activities, because they are typically embedded technologies that eliminate, transform, or reduce emissions and discharges at the end of the production process. Represented in the tables in the </t>
    </r>
    <r>
      <rPr>
        <b/>
        <sz val="10"/>
        <color theme="1"/>
        <rFont val="Arial"/>
        <family val="2"/>
      </rPr>
      <t xml:space="preserve">Capital Expenditure A </t>
    </r>
    <r>
      <rPr>
        <sz val="10"/>
        <color theme="1"/>
        <rFont val="Arial"/>
        <family val="2"/>
      </rPr>
      <t>column.</t>
    </r>
  </si>
  <si>
    <r>
      <t xml:space="preserve">b. Capital expenditures on integrated technologies, also known as cleaner technologies. These are new or modified production facilities designed to ensure environmental protection is an integral part of the production process, reducing or eliminating emissions and discharges and, consequently, the need for end-of-pipe equipment. Represented in the tables in the </t>
    </r>
    <r>
      <rPr>
        <b/>
        <sz val="10"/>
        <color theme="1"/>
        <rFont val="Arial"/>
        <family val="2"/>
      </rPr>
      <t>Capital Expenditure B</t>
    </r>
    <r>
      <rPr>
        <sz val="10"/>
        <color theme="1"/>
        <rFont val="Arial"/>
        <family val="2"/>
      </rPr>
      <t xml:space="preserve"> column.</t>
    </r>
  </si>
  <si>
    <t>The Environmental Protection Expenditure Account is under continuous revision. The published figures may vary due to updates in the basic statistics or improvements in the indicators used to compile it.</t>
  </si>
  <si>
    <t>Unpaid family workers</t>
  </si>
  <si>
    <t>Owners and partners</t>
  </si>
  <si>
    <t>Other unpaid workers</t>
  </si>
  <si>
    <t>Outsourcing</t>
  </si>
  <si>
    <t>Temporary staff hired directly by the company, except home workers</t>
  </si>
  <si>
    <t>Homeworkers on the company's payroll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</si>
</sst>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 ##0"/>
    <numFmt numFmtId="166" formatCode="###,###,###"/>
  </numFmts>
  <fonts count="30" x14ac:knownFonts="1">
    <font>
      <sz val="11"/>
      <color theme="1"/>
      <name val="Calibri"/>
      <family val="2"/>
      <scheme val="minor"/>
    </font>
    <font>
      <sz val="11"/>
      <color theme="1"/>
      <name val="Calibri"/>
      <family val="2"/>
      <scheme val="minor"/>
    </font>
    <font>
      <sz val="10"/>
      <name val="Arial"/>
      <family val="2"/>
    </font>
    <font>
      <sz val="11"/>
      <color theme="1"/>
      <name val="Arial"/>
      <family val="2"/>
    </font>
    <font>
      <u/>
      <sz val="11"/>
      <color theme="10"/>
      <name val="Calibri"/>
      <family val="2"/>
      <scheme val="minor"/>
    </font>
    <font>
      <u/>
      <sz val="11"/>
      <color theme="10"/>
      <name val="Arial"/>
      <family val="2"/>
    </font>
    <font>
      <sz val="8"/>
      <color indexed="81"/>
      <name val="Tahoma"/>
      <family val="2"/>
    </font>
    <font>
      <sz val="11"/>
      <color theme="0"/>
      <name val="Arial"/>
      <family val="2"/>
    </font>
    <font>
      <b/>
      <sz val="14"/>
      <color theme="8" tint="-0.499984740745262"/>
      <name val="Arial"/>
      <family val="2"/>
    </font>
    <font>
      <b/>
      <sz val="10"/>
      <color theme="8" tint="-0.499984740745262"/>
      <name val="Arial"/>
      <family val="2"/>
    </font>
    <font>
      <sz val="10"/>
      <color theme="8" tint="-0.499984740745262"/>
      <name val="Arial"/>
      <family val="2"/>
    </font>
    <font>
      <sz val="11"/>
      <color theme="8" tint="-0.499984740745262"/>
      <name val="Arial"/>
      <family val="2"/>
    </font>
    <font>
      <b/>
      <sz val="11"/>
      <color theme="1"/>
      <name val="Arial"/>
      <family val="2"/>
    </font>
    <font>
      <b/>
      <sz val="16"/>
      <color theme="4" tint="-0.499984740745262"/>
      <name val="Arial"/>
      <family val="2"/>
    </font>
    <font>
      <sz val="9"/>
      <color theme="1"/>
      <name val="Arial"/>
      <family val="2"/>
    </font>
    <font>
      <b/>
      <sz val="10"/>
      <color theme="0"/>
      <name val="Arial"/>
      <family val="2"/>
    </font>
    <font>
      <b/>
      <sz val="10"/>
      <name val="Arial"/>
      <family val="2"/>
    </font>
    <font>
      <sz val="8"/>
      <name val="Calibri"/>
      <family val="2"/>
      <scheme val="minor"/>
    </font>
    <font>
      <b/>
      <sz val="10"/>
      <color theme="9" tint="-0.249977111117893"/>
      <name val="Arial"/>
      <family val="2"/>
    </font>
    <font>
      <sz val="11"/>
      <color theme="9" tint="-0.249977111117893"/>
      <name val="Calibri"/>
      <family val="2"/>
      <scheme val="minor"/>
    </font>
    <font>
      <b/>
      <sz val="11"/>
      <color theme="9" tint="-0.249977111117893"/>
      <name val="Calibri"/>
      <family val="2"/>
      <scheme val="minor"/>
    </font>
    <font>
      <b/>
      <sz val="11"/>
      <color theme="8" tint="-0.499984740745262"/>
      <name val="Calibri"/>
      <family val="2"/>
      <scheme val="minor"/>
    </font>
    <font>
      <b/>
      <sz val="11"/>
      <color theme="9" tint="-0.499984740745262"/>
      <name val="Calibri"/>
      <family val="2"/>
      <scheme val="minor"/>
    </font>
    <font>
      <b/>
      <sz val="10"/>
      <color theme="1"/>
      <name val="Arial"/>
      <family val="2"/>
    </font>
    <font>
      <sz val="10"/>
      <color theme="1"/>
      <name val="Arial"/>
      <family val="2"/>
    </font>
    <font>
      <vertAlign val="superscript"/>
      <sz val="10"/>
      <color theme="1"/>
      <name val="Arial"/>
      <family val="2"/>
    </font>
    <font>
      <sz val="10"/>
      <color theme="1"/>
      <name val="Calibri"/>
      <family val="2"/>
      <scheme val="minor"/>
    </font>
    <font>
      <sz val="10"/>
      <color theme="9" tint="-0.249977111117893"/>
      <name val="Arial"/>
      <family val="2"/>
    </font>
    <font>
      <u/>
      <sz val="11"/>
      <color theme="9" tint="-0.249977111117893"/>
      <name val="Calibri"/>
      <family val="2"/>
      <scheme val="minor"/>
    </font>
    <font>
      <b/>
      <sz val="9"/>
      <color indexed="8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8" tint="-0.499984740745262"/>
        <bgColor indexed="64"/>
      </patternFill>
    </fill>
    <fill>
      <patternFill patternType="solid">
        <fgColor rgb="FF1F497D"/>
        <bgColor indexed="64"/>
      </patternFill>
    </fill>
    <fill>
      <patternFill patternType="gray06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style="medium">
        <color theme="0" tint="-0.24994659260841701"/>
      </right>
      <top style="thin">
        <color theme="0" tint="-0.24994659260841701"/>
      </top>
      <bottom style="medium">
        <color theme="0" tint="-0.24994659260841701"/>
      </bottom>
      <diagonal/>
    </border>
    <border>
      <left/>
      <right style="medium">
        <color theme="0" tint="-0.24994659260841701"/>
      </right>
      <top/>
      <bottom style="thin">
        <color theme="0" tint="-0.24994659260841701"/>
      </bottom>
      <diagonal/>
    </border>
    <border>
      <left/>
      <right style="thin">
        <color theme="0" tint="-0.24994659260841701"/>
      </right>
      <top style="thin">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medium">
        <color theme="0" tint="-0.24994659260841701"/>
      </right>
      <top/>
      <bottom style="medium">
        <color theme="2" tint="-0.249977111117893"/>
      </bottom>
      <diagonal/>
    </border>
    <border>
      <left/>
      <right/>
      <top/>
      <bottom style="medium">
        <color theme="2" tint="-0.249977111117893"/>
      </bottom>
      <diagonal/>
    </border>
    <border>
      <left style="medium">
        <color theme="0" tint="-0.24994659260841701"/>
      </left>
      <right/>
      <top/>
      <bottom style="medium">
        <color theme="2"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s>
  <cellStyleXfs count="7">
    <xf numFmtId="0" fontId="0" fillId="0" borderId="0"/>
    <xf numFmtId="43" fontId="1" fillId="0" borderId="0" applyFont="0" applyFill="0" applyBorder="0" applyAlignment="0" applyProtection="0"/>
    <xf numFmtId="0" fontId="2" fillId="0" borderId="0"/>
    <xf numFmtId="0" fontId="1" fillId="0" borderId="0"/>
    <xf numFmtId="0" fontId="1" fillId="0" borderId="0"/>
    <xf numFmtId="0" fontId="4" fillId="0" borderId="0" applyNumberFormat="0" applyFill="0" applyBorder="0" applyAlignment="0" applyProtection="0"/>
    <xf numFmtId="0" fontId="2" fillId="0" borderId="0"/>
  </cellStyleXfs>
  <cellXfs count="143">
    <xf numFmtId="0" fontId="0" fillId="0" borderId="0" xfId="0"/>
    <xf numFmtId="0" fontId="3" fillId="0" borderId="0" xfId="0" applyFont="1"/>
    <xf numFmtId="0" fontId="5" fillId="0" borderId="0" xfId="5" applyFont="1" applyFill="1" applyAlignment="1">
      <alignment horizontal="center"/>
    </xf>
    <xf numFmtId="0" fontId="3" fillId="0" borderId="0" xfId="0" applyFont="1" applyAlignment="1">
      <alignment vertical="center" wrapText="1"/>
    </xf>
    <xf numFmtId="0" fontId="7" fillId="0" borderId="0" xfId="4" applyFont="1"/>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9" fillId="0" borderId="0" xfId="0" applyFont="1"/>
    <xf numFmtId="0" fontId="9" fillId="0" borderId="0" xfId="0" applyFont="1" applyAlignment="1">
      <alignment horizontal="center"/>
    </xf>
    <xf numFmtId="0" fontId="9" fillId="0" borderId="0" xfId="0" applyFont="1" applyAlignment="1">
      <alignment horizontal="left"/>
    </xf>
    <xf numFmtId="0" fontId="10" fillId="0" borderId="0" xfId="0" applyFont="1"/>
    <xf numFmtId="49" fontId="8" fillId="0" borderId="0" xfId="0" applyNumberFormat="1" applyFont="1" applyAlignment="1">
      <alignment horizontal="left" vertical="center"/>
    </xf>
    <xf numFmtId="0" fontId="3" fillId="0" borderId="1" xfId="4" applyFont="1" applyBorder="1" applyAlignment="1">
      <alignment vertical="center" wrapText="1"/>
    </xf>
    <xf numFmtId="0" fontId="11" fillId="0" borderId="0" xfId="0" applyFont="1"/>
    <xf numFmtId="0" fontId="11" fillId="0" borderId="0" xfId="0" applyFont="1" applyAlignment="1">
      <alignment horizontal="center"/>
    </xf>
    <xf numFmtId="0" fontId="3" fillId="0" borderId="0" xfId="0" applyFont="1" applyAlignment="1">
      <alignment wrapText="1"/>
    </xf>
    <xf numFmtId="0" fontId="12"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wrapText="1"/>
    </xf>
    <xf numFmtId="0" fontId="13" fillId="0" borderId="0" xfId="4" applyFont="1"/>
    <xf numFmtId="0" fontId="14" fillId="0" borderId="0" xfId="4" applyFont="1" applyAlignment="1">
      <alignment wrapText="1"/>
    </xf>
    <xf numFmtId="0" fontId="3" fillId="0" borderId="0" xfId="4" applyFont="1" applyAlignment="1">
      <alignment wrapText="1"/>
    </xf>
    <xf numFmtId="0" fontId="2" fillId="2" borderId="9" xfId="6" applyFill="1" applyBorder="1" applyAlignment="1">
      <alignment vertical="center"/>
    </xf>
    <xf numFmtId="49" fontId="15" fillId="4" borderId="20" xfId="0" applyNumberFormat="1" applyFont="1" applyFill="1" applyBorder="1"/>
    <xf numFmtId="164" fontId="15" fillId="4" borderId="22" xfId="1" applyNumberFormat="1" applyFont="1" applyFill="1" applyBorder="1" applyAlignment="1">
      <alignment vertical="center"/>
    </xf>
    <xf numFmtId="164" fontId="15" fillId="4" borderId="23" xfId="1" applyNumberFormat="1" applyFont="1" applyFill="1" applyBorder="1" applyAlignment="1">
      <alignment vertical="center"/>
    </xf>
    <xf numFmtId="3" fontId="15" fillId="4" borderId="22" xfId="0" applyNumberFormat="1" applyFont="1" applyFill="1" applyBorder="1" applyAlignment="1">
      <alignment vertical="center"/>
    </xf>
    <xf numFmtId="3" fontId="15" fillId="4" borderId="23" xfId="0" applyNumberFormat="1" applyFont="1" applyFill="1" applyBorder="1" applyAlignment="1">
      <alignment vertical="center"/>
    </xf>
    <xf numFmtId="3" fontId="15" fillId="3" borderId="17" xfId="0" applyNumberFormat="1" applyFont="1" applyFill="1" applyBorder="1" applyAlignment="1">
      <alignment horizontal="center" vertical="center" wrapText="1"/>
    </xf>
    <xf numFmtId="3" fontId="15" fillId="3" borderId="18" xfId="0" applyNumberFormat="1" applyFont="1" applyFill="1" applyBorder="1" applyAlignment="1">
      <alignment horizontal="center" vertical="center" wrapText="1"/>
    </xf>
    <xf numFmtId="3" fontId="15" fillId="3" borderId="19" xfId="0" applyNumberFormat="1" applyFont="1" applyFill="1" applyBorder="1" applyAlignment="1">
      <alignment horizontal="center" vertical="center" wrapText="1"/>
    </xf>
    <xf numFmtId="3" fontId="15" fillId="3" borderId="16" xfId="0" applyNumberFormat="1" applyFont="1" applyFill="1" applyBorder="1" applyAlignment="1">
      <alignment horizontal="center" vertical="center" wrapText="1"/>
    </xf>
    <xf numFmtId="3" fontId="15" fillId="3" borderId="5" xfId="0" applyNumberFormat="1" applyFont="1" applyFill="1" applyBorder="1" applyAlignment="1">
      <alignment horizontal="center" vertical="center" wrapText="1"/>
    </xf>
    <xf numFmtId="3" fontId="15" fillId="3" borderId="14" xfId="0" applyNumberFormat="1" applyFont="1" applyFill="1" applyBorder="1" applyAlignment="1">
      <alignment horizontal="center" vertical="center" wrapText="1"/>
    </xf>
    <xf numFmtId="0" fontId="18" fillId="0" borderId="0" xfId="0" applyFont="1"/>
    <xf numFmtId="0" fontId="21" fillId="0" borderId="0" xfId="0" applyFont="1"/>
    <xf numFmtId="165" fontId="16" fillId="2" borderId="17" xfId="6" applyNumberFormat="1" applyFont="1" applyFill="1" applyBorder="1" applyAlignment="1">
      <alignment horizontal="center"/>
    </xf>
    <xf numFmtId="165" fontId="16" fillId="2" borderId="9" xfId="6" applyNumberFormat="1" applyFont="1" applyFill="1" applyBorder="1" applyAlignment="1">
      <alignment vertical="center"/>
    </xf>
    <xf numFmtId="165" fontId="2" fillId="2" borderId="18" xfId="6" applyNumberFormat="1" applyFill="1" applyBorder="1" applyAlignment="1">
      <alignment horizontal="center" vertical="top"/>
    </xf>
    <xf numFmtId="165" fontId="2" fillId="2" borderId="9" xfId="6" applyNumberFormat="1" applyFill="1" applyBorder="1" applyAlignment="1">
      <alignment vertical="center"/>
    </xf>
    <xf numFmtId="165" fontId="16" fillId="2" borderId="18" xfId="6" applyNumberFormat="1" applyFont="1" applyFill="1" applyBorder="1" applyAlignment="1">
      <alignment horizontal="center"/>
    </xf>
    <xf numFmtId="165" fontId="16" fillId="2" borderId="19" xfId="6" applyNumberFormat="1" applyFont="1" applyFill="1" applyBorder="1" applyAlignment="1">
      <alignment horizontal="center"/>
    </xf>
    <xf numFmtId="165" fontId="16" fillId="2" borderId="11" xfId="6" applyNumberFormat="1" applyFont="1" applyFill="1" applyBorder="1" applyAlignment="1">
      <alignment vertical="center"/>
    </xf>
    <xf numFmtId="164" fontId="15" fillId="4" borderId="21" xfId="1" applyNumberFormat="1" applyFont="1" applyFill="1" applyBorder="1" applyAlignment="1">
      <alignment vertical="center"/>
    </xf>
    <xf numFmtId="164" fontId="24" fillId="5" borderId="0" xfId="1" applyNumberFormat="1" applyFont="1" applyFill="1" applyBorder="1" applyAlignment="1"/>
    <xf numFmtId="164" fontId="24" fillId="5" borderId="10" xfId="1" applyNumberFormat="1" applyFont="1" applyFill="1" applyBorder="1" applyAlignment="1"/>
    <xf numFmtId="164" fontId="24" fillId="5" borderId="0" xfId="1" applyNumberFormat="1" applyFont="1" applyFill="1" applyBorder="1"/>
    <xf numFmtId="164" fontId="24" fillId="5" borderId="10" xfId="1" applyNumberFormat="1" applyFont="1" applyFill="1" applyBorder="1"/>
    <xf numFmtId="0" fontId="24" fillId="0" borderId="0" xfId="0" applyFont="1" applyAlignment="1">
      <alignment vertical="center"/>
    </xf>
    <xf numFmtId="0" fontId="15" fillId="3" borderId="2" xfId="2" applyFont="1" applyFill="1" applyBorder="1" applyAlignment="1">
      <alignment vertical="center" wrapText="1"/>
    </xf>
    <xf numFmtId="0" fontId="24" fillId="0" borderId="1" xfId="0" applyFont="1" applyBorder="1" applyAlignment="1">
      <alignment horizontal="center" vertical="center"/>
    </xf>
    <xf numFmtId="0" fontId="24" fillId="0" borderId="1" xfId="0" applyFont="1" applyBorder="1" applyAlignment="1">
      <alignment vertical="center" wrapText="1"/>
    </xf>
    <xf numFmtId="0" fontId="24" fillId="0" borderId="0" xfId="0" applyFont="1" applyAlignment="1">
      <alignment horizontal="left" vertical="center" wrapText="1"/>
    </xf>
    <xf numFmtId="0" fontId="15" fillId="3" borderId="1" xfId="2" applyFont="1" applyFill="1" applyBorder="1" applyAlignment="1">
      <alignment horizontal="center" vertical="center" wrapText="1"/>
    </xf>
    <xf numFmtId="0" fontId="15" fillId="3" borderId="1" xfId="2" applyFont="1" applyFill="1" applyBorder="1" applyAlignment="1">
      <alignment horizontal="center" vertical="center"/>
    </xf>
    <xf numFmtId="0" fontId="15" fillId="3" borderId="1" xfId="2" applyFont="1" applyFill="1" applyBorder="1" applyAlignment="1">
      <alignment horizontal="left" vertical="center" wrapText="1"/>
    </xf>
    <xf numFmtId="0" fontId="24" fillId="0" borderId="1" xfId="0" applyFont="1" applyBorder="1" applyAlignment="1">
      <alignment horizontal="left" vertical="center"/>
    </xf>
    <xf numFmtId="0" fontId="24" fillId="0" borderId="1" xfId="4" applyFont="1" applyBorder="1" applyAlignment="1">
      <alignment horizontal="left" vertical="center"/>
    </xf>
    <xf numFmtId="0" fontId="24" fillId="0" borderId="1" xfId="4" applyFont="1" applyBorder="1" applyAlignment="1">
      <alignment vertical="center" wrapText="1"/>
    </xf>
    <xf numFmtId="0" fontId="24" fillId="0" borderId="1" xfId="0" applyFont="1" applyBorder="1" applyAlignment="1">
      <alignment vertical="center"/>
    </xf>
    <xf numFmtId="0" fontId="24" fillId="0" borderId="0" xfId="0" applyFont="1" applyAlignment="1">
      <alignment horizontal="left" vertical="center"/>
    </xf>
    <xf numFmtId="0" fontId="24" fillId="0" borderId="1" xfId="0" quotePrefix="1" applyFont="1" applyBorder="1" applyAlignment="1">
      <alignment vertical="center" wrapText="1"/>
    </xf>
    <xf numFmtId="0" fontId="26" fillId="0" borderId="0" xfId="0" applyFont="1" applyAlignment="1">
      <alignment vertical="center"/>
    </xf>
    <xf numFmtId="0" fontId="26" fillId="0" borderId="0" xfId="0" applyFont="1" applyAlignment="1">
      <alignment horizontal="left" vertical="center" indent="5"/>
    </xf>
    <xf numFmtId="0" fontId="4" fillId="0" borderId="0" xfId="5"/>
    <xf numFmtId="0" fontId="4" fillId="0" borderId="0" xfId="5" applyAlignment="1">
      <alignment horizontal="center"/>
    </xf>
    <xf numFmtId="0" fontId="24" fillId="0" borderId="0" xfId="0" applyFont="1"/>
    <xf numFmtId="0" fontId="28" fillId="0" borderId="0" xfId="5" applyFont="1" applyAlignment="1">
      <alignment horizontal="center"/>
    </xf>
    <xf numFmtId="166" fontId="23" fillId="0" borderId="9" xfId="1" applyNumberFormat="1" applyFont="1" applyBorder="1"/>
    <xf numFmtId="166" fontId="23" fillId="0" borderId="0" xfId="1" applyNumberFormat="1" applyFont="1" applyBorder="1"/>
    <xf numFmtId="166" fontId="24" fillId="0" borderId="9" xfId="1" applyNumberFormat="1" applyFont="1" applyBorder="1"/>
    <xf numFmtId="166" fontId="24" fillId="0" borderId="0" xfId="1" applyNumberFormat="1" applyFont="1" applyBorder="1"/>
    <xf numFmtId="166" fontId="24" fillId="0" borderId="10" xfId="1" applyNumberFormat="1" applyFont="1" applyBorder="1"/>
    <xf numFmtId="166" fontId="23" fillId="0" borderId="11" xfId="1" applyNumberFormat="1" applyFont="1" applyBorder="1"/>
    <xf numFmtId="166" fontId="23" fillId="0" borderId="12" xfId="1" applyNumberFormat="1" applyFont="1" applyBorder="1"/>
    <xf numFmtId="1" fontId="23" fillId="0" borderId="0" xfId="1" applyNumberFormat="1" applyFont="1" applyBorder="1"/>
    <xf numFmtId="1" fontId="24" fillId="0" borderId="0" xfId="1" applyNumberFormat="1" applyFont="1" applyBorder="1"/>
    <xf numFmtId="1" fontId="24" fillId="0" borderId="10" xfId="1" applyNumberFormat="1" applyFont="1" applyBorder="1"/>
    <xf numFmtId="1" fontId="24" fillId="0" borderId="9" xfId="1" applyNumberFormat="1" applyFont="1" applyBorder="1"/>
    <xf numFmtId="1" fontId="23" fillId="0" borderId="9" xfId="1" applyNumberFormat="1" applyFont="1" applyBorder="1"/>
    <xf numFmtId="1" fontId="23" fillId="0" borderId="12" xfId="1" applyNumberFormat="1" applyFont="1" applyBorder="1"/>
    <xf numFmtId="166" fontId="0" fillId="0" borderId="0" xfId="0" applyNumberFormat="1"/>
    <xf numFmtId="166" fontId="3" fillId="0" borderId="0" xfId="0" applyNumberFormat="1" applyFont="1"/>
    <xf numFmtId="0" fontId="24" fillId="0" borderId="0" xfId="1" applyNumberFormat="1" applyFont="1" applyBorder="1"/>
    <xf numFmtId="166" fontId="16" fillId="2" borderId="17" xfId="1" applyNumberFormat="1" applyFont="1" applyFill="1" applyBorder="1" applyAlignment="1">
      <alignment horizontal="center"/>
    </xf>
    <xf numFmtId="166" fontId="16" fillId="2" borderId="6" xfId="1" applyNumberFormat="1" applyFont="1" applyFill="1" applyBorder="1" applyAlignment="1">
      <alignment vertical="center"/>
    </xf>
    <xf numFmtId="166" fontId="16" fillId="2" borderId="17" xfId="1" applyNumberFormat="1" applyFont="1" applyFill="1" applyBorder="1" applyAlignment="1">
      <alignment vertical="center"/>
    </xf>
    <xf numFmtId="166" fontId="2" fillId="2" borderId="18" xfId="1" applyNumberFormat="1" applyFont="1" applyFill="1" applyBorder="1" applyAlignment="1">
      <alignment horizontal="center" vertical="top"/>
    </xf>
    <xf numFmtId="166" fontId="2" fillId="2" borderId="9" xfId="1" applyNumberFormat="1" applyFont="1" applyFill="1" applyBorder="1" applyAlignment="1">
      <alignment vertical="center"/>
    </xf>
    <xf numFmtId="166" fontId="2" fillId="2" borderId="18" xfId="1" applyNumberFormat="1" applyFont="1" applyFill="1" applyBorder="1" applyAlignment="1">
      <alignment vertical="center"/>
    </xf>
    <xf numFmtId="166" fontId="16" fillId="2" borderId="18" xfId="1" applyNumberFormat="1" applyFont="1" applyFill="1" applyBorder="1" applyAlignment="1">
      <alignment horizontal="center"/>
    </xf>
    <xf numFmtId="166" fontId="16" fillId="2" borderId="9" xfId="1" applyNumberFormat="1" applyFont="1" applyFill="1" applyBorder="1" applyAlignment="1">
      <alignment vertical="center"/>
    </xf>
    <xf numFmtId="166" fontId="16" fillId="2" borderId="18" xfId="1" applyNumberFormat="1" applyFont="1" applyFill="1" applyBorder="1" applyAlignment="1">
      <alignment vertical="center"/>
    </xf>
    <xf numFmtId="166" fontId="16" fillId="2" borderId="19" xfId="1" applyNumberFormat="1" applyFont="1" applyFill="1" applyBorder="1" applyAlignment="1">
      <alignment horizontal="center"/>
    </xf>
    <xf numFmtId="166" fontId="16" fillId="2" borderId="11" xfId="1" applyNumberFormat="1" applyFont="1" applyFill="1" applyBorder="1" applyAlignment="1">
      <alignment vertical="center"/>
    </xf>
    <xf numFmtId="166" fontId="16" fillId="2" borderId="19" xfId="1" applyNumberFormat="1" applyFont="1" applyFill="1" applyBorder="1" applyAlignment="1">
      <alignment vertical="center"/>
    </xf>
    <xf numFmtId="1" fontId="2" fillId="2" borderId="18" xfId="1" applyNumberFormat="1" applyFont="1" applyFill="1" applyBorder="1" applyAlignment="1">
      <alignment vertical="center"/>
    </xf>
    <xf numFmtId="1" fontId="2" fillId="2" borderId="18" xfId="1" applyNumberFormat="1" applyFont="1" applyFill="1" applyBorder="1" applyAlignment="1">
      <alignment horizontal="center" vertical="top"/>
    </xf>
    <xf numFmtId="1" fontId="24" fillId="0" borderId="9" xfId="1" applyNumberFormat="1" applyFont="1" applyBorder="1" applyAlignment="1"/>
    <xf numFmtId="3" fontId="24" fillId="0" borderId="1" xfId="4" applyNumberFormat="1" applyFont="1" applyBorder="1" applyAlignment="1">
      <alignment horizontal="left" vertical="center"/>
    </xf>
    <xf numFmtId="0" fontId="24" fillId="0" borderId="0" xfId="0" applyFont="1" applyAlignment="1">
      <alignment horizontal="left" vertical="top" wrapText="1"/>
    </xf>
    <xf numFmtId="0" fontId="2" fillId="2" borderId="9" xfId="6" applyFill="1" applyBorder="1" applyAlignment="1">
      <alignment vertical="center" wrapText="1"/>
    </xf>
    <xf numFmtId="165" fontId="2" fillId="2" borderId="11" xfId="6" applyNumberFormat="1" applyFill="1" applyBorder="1" applyAlignment="1">
      <alignment vertical="center" wrapText="1"/>
    </xf>
    <xf numFmtId="164" fontId="24" fillId="5" borderId="26" xfId="1" applyNumberFormat="1" applyFont="1" applyFill="1" applyBorder="1" applyAlignment="1"/>
    <xf numFmtId="164" fontId="24" fillId="5" borderId="25" xfId="1" applyNumberFormat="1" applyFont="1" applyFill="1" applyBorder="1" applyAlignment="1"/>
    <xf numFmtId="1" fontId="24" fillId="0" borderId="26" xfId="1" applyNumberFormat="1" applyFont="1" applyBorder="1"/>
    <xf numFmtId="1" fontId="24" fillId="0" borderId="27" xfId="1" applyNumberFormat="1" applyFont="1" applyBorder="1" applyAlignment="1"/>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vertical="center"/>
    </xf>
    <xf numFmtId="43" fontId="3" fillId="0" borderId="0" xfId="1" applyFont="1"/>
    <xf numFmtId="0" fontId="10" fillId="0" borderId="0" xfId="0" applyFont="1" applyAlignment="1">
      <alignment horizontal="left" vertical="top" wrapText="1"/>
    </xf>
    <xf numFmtId="0" fontId="27" fillId="0" borderId="0" xfId="0" applyFont="1" applyAlignment="1">
      <alignment horizontal="left" vertical="top" wrapText="1"/>
    </xf>
    <xf numFmtId="0" fontId="24" fillId="0" borderId="24" xfId="0" applyFont="1" applyBorder="1" applyAlignment="1">
      <alignment horizontal="left" vertical="top" wrapText="1"/>
    </xf>
    <xf numFmtId="0" fontId="24" fillId="0" borderId="24" xfId="0" applyFont="1" applyBorder="1" applyAlignment="1">
      <alignment horizontal="left" vertical="center" wrapText="1"/>
    </xf>
    <xf numFmtId="0" fontId="24" fillId="0" borderId="24" xfId="0" applyFont="1" applyBorder="1" applyAlignment="1">
      <alignment horizontal="left" wrapText="1"/>
    </xf>
    <xf numFmtId="0" fontId="24" fillId="0" borderId="28" xfId="0" applyFont="1" applyBorder="1" applyAlignment="1">
      <alignment horizontal="left" vertical="top" wrapText="1"/>
    </xf>
    <xf numFmtId="0" fontId="24" fillId="0" borderId="29" xfId="0" applyFont="1" applyBorder="1" applyAlignment="1">
      <alignment horizontal="left" vertical="top" wrapText="1"/>
    </xf>
    <xf numFmtId="0" fontId="24" fillId="0" borderId="30" xfId="0" applyFont="1" applyBorder="1" applyAlignment="1">
      <alignment horizontal="left" vertical="top" wrapText="1"/>
    </xf>
    <xf numFmtId="0" fontId="24" fillId="0" borderId="31" xfId="0" applyFont="1" applyBorder="1" applyAlignment="1">
      <alignment horizontal="left" vertical="top" wrapText="1"/>
    </xf>
    <xf numFmtId="0" fontId="24" fillId="0" borderId="0" xfId="0" applyFont="1" applyAlignment="1">
      <alignment horizontal="left" vertical="top" wrapText="1"/>
    </xf>
    <xf numFmtId="0" fontId="24" fillId="0" borderId="32" xfId="0" applyFont="1" applyBorder="1" applyAlignment="1">
      <alignment horizontal="left" vertical="top" wrapText="1"/>
    </xf>
    <xf numFmtId="0" fontId="24" fillId="0" borderId="33" xfId="0" applyFont="1" applyBorder="1" applyAlignment="1">
      <alignment horizontal="left" vertical="top" wrapText="1"/>
    </xf>
    <xf numFmtId="0" fontId="24" fillId="0" borderId="34" xfId="0" applyFont="1" applyBorder="1" applyAlignment="1">
      <alignment horizontal="left" vertical="top" wrapText="1"/>
    </xf>
    <xf numFmtId="0" fontId="24" fillId="0" borderId="35" xfId="0" applyFont="1" applyBorder="1" applyAlignment="1">
      <alignment horizontal="left" vertical="top" wrapText="1"/>
    </xf>
    <xf numFmtId="0" fontId="15" fillId="3" borderId="2" xfId="2" applyFont="1" applyFill="1" applyBorder="1" applyAlignment="1">
      <alignment horizontal="center" vertical="center" wrapText="1"/>
    </xf>
    <xf numFmtId="0" fontId="15" fillId="3" borderId="3" xfId="2" applyFont="1" applyFill="1" applyBorder="1" applyAlignment="1">
      <alignment horizontal="center" vertical="center" wrapText="1"/>
    </xf>
    <xf numFmtId="0" fontId="15" fillId="3" borderId="4" xfId="2" applyFont="1" applyFill="1" applyBorder="1" applyAlignment="1">
      <alignment horizontal="center" vertical="center" wrapText="1"/>
    </xf>
    <xf numFmtId="0" fontId="15" fillId="3" borderId="1" xfId="2" applyFont="1" applyFill="1" applyBorder="1" applyAlignment="1">
      <alignment horizontal="center" vertical="center" wrapText="1"/>
    </xf>
    <xf numFmtId="3" fontId="15" fillId="3" borderId="9" xfId="0" applyNumberFormat="1" applyFont="1" applyFill="1" applyBorder="1" applyAlignment="1">
      <alignment horizontal="center" vertical="center" wrapText="1"/>
    </xf>
    <xf numFmtId="3" fontId="15" fillId="3" borderId="0" xfId="0" applyNumberFormat="1" applyFont="1" applyFill="1" applyAlignment="1">
      <alignment horizontal="center" vertical="center" wrapText="1"/>
    </xf>
    <xf numFmtId="3" fontId="15" fillId="3" borderId="10" xfId="0" applyNumberFormat="1" applyFont="1" applyFill="1" applyBorder="1" applyAlignment="1">
      <alignment horizontal="center" vertical="center" wrapText="1"/>
    </xf>
    <xf numFmtId="3" fontId="15" fillId="3" borderId="6" xfId="0" applyNumberFormat="1" applyFont="1" applyFill="1" applyBorder="1" applyAlignment="1">
      <alignment horizontal="center" vertical="center" wrapText="1"/>
    </xf>
    <xf numFmtId="3" fontId="15" fillId="3" borderId="7" xfId="0" applyNumberFormat="1" applyFont="1" applyFill="1" applyBorder="1" applyAlignment="1">
      <alignment horizontal="center" vertical="center" wrapText="1"/>
    </xf>
    <xf numFmtId="3" fontId="15" fillId="3" borderId="8" xfId="0" applyNumberFormat="1" applyFont="1" applyFill="1" applyBorder="1" applyAlignment="1">
      <alignment horizontal="center" vertical="center" wrapText="1"/>
    </xf>
    <xf numFmtId="3" fontId="15" fillId="3" borderId="10"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11" xfId="0" applyNumberFormat="1" applyFont="1" applyFill="1" applyBorder="1" applyAlignment="1">
      <alignment horizontal="center" vertical="center" wrapText="1"/>
    </xf>
    <xf numFmtId="3" fontId="15" fillId="3" borderId="12" xfId="0" applyNumberFormat="1" applyFont="1" applyFill="1" applyBorder="1" applyAlignment="1">
      <alignment horizontal="center" vertical="center" wrapText="1"/>
    </xf>
    <xf numFmtId="3" fontId="15" fillId="3" borderId="13" xfId="0" applyNumberFormat="1" applyFont="1" applyFill="1" applyBorder="1" applyAlignment="1">
      <alignment horizontal="center" vertical="center" wrapText="1"/>
    </xf>
  </cellXfs>
  <cellStyles count="7">
    <cellStyle name="Hipervínculo" xfId="5" builtinId="8"/>
    <cellStyle name="Millares" xfId="1" builtinId="3"/>
    <cellStyle name="Normal" xfId="0" builtinId="0"/>
    <cellStyle name="Normal 10" xfId="2" xr:uid="{30825757-4935-4561-8840-B1076DA99575}"/>
    <cellStyle name="Normal 8" xfId="3" xr:uid="{41262FCF-68CE-4360-9926-931097F8D727}"/>
    <cellStyle name="Normal 8 2" xfId="4" xr:uid="{2ECC7DBD-2C6E-4BFD-95DA-7329C0020EA5}"/>
    <cellStyle name="Normal_01-01" xfId="6" xr:uid="{01B7B351-3197-45C2-A5E3-8E515764F9BD}"/>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editAs="absolute">
    <xdr:from>
      <xdr:col>1</xdr:col>
      <xdr:colOff>9525</xdr:colOff>
      <xdr:row>0</xdr:row>
      <xdr:rowOff>9525</xdr:rowOff>
    </xdr:from>
    <xdr:to>
      <xdr:col>7</xdr:col>
      <xdr:colOff>580838</xdr:colOff>
      <xdr:row>2</xdr:row>
      <xdr:rowOff>128587</xdr:rowOff>
    </xdr:to>
    <xdr:grpSp>
      <xdr:nvGrpSpPr>
        <xdr:cNvPr id="5" name="Grupo 4">
          <a:extLst>
            <a:ext uri="{FF2B5EF4-FFF2-40B4-BE49-F238E27FC236}">
              <a16:creationId xmlns:a16="http://schemas.microsoft.com/office/drawing/2014/main" id="{E323CD2D-9064-4479-9C0A-E1FD110DA933}"/>
            </a:ext>
          </a:extLst>
        </xdr:cNvPr>
        <xdr:cNvGrpSpPr>
          <a:grpSpLocks noChangeAspect="1"/>
        </xdr:cNvGrpSpPr>
      </xdr:nvGrpSpPr>
      <xdr:grpSpPr>
        <a:xfrm>
          <a:off x="219075" y="9525"/>
          <a:ext cx="4809938" cy="2185987"/>
          <a:chOff x="0" y="0"/>
          <a:chExt cx="6413250" cy="2914649"/>
        </a:xfrm>
      </xdr:grpSpPr>
      <xdr:pic>
        <xdr:nvPicPr>
          <xdr:cNvPr id="6" name="Imagen 5">
            <a:extLst>
              <a:ext uri="{FF2B5EF4-FFF2-40B4-BE49-F238E27FC236}">
                <a16:creationId xmlns:a16="http://schemas.microsoft.com/office/drawing/2014/main" id="{6B264C82-6E6E-49C4-A9CE-E867712D79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6413250" cy="2914649"/>
          </a:xfrm>
          <a:prstGeom prst="rect">
            <a:avLst/>
          </a:prstGeom>
        </xdr:spPr>
      </xdr:pic>
      <xdr:sp macro="" textlink="">
        <xdr:nvSpPr>
          <xdr:cNvPr id="7" name="CuadroTexto 6">
            <a:extLst>
              <a:ext uri="{FF2B5EF4-FFF2-40B4-BE49-F238E27FC236}">
                <a16:creationId xmlns:a16="http://schemas.microsoft.com/office/drawing/2014/main" id="{EA210613-D0EA-4CBC-8E7D-D67FC0E2FEC4}"/>
              </a:ext>
            </a:extLst>
          </xdr:cNvPr>
          <xdr:cNvSpPr txBox="1"/>
        </xdr:nvSpPr>
        <xdr:spPr>
          <a:xfrm>
            <a:off x="482600" y="152400"/>
            <a:ext cx="2476500" cy="157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a:solidFill>
                  <a:schemeClr val="bg1"/>
                </a:solidFill>
                <a:latin typeface="Arial" panose="020B0604020202020204" pitchFamily="34" charset="0"/>
                <a:cs typeface="Arial" panose="020B0604020202020204" pitchFamily="34" charset="0"/>
              </a:rPr>
              <a:t>CUENTA</a:t>
            </a:r>
          </a:p>
          <a:p>
            <a:r>
              <a:rPr lang="es-MX" sz="1200" b="1">
                <a:solidFill>
                  <a:schemeClr val="bg1"/>
                </a:solidFill>
                <a:latin typeface="Arial" panose="020B0604020202020204" pitchFamily="34" charset="0"/>
                <a:cs typeface="Arial" panose="020B0604020202020204" pitchFamily="34" charset="0"/>
              </a:rPr>
              <a:t>GASTO PROTECCIÓN AMBIENTAL</a:t>
            </a:r>
            <a:r>
              <a:rPr lang="es-MX" sz="1200" b="1" baseline="0">
                <a:solidFill>
                  <a:schemeClr val="bg1"/>
                </a:solidFill>
                <a:latin typeface="Arial" panose="020B0604020202020204" pitchFamily="34" charset="0"/>
                <a:cs typeface="Arial" panose="020B0604020202020204" pitchFamily="34" charset="0"/>
              </a:rPr>
              <a:t> SECTOR PRIVADO</a:t>
            </a:r>
            <a:endParaRPr lang="es-MX" sz="1200" b="1">
              <a:solidFill>
                <a:schemeClr val="bg1"/>
              </a:solidFill>
              <a:latin typeface="Arial" panose="020B0604020202020204" pitchFamily="34" charset="0"/>
              <a:cs typeface="Arial" panose="020B0604020202020204" pitchFamily="34" charset="0"/>
            </a:endParaRPr>
          </a:p>
        </xdr:txBody>
      </xdr:sp>
      <xdr:sp macro="" textlink="">
        <xdr:nvSpPr>
          <xdr:cNvPr id="8" name="CuadroTexto 7">
            <a:extLst>
              <a:ext uri="{FF2B5EF4-FFF2-40B4-BE49-F238E27FC236}">
                <a16:creationId xmlns:a16="http://schemas.microsoft.com/office/drawing/2014/main" id="{20AB6E66-E74B-4BC4-8BF3-561078214658}"/>
              </a:ext>
            </a:extLst>
          </xdr:cNvPr>
          <xdr:cNvSpPr txBox="1"/>
        </xdr:nvSpPr>
        <xdr:spPr>
          <a:xfrm>
            <a:off x="508000" y="1139825"/>
            <a:ext cx="195580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solidFill>
                  <a:schemeClr val="bg1"/>
                </a:solidFill>
                <a:latin typeface="Arial" panose="020B0604020202020204" pitchFamily="34" charset="0"/>
                <a:cs typeface="Arial" panose="020B0604020202020204" pitchFamily="34" charset="0"/>
              </a:rPr>
              <a:t>2022</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33616</xdr:colOff>
      <xdr:row>0</xdr:row>
      <xdr:rowOff>123266</xdr:rowOff>
    </xdr:from>
    <xdr:to>
      <xdr:col>12</xdr:col>
      <xdr:colOff>818030</xdr:colOff>
      <xdr:row>0</xdr:row>
      <xdr:rowOff>347383</xdr:rowOff>
    </xdr:to>
    <xdr:sp macro="" textlink="">
      <xdr:nvSpPr>
        <xdr:cNvPr id="7" name="CuadroTexto 6">
          <a:hlinkClick xmlns:r="http://schemas.openxmlformats.org/officeDocument/2006/relationships" r:id="rId1"/>
          <a:extLst>
            <a:ext uri="{FF2B5EF4-FFF2-40B4-BE49-F238E27FC236}">
              <a16:creationId xmlns:a16="http://schemas.microsoft.com/office/drawing/2014/main" id="{F3725194-8FC0-40E1-8162-8BE788FE23DC}"/>
            </a:ext>
          </a:extLst>
        </xdr:cNvPr>
        <xdr:cNvSpPr txBox="1"/>
      </xdr:nvSpPr>
      <xdr:spPr>
        <a:xfrm>
          <a:off x="9749116" y="123266"/>
          <a:ext cx="784414" cy="224117"/>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R" sz="1050" b="1">
              <a:latin typeface="Arial" panose="020B0604020202020204" pitchFamily="34" charset="0"/>
              <a:cs typeface="Arial" panose="020B0604020202020204" pitchFamily="34" charset="0"/>
            </a:rPr>
            <a:t>Regresar</a:t>
          </a:r>
        </a:p>
      </xdr:txBody>
    </xdr:sp>
    <xdr:clientData/>
  </xdr:twoCellAnchor>
  <xdr:twoCellAnchor>
    <xdr:from>
      <xdr:col>5</xdr:col>
      <xdr:colOff>717176</xdr:colOff>
      <xdr:row>1</xdr:row>
      <xdr:rowOff>78441</xdr:rowOff>
    </xdr:from>
    <xdr:to>
      <xdr:col>11</xdr:col>
      <xdr:colOff>369793</xdr:colOff>
      <xdr:row>4</xdr:row>
      <xdr:rowOff>33617</xdr:rowOff>
    </xdr:to>
    <xdr:sp macro="" textlink="">
      <xdr:nvSpPr>
        <xdr:cNvPr id="2" name="CuadroTexto 1">
          <a:extLst>
            <a:ext uri="{FF2B5EF4-FFF2-40B4-BE49-F238E27FC236}">
              <a16:creationId xmlns:a16="http://schemas.microsoft.com/office/drawing/2014/main" id="{EC5A75F6-BEAB-4D47-800C-F7405A04C3E9}"/>
            </a:ext>
          </a:extLst>
        </xdr:cNvPr>
        <xdr:cNvSpPr txBox="1"/>
      </xdr:nvSpPr>
      <xdr:spPr>
        <a:xfrm>
          <a:off x="4213411" y="784412"/>
          <a:ext cx="5031441" cy="493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R" sz="2400" b="1">
              <a:solidFill>
                <a:schemeClr val="accent5">
                  <a:lumMod val="50000"/>
                </a:schemeClr>
              </a:solidFill>
              <a:latin typeface="Arial" panose="020B0604020202020204" pitchFamily="34" charset="0"/>
              <a:cs typeface="Arial" panose="020B0604020202020204" pitchFamily="34" charset="0"/>
            </a:rPr>
            <a:t>Notas metodológicas 2022</a:t>
          </a:r>
        </a:p>
        <a:p>
          <a:pPr algn="ctr"/>
          <a:endParaRPr lang="es-CR" sz="2400" b="1">
            <a:solidFill>
              <a:schemeClr val="accent5">
                <a:lumMod val="50000"/>
              </a:schemeClr>
            </a:solidFill>
            <a:latin typeface="Arial" panose="020B0604020202020204" pitchFamily="34" charset="0"/>
            <a:cs typeface="Arial" panose="020B0604020202020204" pitchFamily="34" charset="0"/>
          </a:endParaRPr>
        </a:p>
      </xdr:txBody>
    </xdr:sp>
    <xdr:clientData/>
  </xdr:twoCellAnchor>
  <xdr:twoCellAnchor editAs="absolute">
    <xdr:from>
      <xdr:col>1</xdr:col>
      <xdr:colOff>19050</xdr:colOff>
      <xdr:row>0</xdr:row>
      <xdr:rowOff>19050</xdr:rowOff>
    </xdr:from>
    <xdr:to>
      <xdr:col>6</xdr:col>
      <xdr:colOff>399863</xdr:colOff>
      <xdr:row>9</xdr:row>
      <xdr:rowOff>52387</xdr:rowOff>
    </xdr:to>
    <xdr:grpSp>
      <xdr:nvGrpSpPr>
        <xdr:cNvPr id="5" name="Grupo 4">
          <a:extLst>
            <a:ext uri="{FF2B5EF4-FFF2-40B4-BE49-F238E27FC236}">
              <a16:creationId xmlns:a16="http://schemas.microsoft.com/office/drawing/2014/main" id="{1F3EBADA-2E01-4E88-A4C5-E808E60D99CA}"/>
            </a:ext>
          </a:extLst>
        </xdr:cNvPr>
        <xdr:cNvGrpSpPr>
          <a:grpSpLocks noChangeAspect="1"/>
        </xdr:cNvGrpSpPr>
      </xdr:nvGrpSpPr>
      <xdr:grpSpPr>
        <a:xfrm>
          <a:off x="190500" y="19050"/>
          <a:ext cx="4781363" cy="2185987"/>
          <a:chOff x="0" y="0"/>
          <a:chExt cx="6413250" cy="2914649"/>
        </a:xfrm>
      </xdr:grpSpPr>
      <xdr:pic>
        <xdr:nvPicPr>
          <xdr:cNvPr id="6" name="Imagen 5">
            <a:extLst>
              <a:ext uri="{FF2B5EF4-FFF2-40B4-BE49-F238E27FC236}">
                <a16:creationId xmlns:a16="http://schemas.microsoft.com/office/drawing/2014/main" id="{B82AE606-9DC9-49A3-8C24-72A9376FB1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0"/>
            <a:ext cx="6413250" cy="2914649"/>
          </a:xfrm>
          <a:prstGeom prst="rect">
            <a:avLst/>
          </a:prstGeom>
        </xdr:spPr>
      </xdr:pic>
      <xdr:sp macro="" textlink="">
        <xdr:nvSpPr>
          <xdr:cNvPr id="8" name="CuadroTexto 7">
            <a:extLst>
              <a:ext uri="{FF2B5EF4-FFF2-40B4-BE49-F238E27FC236}">
                <a16:creationId xmlns:a16="http://schemas.microsoft.com/office/drawing/2014/main" id="{E0BECB91-1BB6-4369-8771-F0970D02AAF2}"/>
              </a:ext>
            </a:extLst>
          </xdr:cNvPr>
          <xdr:cNvSpPr txBox="1"/>
        </xdr:nvSpPr>
        <xdr:spPr>
          <a:xfrm>
            <a:off x="482600" y="152400"/>
            <a:ext cx="2476500" cy="157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a:solidFill>
                  <a:schemeClr val="bg1"/>
                </a:solidFill>
                <a:latin typeface="Arial" panose="020B0604020202020204" pitchFamily="34" charset="0"/>
                <a:cs typeface="Arial" panose="020B0604020202020204" pitchFamily="34" charset="0"/>
              </a:rPr>
              <a:t>CUENTA</a:t>
            </a:r>
          </a:p>
          <a:p>
            <a:r>
              <a:rPr lang="es-MX" sz="1200" b="1">
                <a:solidFill>
                  <a:schemeClr val="bg1"/>
                </a:solidFill>
                <a:latin typeface="Arial" panose="020B0604020202020204" pitchFamily="34" charset="0"/>
                <a:cs typeface="Arial" panose="020B0604020202020204" pitchFamily="34" charset="0"/>
              </a:rPr>
              <a:t>GASTO PROTECCIÓN AMBIENTAL</a:t>
            </a:r>
            <a:r>
              <a:rPr lang="es-MX" sz="1200" b="1" baseline="0">
                <a:solidFill>
                  <a:schemeClr val="bg1"/>
                </a:solidFill>
                <a:latin typeface="Arial" panose="020B0604020202020204" pitchFamily="34" charset="0"/>
                <a:cs typeface="Arial" panose="020B0604020202020204" pitchFamily="34" charset="0"/>
              </a:rPr>
              <a:t> SECTOR PRIVADO</a:t>
            </a:r>
            <a:endParaRPr lang="es-MX" sz="1200" b="1">
              <a:solidFill>
                <a:schemeClr val="bg1"/>
              </a:solidFill>
              <a:latin typeface="Arial" panose="020B0604020202020204" pitchFamily="34" charset="0"/>
              <a:cs typeface="Arial" panose="020B0604020202020204" pitchFamily="34" charset="0"/>
            </a:endParaRPr>
          </a:p>
        </xdr:txBody>
      </xdr:sp>
      <xdr:sp macro="" textlink="">
        <xdr:nvSpPr>
          <xdr:cNvPr id="9" name="CuadroTexto 8">
            <a:extLst>
              <a:ext uri="{FF2B5EF4-FFF2-40B4-BE49-F238E27FC236}">
                <a16:creationId xmlns:a16="http://schemas.microsoft.com/office/drawing/2014/main" id="{BA0F5864-A9C8-44D4-AAFD-C0D8D449DAC0}"/>
              </a:ext>
            </a:extLst>
          </xdr:cNvPr>
          <xdr:cNvSpPr txBox="1"/>
        </xdr:nvSpPr>
        <xdr:spPr>
          <a:xfrm>
            <a:off x="508000" y="1139825"/>
            <a:ext cx="195580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solidFill>
                  <a:schemeClr val="bg1"/>
                </a:solidFill>
                <a:latin typeface="Arial" panose="020B0604020202020204" pitchFamily="34" charset="0"/>
                <a:cs typeface="Arial" panose="020B0604020202020204" pitchFamily="34" charset="0"/>
              </a:rPr>
              <a:t>2022</a:t>
            </a: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190500</xdr:colOff>
      <xdr:row>0</xdr:row>
      <xdr:rowOff>750794</xdr:rowOff>
    </xdr:from>
    <xdr:ext cx="6342529" cy="446212"/>
    <xdr:sp macro="" textlink="">
      <xdr:nvSpPr>
        <xdr:cNvPr id="4" name="CuadroTexto 3">
          <a:extLst>
            <a:ext uri="{FF2B5EF4-FFF2-40B4-BE49-F238E27FC236}">
              <a16:creationId xmlns:a16="http://schemas.microsoft.com/office/drawing/2014/main" id="{F0EDE158-86E2-44C0-BCF0-1E6816461C56}"/>
            </a:ext>
          </a:extLst>
        </xdr:cNvPr>
        <xdr:cNvSpPr txBox="1"/>
      </xdr:nvSpPr>
      <xdr:spPr>
        <a:xfrm>
          <a:off x="4078941" y="750794"/>
          <a:ext cx="6342529" cy="446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R" sz="2400" b="1">
              <a:solidFill>
                <a:schemeClr val="accent5">
                  <a:lumMod val="50000"/>
                </a:schemeClr>
              </a:solidFill>
              <a:latin typeface="Arial" panose="020B0604020202020204" pitchFamily="34" charset="0"/>
              <a:ea typeface="+mn-ea"/>
              <a:cs typeface="Arial" panose="020B0604020202020204" pitchFamily="34" charset="0"/>
            </a:rPr>
            <a:t>Clasificación de actividades económicas</a:t>
          </a:r>
        </a:p>
      </xdr:txBody>
    </xdr:sp>
    <xdr:clientData/>
  </xdr:oneCellAnchor>
  <xdr:twoCellAnchor>
    <xdr:from>
      <xdr:col>6</xdr:col>
      <xdr:colOff>60511</xdr:colOff>
      <xdr:row>0</xdr:row>
      <xdr:rowOff>200585</xdr:rowOff>
    </xdr:from>
    <xdr:to>
      <xdr:col>6</xdr:col>
      <xdr:colOff>857953</xdr:colOff>
      <xdr:row>0</xdr:row>
      <xdr:rowOff>488550</xdr:rowOff>
    </xdr:to>
    <xdr:sp macro="" textlink="">
      <xdr:nvSpPr>
        <xdr:cNvPr id="5" name="CuadroTexto 4">
          <a:hlinkClick xmlns:r="http://schemas.openxmlformats.org/officeDocument/2006/relationships" r:id="rId1"/>
          <a:extLst>
            <a:ext uri="{FF2B5EF4-FFF2-40B4-BE49-F238E27FC236}">
              <a16:creationId xmlns:a16="http://schemas.microsoft.com/office/drawing/2014/main" id="{5942C884-1F30-482E-BD74-AB115F83EB17}"/>
            </a:ext>
          </a:extLst>
        </xdr:cNvPr>
        <xdr:cNvSpPr txBox="1"/>
      </xdr:nvSpPr>
      <xdr:spPr>
        <a:xfrm>
          <a:off x="10652311" y="200585"/>
          <a:ext cx="797442" cy="287965"/>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R" sz="1000" b="1">
              <a:latin typeface="Arial" panose="020B0604020202020204" pitchFamily="34" charset="0"/>
              <a:cs typeface="Arial" panose="020B0604020202020204" pitchFamily="34" charset="0"/>
            </a:rPr>
            <a:t>Regresar</a:t>
          </a:r>
        </a:p>
      </xdr:txBody>
    </xdr:sp>
    <xdr:clientData/>
  </xdr:twoCellAnchor>
  <xdr:twoCellAnchor editAs="absolute">
    <xdr:from>
      <xdr:col>1</xdr:col>
      <xdr:colOff>0</xdr:colOff>
      <xdr:row>0</xdr:row>
      <xdr:rowOff>0</xdr:rowOff>
    </xdr:from>
    <xdr:to>
      <xdr:col>4</xdr:col>
      <xdr:colOff>247463</xdr:colOff>
      <xdr:row>5</xdr:row>
      <xdr:rowOff>100012</xdr:rowOff>
    </xdr:to>
    <xdr:grpSp>
      <xdr:nvGrpSpPr>
        <xdr:cNvPr id="10" name="Grupo 9">
          <a:extLst>
            <a:ext uri="{FF2B5EF4-FFF2-40B4-BE49-F238E27FC236}">
              <a16:creationId xmlns:a16="http://schemas.microsoft.com/office/drawing/2014/main" id="{66EF869F-9F5D-4922-A15A-F37838D07274}"/>
            </a:ext>
          </a:extLst>
        </xdr:cNvPr>
        <xdr:cNvGrpSpPr>
          <a:grpSpLocks noChangeAspect="1"/>
        </xdr:cNvGrpSpPr>
      </xdr:nvGrpSpPr>
      <xdr:grpSpPr>
        <a:xfrm>
          <a:off x="171450" y="0"/>
          <a:ext cx="4813113" cy="2201862"/>
          <a:chOff x="0" y="0"/>
          <a:chExt cx="6413250" cy="2914649"/>
        </a:xfrm>
      </xdr:grpSpPr>
      <xdr:pic>
        <xdr:nvPicPr>
          <xdr:cNvPr id="11" name="Imagen 10">
            <a:extLst>
              <a:ext uri="{FF2B5EF4-FFF2-40B4-BE49-F238E27FC236}">
                <a16:creationId xmlns:a16="http://schemas.microsoft.com/office/drawing/2014/main" id="{BEED46A2-2E6F-4382-ADC8-3883A2D6156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0"/>
            <a:ext cx="6413250" cy="2914649"/>
          </a:xfrm>
          <a:prstGeom prst="rect">
            <a:avLst/>
          </a:prstGeom>
        </xdr:spPr>
      </xdr:pic>
      <xdr:sp macro="" textlink="">
        <xdr:nvSpPr>
          <xdr:cNvPr id="12" name="CuadroTexto 11">
            <a:extLst>
              <a:ext uri="{FF2B5EF4-FFF2-40B4-BE49-F238E27FC236}">
                <a16:creationId xmlns:a16="http://schemas.microsoft.com/office/drawing/2014/main" id="{5D39C260-08BF-4CE6-BC26-FE724C40073D}"/>
              </a:ext>
            </a:extLst>
          </xdr:cNvPr>
          <xdr:cNvSpPr txBox="1"/>
        </xdr:nvSpPr>
        <xdr:spPr>
          <a:xfrm>
            <a:off x="482600" y="152400"/>
            <a:ext cx="2476500" cy="157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a:solidFill>
                  <a:schemeClr val="bg1"/>
                </a:solidFill>
                <a:latin typeface="Arial" panose="020B0604020202020204" pitchFamily="34" charset="0"/>
                <a:cs typeface="Arial" panose="020B0604020202020204" pitchFamily="34" charset="0"/>
              </a:rPr>
              <a:t>CUENTA</a:t>
            </a:r>
          </a:p>
          <a:p>
            <a:r>
              <a:rPr lang="es-MX" sz="1200" b="1">
                <a:solidFill>
                  <a:schemeClr val="bg1"/>
                </a:solidFill>
                <a:latin typeface="Arial" panose="020B0604020202020204" pitchFamily="34" charset="0"/>
                <a:cs typeface="Arial" panose="020B0604020202020204" pitchFamily="34" charset="0"/>
              </a:rPr>
              <a:t>GASTO PROTECCIÓN AMBIENTAL</a:t>
            </a:r>
            <a:r>
              <a:rPr lang="es-MX" sz="1200" b="1" baseline="0">
                <a:solidFill>
                  <a:schemeClr val="bg1"/>
                </a:solidFill>
                <a:latin typeface="Arial" panose="020B0604020202020204" pitchFamily="34" charset="0"/>
                <a:cs typeface="Arial" panose="020B0604020202020204" pitchFamily="34" charset="0"/>
              </a:rPr>
              <a:t> SECTOR PRIVADO</a:t>
            </a:r>
            <a:endParaRPr lang="es-MX" sz="1200" b="1">
              <a:solidFill>
                <a:schemeClr val="bg1"/>
              </a:solidFill>
              <a:latin typeface="Arial" panose="020B0604020202020204" pitchFamily="34" charset="0"/>
              <a:cs typeface="Arial" panose="020B0604020202020204" pitchFamily="34" charset="0"/>
            </a:endParaRPr>
          </a:p>
        </xdr:txBody>
      </xdr:sp>
      <xdr:sp macro="" textlink="">
        <xdr:nvSpPr>
          <xdr:cNvPr id="13" name="CuadroTexto 12">
            <a:extLst>
              <a:ext uri="{FF2B5EF4-FFF2-40B4-BE49-F238E27FC236}">
                <a16:creationId xmlns:a16="http://schemas.microsoft.com/office/drawing/2014/main" id="{609EF1CA-8818-4ECE-A638-D62D785DCDF8}"/>
              </a:ext>
            </a:extLst>
          </xdr:cNvPr>
          <xdr:cNvSpPr txBox="1"/>
        </xdr:nvSpPr>
        <xdr:spPr>
          <a:xfrm>
            <a:off x="508000" y="1139825"/>
            <a:ext cx="195580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solidFill>
                  <a:schemeClr val="bg1"/>
                </a:solidFill>
                <a:latin typeface="Arial" panose="020B0604020202020204" pitchFamily="34" charset="0"/>
                <a:cs typeface="Arial" panose="020B0604020202020204" pitchFamily="34" charset="0"/>
              </a:rPr>
              <a:t>2022</a:t>
            </a:r>
          </a:p>
          <a:p>
            <a:pPr algn="l"/>
            <a:endParaRPr lang="es-MX" sz="1100">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1202954</xdr:colOff>
      <xdr:row>0</xdr:row>
      <xdr:rowOff>971107</xdr:rowOff>
    </xdr:from>
    <xdr:ext cx="5216600" cy="800091"/>
    <xdr:sp macro="" textlink="">
      <xdr:nvSpPr>
        <xdr:cNvPr id="4" name="CuadroTexto 3">
          <a:extLst>
            <a:ext uri="{FF2B5EF4-FFF2-40B4-BE49-F238E27FC236}">
              <a16:creationId xmlns:a16="http://schemas.microsoft.com/office/drawing/2014/main" id="{BA4AC1A7-5A9F-4E49-9AA3-34B4483D2BEB}"/>
            </a:ext>
          </a:extLst>
        </xdr:cNvPr>
        <xdr:cNvSpPr txBox="1"/>
      </xdr:nvSpPr>
      <xdr:spPr>
        <a:xfrm>
          <a:off x="5127254" y="971107"/>
          <a:ext cx="5216600" cy="8000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R" sz="2400" b="1">
              <a:solidFill>
                <a:schemeClr val="accent5">
                  <a:lumMod val="50000"/>
                </a:schemeClr>
              </a:solidFill>
              <a:latin typeface="Arial" panose="020B0604020202020204" pitchFamily="34" charset="0"/>
              <a:ea typeface="+mn-ea"/>
              <a:cs typeface="Arial" panose="020B0604020202020204" pitchFamily="34" charset="0"/>
            </a:rPr>
            <a:t>Clasificación de Actividades de Protección Ambiental (CAPA)</a:t>
          </a:r>
        </a:p>
      </xdr:txBody>
    </xdr:sp>
    <xdr:clientData/>
  </xdr:oneCellAnchor>
  <xdr:twoCellAnchor>
    <xdr:from>
      <xdr:col>3</xdr:col>
      <xdr:colOff>5867105</xdr:colOff>
      <xdr:row>0</xdr:row>
      <xdr:rowOff>139405</xdr:rowOff>
    </xdr:from>
    <xdr:to>
      <xdr:col>3</xdr:col>
      <xdr:colOff>6664547</xdr:colOff>
      <xdr:row>0</xdr:row>
      <xdr:rowOff>427370</xdr:rowOff>
    </xdr:to>
    <xdr:sp macro="" textlink="">
      <xdr:nvSpPr>
        <xdr:cNvPr id="6" name="CuadroTexto 5">
          <a:hlinkClick xmlns:r="http://schemas.openxmlformats.org/officeDocument/2006/relationships" r:id="rId1"/>
          <a:extLst>
            <a:ext uri="{FF2B5EF4-FFF2-40B4-BE49-F238E27FC236}">
              <a16:creationId xmlns:a16="http://schemas.microsoft.com/office/drawing/2014/main" id="{643F94EE-FEAE-4C27-AB8B-69DA1A11D544}"/>
            </a:ext>
          </a:extLst>
        </xdr:cNvPr>
        <xdr:cNvSpPr txBox="1"/>
      </xdr:nvSpPr>
      <xdr:spPr>
        <a:xfrm>
          <a:off x="9791405" y="139405"/>
          <a:ext cx="797442" cy="287965"/>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R" sz="1000" b="1">
              <a:latin typeface="Arial" panose="020B0604020202020204" pitchFamily="34" charset="0"/>
              <a:cs typeface="Arial" panose="020B0604020202020204" pitchFamily="34" charset="0"/>
            </a:rPr>
            <a:t>Regresar</a:t>
          </a:r>
        </a:p>
      </xdr:txBody>
    </xdr:sp>
    <xdr:clientData/>
  </xdr:twoCellAnchor>
  <xdr:twoCellAnchor editAs="absolute">
    <xdr:from>
      <xdr:col>1</xdr:col>
      <xdr:colOff>14288</xdr:colOff>
      <xdr:row>0</xdr:row>
      <xdr:rowOff>33337</xdr:rowOff>
    </xdr:from>
    <xdr:to>
      <xdr:col>3</xdr:col>
      <xdr:colOff>1409513</xdr:colOff>
      <xdr:row>6</xdr:row>
      <xdr:rowOff>9524</xdr:rowOff>
    </xdr:to>
    <xdr:grpSp>
      <xdr:nvGrpSpPr>
        <xdr:cNvPr id="5" name="Grupo 4">
          <a:extLst>
            <a:ext uri="{FF2B5EF4-FFF2-40B4-BE49-F238E27FC236}">
              <a16:creationId xmlns:a16="http://schemas.microsoft.com/office/drawing/2014/main" id="{4E8B3840-3300-4309-83EF-BC540C350C7C}"/>
            </a:ext>
          </a:extLst>
        </xdr:cNvPr>
        <xdr:cNvGrpSpPr>
          <a:grpSpLocks noChangeAspect="1"/>
        </xdr:cNvGrpSpPr>
      </xdr:nvGrpSpPr>
      <xdr:grpSpPr>
        <a:xfrm>
          <a:off x="338138" y="36512"/>
          <a:ext cx="4817875" cy="2173287"/>
          <a:chOff x="0" y="0"/>
          <a:chExt cx="6413250" cy="2914649"/>
        </a:xfrm>
      </xdr:grpSpPr>
      <xdr:pic>
        <xdr:nvPicPr>
          <xdr:cNvPr id="7" name="Imagen 6">
            <a:extLst>
              <a:ext uri="{FF2B5EF4-FFF2-40B4-BE49-F238E27FC236}">
                <a16:creationId xmlns:a16="http://schemas.microsoft.com/office/drawing/2014/main" id="{DD093B9F-00E0-4125-8E35-F7DFD7060A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0"/>
            <a:ext cx="6413250" cy="2914649"/>
          </a:xfrm>
          <a:prstGeom prst="rect">
            <a:avLst/>
          </a:prstGeom>
        </xdr:spPr>
      </xdr:pic>
      <xdr:sp macro="" textlink="">
        <xdr:nvSpPr>
          <xdr:cNvPr id="8" name="CuadroTexto 7">
            <a:extLst>
              <a:ext uri="{FF2B5EF4-FFF2-40B4-BE49-F238E27FC236}">
                <a16:creationId xmlns:a16="http://schemas.microsoft.com/office/drawing/2014/main" id="{6CC6AF13-657D-410D-B9D1-7A2C8ECBFD61}"/>
              </a:ext>
            </a:extLst>
          </xdr:cNvPr>
          <xdr:cNvSpPr txBox="1"/>
        </xdr:nvSpPr>
        <xdr:spPr>
          <a:xfrm>
            <a:off x="482600" y="152400"/>
            <a:ext cx="2476500" cy="157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a:solidFill>
                  <a:schemeClr val="bg1"/>
                </a:solidFill>
                <a:latin typeface="Arial" panose="020B0604020202020204" pitchFamily="34" charset="0"/>
                <a:cs typeface="Arial" panose="020B0604020202020204" pitchFamily="34" charset="0"/>
              </a:rPr>
              <a:t>CUENTA</a:t>
            </a:r>
          </a:p>
          <a:p>
            <a:r>
              <a:rPr lang="es-MX" sz="1200" b="1">
                <a:solidFill>
                  <a:schemeClr val="bg1"/>
                </a:solidFill>
                <a:latin typeface="Arial" panose="020B0604020202020204" pitchFamily="34" charset="0"/>
                <a:cs typeface="Arial" panose="020B0604020202020204" pitchFamily="34" charset="0"/>
              </a:rPr>
              <a:t>GASTO PROTECCIÓN AMBIENTAL</a:t>
            </a:r>
            <a:r>
              <a:rPr lang="es-MX" sz="1200" b="1" baseline="0">
                <a:solidFill>
                  <a:schemeClr val="bg1"/>
                </a:solidFill>
                <a:latin typeface="Arial" panose="020B0604020202020204" pitchFamily="34" charset="0"/>
                <a:cs typeface="Arial" panose="020B0604020202020204" pitchFamily="34" charset="0"/>
              </a:rPr>
              <a:t> SECTOR PRIVADO</a:t>
            </a:r>
            <a:endParaRPr lang="es-MX" sz="1200" b="1">
              <a:solidFill>
                <a:schemeClr val="bg1"/>
              </a:solidFill>
              <a:latin typeface="Arial" panose="020B0604020202020204" pitchFamily="34" charset="0"/>
              <a:cs typeface="Arial" panose="020B0604020202020204" pitchFamily="34" charset="0"/>
            </a:endParaRPr>
          </a:p>
        </xdr:txBody>
      </xdr:sp>
      <xdr:sp macro="" textlink="">
        <xdr:nvSpPr>
          <xdr:cNvPr id="9" name="CuadroTexto 8">
            <a:extLst>
              <a:ext uri="{FF2B5EF4-FFF2-40B4-BE49-F238E27FC236}">
                <a16:creationId xmlns:a16="http://schemas.microsoft.com/office/drawing/2014/main" id="{DA1EB792-B5D8-4893-A7A6-9877A7EE64FA}"/>
              </a:ext>
            </a:extLst>
          </xdr:cNvPr>
          <xdr:cNvSpPr txBox="1"/>
        </xdr:nvSpPr>
        <xdr:spPr>
          <a:xfrm>
            <a:off x="508000" y="1139825"/>
            <a:ext cx="195580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solidFill>
                  <a:schemeClr val="bg1"/>
                </a:solidFill>
                <a:latin typeface="Arial" panose="020B0604020202020204" pitchFamily="34" charset="0"/>
                <a:cs typeface="Arial" panose="020B0604020202020204" pitchFamily="34" charset="0"/>
              </a:rPr>
              <a:t>2022</a:t>
            </a: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4890381</xdr:colOff>
      <xdr:row>0</xdr:row>
      <xdr:rowOff>1031433</xdr:rowOff>
    </xdr:from>
    <xdr:ext cx="8191500" cy="800091"/>
    <xdr:sp macro="" textlink="">
      <xdr:nvSpPr>
        <xdr:cNvPr id="3" name="CuadroTexto 2">
          <a:extLst>
            <a:ext uri="{FF2B5EF4-FFF2-40B4-BE49-F238E27FC236}">
              <a16:creationId xmlns:a16="http://schemas.microsoft.com/office/drawing/2014/main" id="{E1AE7702-651F-405B-83F4-D9C047AC4A5D}"/>
            </a:ext>
          </a:extLst>
        </xdr:cNvPr>
        <xdr:cNvSpPr txBox="1"/>
      </xdr:nvSpPr>
      <xdr:spPr>
        <a:xfrm>
          <a:off x="5751159" y="1031433"/>
          <a:ext cx="8191500" cy="8000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lang="es-CR" sz="2400" b="1">
              <a:solidFill>
                <a:schemeClr val="accent5">
                  <a:lumMod val="50000"/>
                </a:schemeClr>
              </a:solidFill>
              <a:latin typeface="Arial" panose="020B0604020202020204" pitchFamily="34" charset="0"/>
              <a:ea typeface="+mn-ea"/>
              <a:cs typeface="Arial" panose="020B0604020202020204" pitchFamily="34" charset="0"/>
            </a:rPr>
            <a:t>Gasto en protección ambiental por dominio ambiental según actividad económica y tipo de gasto</a:t>
          </a:r>
        </a:p>
      </xdr:txBody>
    </xdr:sp>
    <xdr:clientData/>
  </xdr:oneCellAnchor>
  <xdr:twoCellAnchor>
    <xdr:from>
      <xdr:col>11</xdr:col>
      <xdr:colOff>84666</xdr:colOff>
      <xdr:row>0</xdr:row>
      <xdr:rowOff>224456</xdr:rowOff>
    </xdr:from>
    <xdr:to>
      <xdr:col>12</xdr:col>
      <xdr:colOff>120108</xdr:colOff>
      <xdr:row>0</xdr:row>
      <xdr:rowOff>512421</xdr:rowOff>
    </xdr:to>
    <xdr:sp macro="" textlink="">
      <xdr:nvSpPr>
        <xdr:cNvPr id="6" name="CuadroTexto 5">
          <a:hlinkClick xmlns:r="http://schemas.openxmlformats.org/officeDocument/2006/relationships" r:id="rId1"/>
          <a:extLst>
            <a:ext uri="{FF2B5EF4-FFF2-40B4-BE49-F238E27FC236}">
              <a16:creationId xmlns:a16="http://schemas.microsoft.com/office/drawing/2014/main" id="{F7F07E81-4EDA-4796-B43C-3B87AEE2ACB8}"/>
            </a:ext>
          </a:extLst>
        </xdr:cNvPr>
        <xdr:cNvSpPr txBox="1"/>
      </xdr:nvSpPr>
      <xdr:spPr>
        <a:xfrm>
          <a:off x="14866055" y="224456"/>
          <a:ext cx="1086720" cy="287965"/>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R" sz="1000" b="1">
              <a:latin typeface="Arial" panose="020B0604020202020204" pitchFamily="34" charset="0"/>
              <a:cs typeface="Arial" panose="020B0604020202020204" pitchFamily="34" charset="0"/>
            </a:rPr>
            <a:t>Regresar</a:t>
          </a:r>
        </a:p>
      </xdr:txBody>
    </xdr:sp>
    <xdr:clientData/>
  </xdr:twoCellAnchor>
  <xdr:twoCellAnchor editAs="absolute">
    <xdr:from>
      <xdr:col>1</xdr:col>
      <xdr:colOff>0</xdr:colOff>
      <xdr:row>0</xdr:row>
      <xdr:rowOff>0</xdr:rowOff>
    </xdr:from>
    <xdr:to>
      <xdr:col>2</xdr:col>
      <xdr:colOff>4451163</xdr:colOff>
      <xdr:row>2</xdr:row>
      <xdr:rowOff>84137</xdr:rowOff>
    </xdr:to>
    <xdr:grpSp>
      <xdr:nvGrpSpPr>
        <xdr:cNvPr id="5" name="Grupo 4">
          <a:extLst>
            <a:ext uri="{FF2B5EF4-FFF2-40B4-BE49-F238E27FC236}">
              <a16:creationId xmlns:a16="http://schemas.microsoft.com/office/drawing/2014/main" id="{5277CED5-F13F-44D2-8731-D53C0C8B30E7}"/>
            </a:ext>
          </a:extLst>
        </xdr:cNvPr>
        <xdr:cNvGrpSpPr>
          <a:grpSpLocks noChangeAspect="1"/>
        </xdr:cNvGrpSpPr>
      </xdr:nvGrpSpPr>
      <xdr:grpSpPr>
        <a:xfrm>
          <a:off x="261056" y="0"/>
          <a:ext cx="5018782" cy="2196923"/>
          <a:chOff x="0" y="0"/>
          <a:chExt cx="6413250" cy="2914649"/>
        </a:xfrm>
      </xdr:grpSpPr>
      <xdr:pic>
        <xdr:nvPicPr>
          <xdr:cNvPr id="7" name="Imagen 6">
            <a:extLst>
              <a:ext uri="{FF2B5EF4-FFF2-40B4-BE49-F238E27FC236}">
                <a16:creationId xmlns:a16="http://schemas.microsoft.com/office/drawing/2014/main" id="{5D567C6C-A668-44D4-9C5E-E3DE908F80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0"/>
            <a:ext cx="6413250" cy="2914649"/>
          </a:xfrm>
          <a:prstGeom prst="rect">
            <a:avLst/>
          </a:prstGeom>
        </xdr:spPr>
      </xdr:pic>
      <xdr:sp macro="" textlink="">
        <xdr:nvSpPr>
          <xdr:cNvPr id="8" name="CuadroTexto 7">
            <a:extLst>
              <a:ext uri="{FF2B5EF4-FFF2-40B4-BE49-F238E27FC236}">
                <a16:creationId xmlns:a16="http://schemas.microsoft.com/office/drawing/2014/main" id="{DC9B6EA2-F808-4EDF-ABD7-825A82ACC54B}"/>
              </a:ext>
            </a:extLst>
          </xdr:cNvPr>
          <xdr:cNvSpPr txBox="1"/>
        </xdr:nvSpPr>
        <xdr:spPr>
          <a:xfrm>
            <a:off x="482600" y="152400"/>
            <a:ext cx="2476500" cy="157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a:solidFill>
                  <a:schemeClr val="bg1"/>
                </a:solidFill>
                <a:latin typeface="Arial" panose="020B0604020202020204" pitchFamily="34" charset="0"/>
                <a:cs typeface="Arial" panose="020B0604020202020204" pitchFamily="34" charset="0"/>
              </a:rPr>
              <a:t>CUENTA</a:t>
            </a:r>
          </a:p>
          <a:p>
            <a:r>
              <a:rPr lang="es-MX" sz="1200" b="1">
                <a:solidFill>
                  <a:schemeClr val="bg1"/>
                </a:solidFill>
                <a:latin typeface="Arial" panose="020B0604020202020204" pitchFamily="34" charset="0"/>
                <a:cs typeface="Arial" panose="020B0604020202020204" pitchFamily="34" charset="0"/>
              </a:rPr>
              <a:t>GASTO PROTECCIÓN AMBIENTAL</a:t>
            </a:r>
            <a:r>
              <a:rPr lang="es-MX" sz="1200" b="1" baseline="0">
                <a:solidFill>
                  <a:schemeClr val="bg1"/>
                </a:solidFill>
                <a:latin typeface="Arial" panose="020B0604020202020204" pitchFamily="34" charset="0"/>
                <a:cs typeface="Arial" panose="020B0604020202020204" pitchFamily="34" charset="0"/>
              </a:rPr>
              <a:t> SECTOR PRIVADO</a:t>
            </a:r>
            <a:endParaRPr lang="es-MX" sz="1200" b="1">
              <a:solidFill>
                <a:schemeClr val="bg1"/>
              </a:solidFill>
              <a:latin typeface="Arial" panose="020B0604020202020204" pitchFamily="34" charset="0"/>
              <a:cs typeface="Arial" panose="020B0604020202020204" pitchFamily="34" charset="0"/>
            </a:endParaRPr>
          </a:p>
        </xdr:txBody>
      </xdr:sp>
      <xdr:sp macro="" textlink="">
        <xdr:nvSpPr>
          <xdr:cNvPr id="9" name="CuadroTexto 8">
            <a:extLst>
              <a:ext uri="{FF2B5EF4-FFF2-40B4-BE49-F238E27FC236}">
                <a16:creationId xmlns:a16="http://schemas.microsoft.com/office/drawing/2014/main" id="{B2540AC6-CB6E-485B-A62F-C9BCE0C8D59B}"/>
              </a:ext>
            </a:extLst>
          </xdr:cNvPr>
          <xdr:cNvSpPr txBox="1"/>
        </xdr:nvSpPr>
        <xdr:spPr>
          <a:xfrm>
            <a:off x="508000" y="1139825"/>
            <a:ext cx="195580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solidFill>
                  <a:schemeClr val="bg1"/>
                </a:solidFill>
                <a:latin typeface="Arial" panose="020B0604020202020204" pitchFamily="34" charset="0"/>
                <a:cs typeface="Arial" panose="020B0604020202020204" pitchFamily="34" charset="0"/>
              </a:rPr>
              <a:t>2022</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33616</xdr:colOff>
      <xdr:row>0</xdr:row>
      <xdr:rowOff>123266</xdr:rowOff>
    </xdr:from>
    <xdr:to>
      <xdr:col>11</xdr:col>
      <xdr:colOff>818030</xdr:colOff>
      <xdr:row>0</xdr:row>
      <xdr:rowOff>347383</xdr:rowOff>
    </xdr:to>
    <xdr:sp macro="" textlink="">
      <xdr:nvSpPr>
        <xdr:cNvPr id="2" name="CuadroTexto 1">
          <a:hlinkClick xmlns:r="http://schemas.openxmlformats.org/officeDocument/2006/relationships" r:id="rId1"/>
          <a:extLst>
            <a:ext uri="{FF2B5EF4-FFF2-40B4-BE49-F238E27FC236}">
              <a16:creationId xmlns:a16="http://schemas.microsoft.com/office/drawing/2014/main" id="{B0CD5DF0-15EB-4C7F-A366-9302E190A6D8}"/>
            </a:ext>
          </a:extLst>
        </xdr:cNvPr>
        <xdr:cNvSpPr txBox="1"/>
      </xdr:nvSpPr>
      <xdr:spPr>
        <a:xfrm>
          <a:off x="10008196" y="123266"/>
          <a:ext cx="784414" cy="224117"/>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R" sz="1050" b="1">
              <a:latin typeface="Arial" panose="020B0604020202020204" pitchFamily="34" charset="0"/>
              <a:cs typeface="Arial" panose="020B0604020202020204" pitchFamily="34" charset="0"/>
            </a:rPr>
            <a:t>Back</a:t>
          </a:r>
        </a:p>
      </xdr:txBody>
    </xdr:sp>
    <xdr:clientData/>
  </xdr:twoCellAnchor>
  <xdr:twoCellAnchor>
    <xdr:from>
      <xdr:col>4</xdr:col>
      <xdr:colOff>717176</xdr:colOff>
      <xdr:row>1</xdr:row>
      <xdr:rowOff>78441</xdr:rowOff>
    </xdr:from>
    <xdr:to>
      <xdr:col>10</xdr:col>
      <xdr:colOff>369793</xdr:colOff>
      <xdr:row>4</xdr:row>
      <xdr:rowOff>33617</xdr:rowOff>
    </xdr:to>
    <xdr:sp macro="" textlink="">
      <xdr:nvSpPr>
        <xdr:cNvPr id="4" name="CuadroTexto 3">
          <a:extLst>
            <a:ext uri="{FF2B5EF4-FFF2-40B4-BE49-F238E27FC236}">
              <a16:creationId xmlns:a16="http://schemas.microsoft.com/office/drawing/2014/main" id="{67909644-8669-4ED6-A4C6-2F9681604CA3}"/>
            </a:ext>
          </a:extLst>
        </xdr:cNvPr>
        <xdr:cNvSpPr txBox="1"/>
      </xdr:nvSpPr>
      <xdr:spPr>
        <a:xfrm>
          <a:off x="4306196" y="779481"/>
          <a:ext cx="5177117" cy="4809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s-CR" sz="2400" b="1">
              <a:solidFill>
                <a:schemeClr val="accent5">
                  <a:lumMod val="50000"/>
                </a:schemeClr>
              </a:solidFill>
              <a:latin typeface="Arial" panose="020B0604020202020204" pitchFamily="34" charset="0"/>
              <a:ea typeface="+mn-ea"/>
              <a:cs typeface="Arial" panose="020B0604020202020204" pitchFamily="34" charset="0"/>
            </a:rPr>
            <a:t>Methodological notes 2022</a:t>
          </a:r>
        </a:p>
      </xdr:txBody>
    </xdr:sp>
    <xdr:clientData/>
  </xdr:twoCellAnchor>
  <xdr:twoCellAnchor editAs="absolute">
    <xdr:from>
      <xdr:col>1</xdr:col>
      <xdr:colOff>0</xdr:colOff>
      <xdr:row>0</xdr:row>
      <xdr:rowOff>28247</xdr:rowOff>
    </xdr:from>
    <xdr:to>
      <xdr:col>5</xdr:col>
      <xdr:colOff>647513</xdr:colOff>
      <xdr:row>9</xdr:row>
      <xdr:rowOff>61912</xdr:rowOff>
    </xdr:to>
    <xdr:grpSp>
      <xdr:nvGrpSpPr>
        <xdr:cNvPr id="5" name="Grupo 4">
          <a:extLst>
            <a:ext uri="{FF2B5EF4-FFF2-40B4-BE49-F238E27FC236}">
              <a16:creationId xmlns:a16="http://schemas.microsoft.com/office/drawing/2014/main" id="{7C6C341E-4D96-42CB-9D30-A875DC940DE4}"/>
            </a:ext>
          </a:extLst>
        </xdr:cNvPr>
        <xdr:cNvGrpSpPr>
          <a:grpSpLocks noChangeAspect="1"/>
        </xdr:cNvGrpSpPr>
      </xdr:nvGrpSpPr>
      <xdr:grpSpPr>
        <a:xfrm>
          <a:off x="171450" y="28247"/>
          <a:ext cx="4809938" cy="2186315"/>
          <a:chOff x="0" y="0"/>
          <a:chExt cx="6413250" cy="2914649"/>
        </a:xfrm>
      </xdr:grpSpPr>
      <xdr:pic>
        <xdr:nvPicPr>
          <xdr:cNvPr id="6" name="Imagen 5">
            <a:extLst>
              <a:ext uri="{FF2B5EF4-FFF2-40B4-BE49-F238E27FC236}">
                <a16:creationId xmlns:a16="http://schemas.microsoft.com/office/drawing/2014/main" id="{6FF29AA2-233C-4391-806A-CB65F056A74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0"/>
            <a:ext cx="6413250" cy="2914649"/>
          </a:xfrm>
          <a:prstGeom prst="rect">
            <a:avLst/>
          </a:prstGeom>
        </xdr:spPr>
      </xdr:pic>
      <xdr:sp macro="" textlink="">
        <xdr:nvSpPr>
          <xdr:cNvPr id="8" name="CuadroTexto 7">
            <a:extLst>
              <a:ext uri="{FF2B5EF4-FFF2-40B4-BE49-F238E27FC236}">
                <a16:creationId xmlns:a16="http://schemas.microsoft.com/office/drawing/2014/main" id="{80E6C632-9F4E-4DAF-A136-BC29054EA577}"/>
              </a:ext>
            </a:extLst>
          </xdr:cNvPr>
          <xdr:cNvSpPr txBox="1"/>
        </xdr:nvSpPr>
        <xdr:spPr>
          <a:xfrm>
            <a:off x="508000" y="1139825"/>
            <a:ext cx="195580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solidFill>
                  <a:schemeClr val="bg1"/>
                </a:solidFill>
                <a:latin typeface="Arial" panose="020B0604020202020204" pitchFamily="34" charset="0"/>
                <a:cs typeface="Arial" panose="020B0604020202020204" pitchFamily="34" charset="0"/>
              </a:rPr>
              <a:t>2022</a:t>
            </a:r>
          </a:p>
        </xdr:txBody>
      </xdr:sp>
    </xdr:grpSp>
    <xdr:clientData/>
  </xdr:twoCellAnchor>
  <xdr:twoCellAnchor>
    <xdr:from>
      <xdr:col>1</xdr:col>
      <xdr:colOff>0</xdr:colOff>
      <xdr:row>0</xdr:row>
      <xdr:rowOff>28247</xdr:rowOff>
    </xdr:from>
    <xdr:to>
      <xdr:col>2</xdr:col>
      <xdr:colOff>378922</xdr:colOff>
      <xdr:row>3</xdr:row>
      <xdr:rowOff>140430</xdr:rowOff>
    </xdr:to>
    <xdr:sp macro="" textlink="">
      <xdr:nvSpPr>
        <xdr:cNvPr id="3" name="CuadroTexto 2">
          <a:extLst>
            <a:ext uri="{FF2B5EF4-FFF2-40B4-BE49-F238E27FC236}">
              <a16:creationId xmlns:a16="http://schemas.microsoft.com/office/drawing/2014/main" id="{3138D54B-C9A0-41FD-8A3D-0E19569752CD}"/>
            </a:ext>
          </a:extLst>
        </xdr:cNvPr>
        <xdr:cNvSpPr txBox="1"/>
      </xdr:nvSpPr>
      <xdr:spPr>
        <a:xfrm>
          <a:off x="177800" y="28247"/>
          <a:ext cx="2106122" cy="1172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Arial" panose="020B0604020202020204" pitchFamily="34" charset="0"/>
              <a:cs typeface="Arial" panose="020B0604020202020204" pitchFamily="34" charset="0"/>
            </a:rPr>
            <a:t>ENVIRONMENTAL PROTECTION EXPENDITURE ACCOUNT</a:t>
          </a:r>
          <a:r>
            <a:rPr lang="es-MX" sz="1200" b="1" baseline="0">
              <a:solidFill>
                <a:schemeClr val="bg1"/>
              </a:solidFill>
              <a:latin typeface="Arial" panose="020B0604020202020204" pitchFamily="34" charset="0"/>
              <a:cs typeface="Arial" panose="020B0604020202020204" pitchFamily="34" charset="0"/>
            </a:rPr>
            <a:t> </a:t>
          </a:r>
          <a:r>
            <a:rPr lang="es-MX" sz="1200" b="1">
              <a:solidFill>
                <a:schemeClr val="bg1"/>
              </a:solidFill>
              <a:latin typeface="Arial" panose="020B0604020202020204" pitchFamily="34" charset="0"/>
              <a:cs typeface="Arial" panose="020B0604020202020204" pitchFamily="34" charset="0"/>
            </a:rPr>
            <a:t>- </a:t>
          </a:r>
          <a:r>
            <a:rPr lang="es-MX" sz="1200" b="0">
              <a:solidFill>
                <a:schemeClr val="bg1"/>
              </a:solidFill>
              <a:latin typeface="Arial" panose="020B0604020202020204" pitchFamily="34" charset="0"/>
              <a:cs typeface="Arial" panose="020B0604020202020204" pitchFamily="34" charset="0"/>
            </a:rPr>
            <a:t>PRIVATE SECTOR</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xdr:col>
      <xdr:colOff>1653804</xdr:colOff>
      <xdr:row>0</xdr:row>
      <xdr:rowOff>818707</xdr:rowOff>
    </xdr:from>
    <xdr:ext cx="5216600" cy="800091"/>
    <xdr:sp macro="" textlink="">
      <xdr:nvSpPr>
        <xdr:cNvPr id="3" name="CuadroTexto 2">
          <a:extLst>
            <a:ext uri="{FF2B5EF4-FFF2-40B4-BE49-F238E27FC236}">
              <a16:creationId xmlns:a16="http://schemas.microsoft.com/office/drawing/2014/main" id="{CFC0B6B4-64B3-46D4-89F5-9DFCC701B2F2}"/>
            </a:ext>
          </a:extLst>
        </xdr:cNvPr>
        <xdr:cNvSpPr txBox="1"/>
      </xdr:nvSpPr>
      <xdr:spPr>
        <a:xfrm>
          <a:off x="5578104" y="818707"/>
          <a:ext cx="5216600" cy="8000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R" sz="2400" b="1">
              <a:solidFill>
                <a:schemeClr val="accent5">
                  <a:lumMod val="50000"/>
                </a:schemeClr>
              </a:solidFill>
              <a:latin typeface="Arial" panose="020B0604020202020204" pitchFamily="34" charset="0"/>
              <a:ea typeface="+mn-ea"/>
              <a:cs typeface="Arial" panose="020B0604020202020204" pitchFamily="34" charset="0"/>
            </a:rPr>
            <a:t>Classification of enviromental protection activities (CEPA)</a:t>
          </a:r>
        </a:p>
      </xdr:txBody>
    </xdr:sp>
    <xdr:clientData/>
  </xdr:oneCellAnchor>
  <xdr:twoCellAnchor>
    <xdr:from>
      <xdr:col>3</xdr:col>
      <xdr:colOff>6819605</xdr:colOff>
      <xdr:row>0</xdr:row>
      <xdr:rowOff>196555</xdr:rowOff>
    </xdr:from>
    <xdr:to>
      <xdr:col>3</xdr:col>
      <xdr:colOff>7617047</xdr:colOff>
      <xdr:row>0</xdr:row>
      <xdr:rowOff>484520</xdr:rowOff>
    </xdr:to>
    <xdr:sp macro="" textlink="">
      <xdr:nvSpPr>
        <xdr:cNvPr id="4" name="CuadroTexto 3">
          <a:hlinkClick xmlns:r="http://schemas.openxmlformats.org/officeDocument/2006/relationships" r:id="rId1"/>
          <a:extLst>
            <a:ext uri="{FF2B5EF4-FFF2-40B4-BE49-F238E27FC236}">
              <a16:creationId xmlns:a16="http://schemas.microsoft.com/office/drawing/2014/main" id="{45F93E4D-DD29-4E61-906D-87DF7AAC0753}"/>
            </a:ext>
          </a:extLst>
        </xdr:cNvPr>
        <xdr:cNvSpPr txBox="1"/>
      </xdr:nvSpPr>
      <xdr:spPr>
        <a:xfrm>
          <a:off x="10743905" y="196555"/>
          <a:ext cx="797442" cy="287965"/>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R" sz="1000" b="1">
              <a:latin typeface="Arial" panose="020B0604020202020204" pitchFamily="34" charset="0"/>
              <a:cs typeface="Arial" panose="020B0604020202020204" pitchFamily="34" charset="0"/>
            </a:rPr>
            <a:t>Back</a:t>
          </a:r>
        </a:p>
      </xdr:txBody>
    </xdr:sp>
    <xdr:clientData/>
  </xdr:twoCellAnchor>
  <xdr:twoCellAnchor editAs="absolute">
    <xdr:from>
      <xdr:col>1</xdr:col>
      <xdr:colOff>0</xdr:colOff>
      <xdr:row>0</xdr:row>
      <xdr:rowOff>28001</xdr:rowOff>
    </xdr:from>
    <xdr:to>
      <xdr:col>3</xdr:col>
      <xdr:colOff>1390463</xdr:colOff>
      <xdr:row>6</xdr:row>
      <xdr:rowOff>23812</xdr:rowOff>
    </xdr:to>
    <xdr:grpSp>
      <xdr:nvGrpSpPr>
        <xdr:cNvPr id="5" name="Grupo 4">
          <a:extLst>
            <a:ext uri="{FF2B5EF4-FFF2-40B4-BE49-F238E27FC236}">
              <a16:creationId xmlns:a16="http://schemas.microsoft.com/office/drawing/2014/main" id="{F67C8CCB-19B8-453F-B67F-1DC146A2B56B}"/>
            </a:ext>
          </a:extLst>
        </xdr:cNvPr>
        <xdr:cNvGrpSpPr>
          <a:grpSpLocks noChangeAspect="1"/>
        </xdr:cNvGrpSpPr>
      </xdr:nvGrpSpPr>
      <xdr:grpSpPr>
        <a:xfrm>
          <a:off x="323850" y="31176"/>
          <a:ext cx="4813113" cy="2189736"/>
          <a:chOff x="0" y="0"/>
          <a:chExt cx="6413250" cy="2914649"/>
        </a:xfrm>
      </xdr:grpSpPr>
      <xdr:pic>
        <xdr:nvPicPr>
          <xdr:cNvPr id="6" name="Imagen 5">
            <a:extLst>
              <a:ext uri="{FF2B5EF4-FFF2-40B4-BE49-F238E27FC236}">
                <a16:creationId xmlns:a16="http://schemas.microsoft.com/office/drawing/2014/main" id="{A80D4306-65E0-4ED4-ACCD-8DB98EF83AD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0"/>
            <a:ext cx="6413250" cy="2914649"/>
          </a:xfrm>
          <a:prstGeom prst="rect">
            <a:avLst/>
          </a:prstGeom>
        </xdr:spPr>
      </xdr:pic>
      <xdr:sp macro="" textlink="">
        <xdr:nvSpPr>
          <xdr:cNvPr id="8" name="CuadroTexto 7">
            <a:extLst>
              <a:ext uri="{FF2B5EF4-FFF2-40B4-BE49-F238E27FC236}">
                <a16:creationId xmlns:a16="http://schemas.microsoft.com/office/drawing/2014/main" id="{9EEBD1E6-80A1-4629-AD92-FB8934DAE7C6}"/>
              </a:ext>
            </a:extLst>
          </xdr:cNvPr>
          <xdr:cNvSpPr txBox="1"/>
        </xdr:nvSpPr>
        <xdr:spPr>
          <a:xfrm>
            <a:off x="508000" y="1139825"/>
            <a:ext cx="195580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solidFill>
                  <a:schemeClr val="bg1"/>
                </a:solidFill>
                <a:latin typeface="Arial" panose="020B0604020202020204" pitchFamily="34" charset="0"/>
                <a:cs typeface="Arial" panose="020B0604020202020204" pitchFamily="34" charset="0"/>
              </a:rPr>
              <a:t>2022</a:t>
            </a:r>
          </a:p>
        </xdr:txBody>
      </xdr:sp>
    </xdr:grpSp>
    <xdr:clientData/>
  </xdr:twoCellAnchor>
  <xdr:twoCellAnchor>
    <xdr:from>
      <xdr:col>1</xdr:col>
      <xdr:colOff>12700</xdr:colOff>
      <xdr:row>0</xdr:row>
      <xdr:rowOff>88900</xdr:rowOff>
    </xdr:from>
    <xdr:to>
      <xdr:col>2</xdr:col>
      <xdr:colOff>1756872</xdr:colOff>
      <xdr:row>1</xdr:row>
      <xdr:rowOff>55033</xdr:rowOff>
    </xdr:to>
    <xdr:sp macro="" textlink="">
      <xdr:nvSpPr>
        <xdr:cNvPr id="2" name="CuadroTexto 1">
          <a:extLst>
            <a:ext uri="{FF2B5EF4-FFF2-40B4-BE49-F238E27FC236}">
              <a16:creationId xmlns:a16="http://schemas.microsoft.com/office/drawing/2014/main" id="{43F1BF62-8F1B-4042-99BA-C1285D52F0EB}"/>
            </a:ext>
          </a:extLst>
        </xdr:cNvPr>
        <xdr:cNvSpPr txBox="1"/>
      </xdr:nvSpPr>
      <xdr:spPr>
        <a:xfrm>
          <a:off x="349250" y="88900"/>
          <a:ext cx="2106122" cy="1172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Arial" panose="020B0604020202020204" pitchFamily="34" charset="0"/>
              <a:cs typeface="Arial" panose="020B0604020202020204" pitchFamily="34" charset="0"/>
            </a:rPr>
            <a:t>ENVIRONMENTAL PROTECTION EXPENDITURE ACCOUNT</a:t>
          </a:r>
          <a:r>
            <a:rPr lang="es-MX" sz="1200" b="1" baseline="0">
              <a:solidFill>
                <a:schemeClr val="bg1"/>
              </a:solidFill>
              <a:latin typeface="Arial" panose="020B0604020202020204" pitchFamily="34" charset="0"/>
              <a:cs typeface="Arial" panose="020B0604020202020204" pitchFamily="34" charset="0"/>
            </a:rPr>
            <a:t> </a:t>
          </a:r>
          <a:r>
            <a:rPr lang="es-MX" sz="1200" b="1">
              <a:solidFill>
                <a:schemeClr val="bg1"/>
              </a:solidFill>
              <a:latin typeface="Arial" panose="020B0604020202020204" pitchFamily="34" charset="0"/>
              <a:cs typeface="Arial" panose="020B0604020202020204" pitchFamily="34" charset="0"/>
            </a:rPr>
            <a:t>- </a:t>
          </a:r>
          <a:r>
            <a:rPr lang="es-MX" sz="1200" b="0">
              <a:solidFill>
                <a:schemeClr val="bg1"/>
              </a:solidFill>
              <a:latin typeface="Arial" panose="020B0604020202020204" pitchFamily="34" charset="0"/>
              <a:cs typeface="Arial" panose="020B0604020202020204" pitchFamily="34" charset="0"/>
            </a:rPr>
            <a:t>PRIVATE SECTOR</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xdr:col>
      <xdr:colOff>812800</xdr:colOff>
      <xdr:row>0</xdr:row>
      <xdr:rowOff>741269</xdr:rowOff>
    </xdr:from>
    <xdr:ext cx="6342529" cy="446212"/>
    <xdr:sp macro="" textlink="">
      <xdr:nvSpPr>
        <xdr:cNvPr id="3" name="CuadroTexto 2">
          <a:extLst>
            <a:ext uri="{FF2B5EF4-FFF2-40B4-BE49-F238E27FC236}">
              <a16:creationId xmlns:a16="http://schemas.microsoft.com/office/drawing/2014/main" id="{5491BD24-CA3F-47CD-A0F4-6D27C7F731BD}"/>
            </a:ext>
          </a:extLst>
        </xdr:cNvPr>
        <xdr:cNvSpPr txBox="1"/>
      </xdr:nvSpPr>
      <xdr:spPr>
        <a:xfrm>
          <a:off x="4889500" y="741269"/>
          <a:ext cx="6342529" cy="446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R" sz="2400" b="1">
              <a:solidFill>
                <a:schemeClr val="accent5">
                  <a:lumMod val="50000"/>
                </a:schemeClr>
              </a:solidFill>
              <a:latin typeface="Arial" panose="020B0604020202020204" pitchFamily="34" charset="0"/>
              <a:ea typeface="+mn-ea"/>
              <a:cs typeface="Arial" panose="020B0604020202020204" pitchFamily="34" charset="0"/>
            </a:rPr>
            <a:t>Economic Activity</a:t>
          </a:r>
          <a:r>
            <a:rPr lang="es-CR" sz="2400" b="1" baseline="0">
              <a:solidFill>
                <a:schemeClr val="accent5">
                  <a:lumMod val="50000"/>
                </a:schemeClr>
              </a:solidFill>
              <a:latin typeface="Arial" panose="020B0604020202020204" pitchFamily="34" charset="0"/>
              <a:ea typeface="+mn-ea"/>
              <a:cs typeface="Arial" panose="020B0604020202020204" pitchFamily="34" charset="0"/>
            </a:rPr>
            <a:t> Classification</a:t>
          </a:r>
          <a:endParaRPr lang="es-CR" sz="2400" b="1">
            <a:solidFill>
              <a:schemeClr val="accent5">
                <a:lumMod val="50000"/>
              </a:schemeClr>
            </a:solidFill>
            <a:latin typeface="Arial" panose="020B0604020202020204" pitchFamily="34" charset="0"/>
            <a:ea typeface="+mn-ea"/>
            <a:cs typeface="Arial" panose="020B0604020202020204" pitchFamily="34" charset="0"/>
          </a:endParaRPr>
        </a:p>
      </xdr:txBody>
    </xdr:sp>
    <xdr:clientData/>
  </xdr:oneCellAnchor>
  <xdr:twoCellAnchor>
    <xdr:from>
      <xdr:col>5</xdr:col>
      <xdr:colOff>4283261</xdr:colOff>
      <xdr:row>0</xdr:row>
      <xdr:rowOff>245035</xdr:rowOff>
    </xdr:from>
    <xdr:to>
      <xdr:col>6</xdr:col>
      <xdr:colOff>330903</xdr:colOff>
      <xdr:row>0</xdr:row>
      <xdr:rowOff>533000</xdr:rowOff>
    </xdr:to>
    <xdr:sp macro="" textlink="">
      <xdr:nvSpPr>
        <xdr:cNvPr id="4" name="CuadroTexto 3">
          <a:hlinkClick xmlns:r="http://schemas.openxmlformats.org/officeDocument/2006/relationships" r:id="rId1"/>
          <a:extLst>
            <a:ext uri="{FF2B5EF4-FFF2-40B4-BE49-F238E27FC236}">
              <a16:creationId xmlns:a16="http://schemas.microsoft.com/office/drawing/2014/main" id="{3FF7AC49-90F7-4DB6-BC7A-9E365016E481}"/>
            </a:ext>
          </a:extLst>
        </xdr:cNvPr>
        <xdr:cNvSpPr txBox="1"/>
      </xdr:nvSpPr>
      <xdr:spPr>
        <a:xfrm>
          <a:off x="10125261" y="245035"/>
          <a:ext cx="797442" cy="287965"/>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R" sz="1000" b="1">
              <a:latin typeface="Arial" panose="020B0604020202020204" pitchFamily="34" charset="0"/>
              <a:cs typeface="Arial" panose="020B0604020202020204" pitchFamily="34" charset="0"/>
            </a:rPr>
            <a:t>Back</a:t>
          </a:r>
        </a:p>
      </xdr:txBody>
    </xdr:sp>
    <xdr:clientData/>
  </xdr:twoCellAnchor>
  <xdr:twoCellAnchor editAs="absolute">
    <xdr:from>
      <xdr:col>1</xdr:col>
      <xdr:colOff>0</xdr:colOff>
      <xdr:row>0</xdr:row>
      <xdr:rowOff>28370</xdr:rowOff>
    </xdr:from>
    <xdr:to>
      <xdr:col>4</xdr:col>
      <xdr:colOff>247463</xdr:colOff>
      <xdr:row>5</xdr:row>
      <xdr:rowOff>128587</xdr:rowOff>
    </xdr:to>
    <xdr:grpSp>
      <xdr:nvGrpSpPr>
        <xdr:cNvPr id="5" name="Grupo 4">
          <a:extLst>
            <a:ext uri="{FF2B5EF4-FFF2-40B4-BE49-F238E27FC236}">
              <a16:creationId xmlns:a16="http://schemas.microsoft.com/office/drawing/2014/main" id="{98A95132-C81F-4AA3-B94A-2582B0043B26}"/>
            </a:ext>
          </a:extLst>
        </xdr:cNvPr>
        <xdr:cNvGrpSpPr>
          <a:grpSpLocks noChangeAspect="1"/>
        </xdr:cNvGrpSpPr>
      </xdr:nvGrpSpPr>
      <xdr:grpSpPr>
        <a:xfrm>
          <a:off x="171450" y="31545"/>
          <a:ext cx="4813113" cy="2202067"/>
          <a:chOff x="0" y="0"/>
          <a:chExt cx="6413250" cy="2914649"/>
        </a:xfrm>
      </xdr:grpSpPr>
      <xdr:pic>
        <xdr:nvPicPr>
          <xdr:cNvPr id="6" name="Imagen 5">
            <a:extLst>
              <a:ext uri="{FF2B5EF4-FFF2-40B4-BE49-F238E27FC236}">
                <a16:creationId xmlns:a16="http://schemas.microsoft.com/office/drawing/2014/main" id="{BD7995DD-9C00-4691-A40B-ACE956C340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0"/>
            <a:ext cx="6413250" cy="2914649"/>
          </a:xfrm>
          <a:prstGeom prst="rect">
            <a:avLst/>
          </a:prstGeom>
        </xdr:spPr>
      </xdr:pic>
      <xdr:sp macro="" textlink="">
        <xdr:nvSpPr>
          <xdr:cNvPr id="7" name="CuadroTexto 6">
            <a:extLst>
              <a:ext uri="{FF2B5EF4-FFF2-40B4-BE49-F238E27FC236}">
                <a16:creationId xmlns:a16="http://schemas.microsoft.com/office/drawing/2014/main" id="{9444C560-F924-49DC-8629-D35C707CFD16}"/>
              </a:ext>
            </a:extLst>
          </xdr:cNvPr>
          <xdr:cNvSpPr txBox="1"/>
        </xdr:nvSpPr>
        <xdr:spPr>
          <a:xfrm>
            <a:off x="76201" y="55706"/>
            <a:ext cx="2689228" cy="1574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Arial" panose="020B0604020202020204" pitchFamily="34" charset="0"/>
                <a:cs typeface="Arial" panose="020B0604020202020204" pitchFamily="34" charset="0"/>
              </a:rPr>
              <a:t>ENVIRONMENTAL PROTECTION EXPENDITURE ACCOUNT</a:t>
            </a:r>
            <a:r>
              <a:rPr lang="es-MX" sz="1200" b="1" baseline="0">
                <a:solidFill>
                  <a:schemeClr val="bg1"/>
                </a:solidFill>
                <a:latin typeface="Arial" panose="020B0604020202020204" pitchFamily="34" charset="0"/>
                <a:cs typeface="Arial" panose="020B0604020202020204" pitchFamily="34" charset="0"/>
              </a:rPr>
              <a:t> </a:t>
            </a:r>
            <a:r>
              <a:rPr lang="es-MX" sz="1200" b="1">
                <a:solidFill>
                  <a:schemeClr val="bg1"/>
                </a:solidFill>
                <a:latin typeface="Arial" panose="020B0604020202020204" pitchFamily="34" charset="0"/>
                <a:cs typeface="Arial" panose="020B0604020202020204" pitchFamily="34" charset="0"/>
              </a:rPr>
              <a:t>- </a:t>
            </a:r>
            <a:r>
              <a:rPr lang="es-MX" sz="1200" b="0">
                <a:solidFill>
                  <a:schemeClr val="bg1"/>
                </a:solidFill>
                <a:latin typeface="Arial" panose="020B0604020202020204" pitchFamily="34" charset="0"/>
                <a:cs typeface="Arial" panose="020B0604020202020204" pitchFamily="34" charset="0"/>
              </a:rPr>
              <a:t>PRIVATE SECTOR</a:t>
            </a:r>
          </a:p>
        </xdr:txBody>
      </xdr:sp>
      <xdr:sp macro="" textlink="">
        <xdr:nvSpPr>
          <xdr:cNvPr id="8" name="CuadroTexto 7">
            <a:extLst>
              <a:ext uri="{FF2B5EF4-FFF2-40B4-BE49-F238E27FC236}">
                <a16:creationId xmlns:a16="http://schemas.microsoft.com/office/drawing/2014/main" id="{D505A3DC-46B4-445E-A636-15B645DC84E7}"/>
              </a:ext>
            </a:extLst>
          </xdr:cNvPr>
          <xdr:cNvSpPr txBox="1"/>
        </xdr:nvSpPr>
        <xdr:spPr>
          <a:xfrm>
            <a:off x="508000" y="1139825"/>
            <a:ext cx="195580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solidFill>
                  <a:schemeClr val="bg1"/>
                </a:solidFill>
                <a:latin typeface="Arial" panose="020B0604020202020204" pitchFamily="34" charset="0"/>
                <a:cs typeface="Arial" panose="020B0604020202020204" pitchFamily="34" charset="0"/>
              </a:rPr>
              <a:t>2022</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0</xdr:colOff>
      <xdr:row>0</xdr:row>
      <xdr:rowOff>83345</xdr:rowOff>
    </xdr:from>
    <xdr:to>
      <xdr:col>15</xdr:col>
      <xdr:colOff>35442</xdr:colOff>
      <xdr:row>0</xdr:row>
      <xdr:rowOff>371310</xdr:rowOff>
    </xdr:to>
    <xdr:sp macro="" textlink="">
      <xdr:nvSpPr>
        <xdr:cNvPr id="4" name="CuadroTexto 3">
          <a:hlinkClick xmlns:r="http://schemas.openxmlformats.org/officeDocument/2006/relationships" r:id="rId1"/>
          <a:extLst>
            <a:ext uri="{FF2B5EF4-FFF2-40B4-BE49-F238E27FC236}">
              <a16:creationId xmlns:a16="http://schemas.microsoft.com/office/drawing/2014/main" id="{B0AECF98-5454-4456-8CD4-1C409FD71455}"/>
            </a:ext>
          </a:extLst>
        </xdr:cNvPr>
        <xdr:cNvSpPr txBox="1"/>
      </xdr:nvSpPr>
      <xdr:spPr>
        <a:xfrm>
          <a:off x="12748260" y="83345"/>
          <a:ext cx="820302" cy="287965"/>
        </a:xfrm>
        <a:prstGeom prst="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R" sz="1000" b="1">
              <a:latin typeface="Arial" panose="020B0604020202020204" pitchFamily="34" charset="0"/>
              <a:cs typeface="Arial" panose="020B0604020202020204" pitchFamily="34" charset="0"/>
            </a:rPr>
            <a:t>Back</a:t>
          </a:r>
        </a:p>
      </xdr:txBody>
    </xdr:sp>
    <xdr:clientData/>
  </xdr:twoCellAnchor>
  <xdr:oneCellAnchor>
    <xdr:from>
      <xdr:col>3</xdr:col>
      <xdr:colOff>504825</xdr:colOff>
      <xdr:row>0</xdr:row>
      <xdr:rowOff>495300</xdr:rowOff>
    </xdr:from>
    <xdr:ext cx="8191500" cy="1153970"/>
    <xdr:sp macro="" textlink="">
      <xdr:nvSpPr>
        <xdr:cNvPr id="6" name="CuadroTexto 5">
          <a:extLst>
            <a:ext uri="{FF2B5EF4-FFF2-40B4-BE49-F238E27FC236}">
              <a16:creationId xmlns:a16="http://schemas.microsoft.com/office/drawing/2014/main" id="{703D43D2-4A86-4F99-8F56-7F181749FD3A}"/>
            </a:ext>
          </a:extLst>
        </xdr:cNvPr>
        <xdr:cNvSpPr txBox="1"/>
      </xdr:nvSpPr>
      <xdr:spPr>
        <a:xfrm>
          <a:off x="4505325" y="495300"/>
          <a:ext cx="8191500" cy="1153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lang="es-CR" sz="2400" b="1">
              <a:solidFill>
                <a:schemeClr val="accent5">
                  <a:lumMod val="50000"/>
                </a:schemeClr>
              </a:solidFill>
              <a:latin typeface="Arial" panose="020B0604020202020204" pitchFamily="34" charset="0"/>
              <a:ea typeface="+mn-ea"/>
              <a:cs typeface="Arial" panose="020B0604020202020204" pitchFamily="34" charset="0"/>
            </a:rPr>
            <a:t>Expenditure on enviromental protection by enviromental domain according to economic activity and type of expenditure </a:t>
          </a:r>
        </a:p>
      </xdr:txBody>
    </xdr:sp>
    <xdr:clientData/>
  </xdr:oneCellAnchor>
  <xdr:twoCellAnchor editAs="absolute">
    <xdr:from>
      <xdr:col>1</xdr:col>
      <xdr:colOff>9525</xdr:colOff>
      <xdr:row>0</xdr:row>
      <xdr:rowOff>28534</xdr:rowOff>
    </xdr:from>
    <xdr:to>
      <xdr:col>4</xdr:col>
      <xdr:colOff>76014</xdr:colOff>
      <xdr:row>2</xdr:row>
      <xdr:rowOff>109537</xdr:rowOff>
    </xdr:to>
    <xdr:grpSp>
      <xdr:nvGrpSpPr>
        <xdr:cNvPr id="14" name="Grupo 13">
          <a:extLst>
            <a:ext uri="{FF2B5EF4-FFF2-40B4-BE49-F238E27FC236}">
              <a16:creationId xmlns:a16="http://schemas.microsoft.com/office/drawing/2014/main" id="{1A60219D-42D1-4A3B-8C36-4175EE8793CE}"/>
            </a:ext>
          </a:extLst>
        </xdr:cNvPr>
        <xdr:cNvGrpSpPr>
          <a:grpSpLocks noChangeAspect="1"/>
        </xdr:cNvGrpSpPr>
      </xdr:nvGrpSpPr>
      <xdr:grpSpPr>
        <a:xfrm>
          <a:off x="273050" y="31709"/>
          <a:ext cx="4813114" cy="2189203"/>
          <a:chOff x="0" y="0"/>
          <a:chExt cx="6413250" cy="2914649"/>
        </a:xfrm>
      </xdr:grpSpPr>
      <xdr:pic>
        <xdr:nvPicPr>
          <xdr:cNvPr id="15" name="Imagen 14">
            <a:extLst>
              <a:ext uri="{FF2B5EF4-FFF2-40B4-BE49-F238E27FC236}">
                <a16:creationId xmlns:a16="http://schemas.microsoft.com/office/drawing/2014/main" id="{B14BF503-CBB0-4FEC-A2A0-2940FD4ED76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0"/>
            <a:ext cx="6413250" cy="2914649"/>
          </a:xfrm>
          <a:prstGeom prst="rect">
            <a:avLst/>
          </a:prstGeom>
        </xdr:spPr>
      </xdr:pic>
      <xdr:sp macro="" textlink="">
        <xdr:nvSpPr>
          <xdr:cNvPr id="17" name="CuadroTexto 16">
            <a:extLst>
              <a:ext uri="{FF2B5EF4-FFF2-40B4-BE49-F238E27FC236}">
                <a16:creationId xmlns:a16="http://schemas.microsoft.com/office/drawing/2014/main" id="{9BFD838F-4D98-4041-8DED-C211E634F0A8}"/>
              </a:ext>
            </a:extLst>
          </xdr:cNvPr>
          <xdr:cNvSpPr txBox="1"/>
        </xdr:nvSpPr>
        <xdr:spPr>
          <a:xfrm>
            <a:off x="508000" y="1139825"/>
            <a:ext cx="195580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solidFill>
                  <a:schemeClr val="bg1"/>
                </a:solidFill>
                <a:latin typeface="Arial" panose="020B0604020202020204" pitchFamily="34" charset="0"/>
                <a:cs typeface="Arial" panose="020B0604020202020204" pitchFamily="34" charset="0"/>
              </a:rPr>
              <a:t>2022</a:t>
            </a:r>
          </a:p>
        </xdr:txBody>
      </xdr:sp>
    </xdr:grpSp>
    <xdr:clientData/>
  </xdr:twoCellAnchor>
  <xdr:twoCellAnchor>
    <xdr:from>
      <xdr:col>1</xdr:col>
      <xdr:colOff>9525</xdr:colOff>
      <xdr:row>0</xdr:row>
      <xdr:rowOff>28534</xdr:rowOff>
    </xdr:from>
    <xdr:to>
      <xdr:col>2</xdr:col>
      <xdr:colOff>1525097</xdr:colOff>
      <xdr:row>0</xdr:row>
      <xdr:rowOff>1201167</xdr:rowOff>
    </xdr:to>
    <xdr:sp macro="" textlink="">
      <xdr:nvSpPr>
        <xdr:cNvPr id="2" name="CuadroTexto 1">
          <a:extLst>
            <a:ext uri="{FF2B5EF4-FFF2-40B4-BE49-F238E27FC236}">
              <a16:creationId xmlns:a16="http://schemas.microsoft.com/office/drawing/2014/main" id="{8943643D-E9DF-4D81-B087-F28EBCE22A9F}"/>
            </a:ext>
          </a:extLst>
        </xdr:cNvPr>
        <xdr:cNvSpPr txBox="1"/>
      </xdr:nvSpPr>
      <xdr:spPr>
        <a:xfrm>
          <a:off x="276225" y="28534"/>
          <a:ext cx="2106122" cy="1172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Arial" panose="020B0604020202020204" pitchFamily="34" charset="0"/>
              <a:cs typeface="Arial" panose="020B0604020202020204" pitchFamily="34" charset="0"/>
            </a:rPr>
            <a:t>ENVIRONMENTAL PROTECTION EXPENDITURE ACCOUNT</a:t>
          </a:r>
          <a:r>
            <a:rPr lang="es-MX" sz="1200" b="1" baseline="0">
              <a:solidFill>
                <a:schemeClr val="bg1"/>
              </a:solidFill>
              <a:latin typeface="Arial" panose="020B0604020202020204" pitchFamily="34" charset="0"/>
              <a:cs typeface="Arial" panose="020B0604020202020204" pitchFamily="34" charset="0"/>
            </a:rPr>
            <a:t> </a:t>
          </a:r>
          <a:r>
            <a:rPr lang="es-MX" sz="1200" b="1">
              <a:solidFill>
                <a:schemeClr val="bg1"/>
              </a:solidFill>
              <a:latin typeface="Arial" panose="020B0604020202020204" pitchFamily="34" charset="0"/>
              <a:cs typeface="Arial" panose="020B0604020202020204" pitchFamily="34" charset="0"/>
            </a:rPr>
            <a:t>- </a:t>
          </a:r>
          <a:r>
            <a:rPr lang="es-MX" sz="1200" b="0">
              <a:solidFill>
                <a:schemeClr val="bg1"/>
              </a:solidFill>
              <a:latin typeface="Arial" panose="020B0604020202020204" pitchFamily="34" charset="0"/>
              <a:cs typeface="Arial" panose="020B0604020202020204" pitchFamily="34" charset="0"/>
            </a:rPr>
            <a:t>PRIVATE SECTOR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sp\KimR$\My%20Documents\xl%20stuff\PYRAMI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Users\manriquesaenz\Downloads\DATA2\WHD\DATA\CA\CRI\Sectors\Macroframework%20April%2006\WHD\DATA\CA\CRI\EXTERNAL\Output\CRI-BOP-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Users\manriquesaenz\Downloads\DATA2\WHD\DATA\CA\CRI\Sectors\Macroframework%20April%2006\WHD\DATA\CA\CRI\Dbase\Dinput\CRI-INPUT-ABO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M\DATA\C2\BRB\Sector%20Data\Real\current%20data%20files\DATA\US\ARM\REP\97ARMRED\TABLES\EDSSARMRED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manriquesaenz\Downloads\Fpsfwn03p\ins\WINDOWS\TEMP\GeoBop0900_BseLin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manriquesaenz\Downloads\FPSGWN03P\WHD\Documents%20and%20Settings\seble\Local%20Settings\Temporary%20Internet%20Files\OLK8\2001%20Art%20IV\September%2011\Brb_BOP_2001_September50percenttoursimshortfal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manriquesaenz\Downloads\DATA2\WHD\DATA\CA\CRI\Sectors\Macroframework%20April%2006\whd\My%20Documents\Dominican%20Republic\fiscal\DOFISC_A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sers\manriquesaenz\Downloads\DATA2\WHD\DATA\CA\CRI\Sectors\Macroframework%20April%2006\WHD\DATA\PA\CHL\SECTORS\BOP\Bop02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A\CUADROS%20FISC.COMPARA969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Users\manriquesaenz\Downloads\Fpsfwn03p\ins\DATA\Rwanda\Bref1098\RWBOP9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A\DATA\LCA\REAL\CONTE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Users\manriquesaenz\Downloads\DATA2\WHD\DATA\CA\CRI\Sectors\Macroframework%20April%2006\WHD\WINDOWS\TEMP\CRI-BOP-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YRAMID"/>
      <sheetName val="GRAPH3"/>
      <sheetName val="GRAPH2"/>
      <sheetName val="GRAPH1"/>
      <sheetName val="Cuadro 25"/>
      <sheetName val="Mens BM vs Op"/>
      <sheetName val="manipulation"/>
    </sheetNames>
    <sheetDataSet>
      <sheetData sheetId="0" refreshError="1">
        <row r="1">
          <cell r="A1" t="str">
            <v>Table</v>
          </cell>
        </row>
        <row r="184">
          <cell r="A184" t="str">
            <v>0-4</v>
          </cell>
          <cell r="B184">
            <v>15.564337483590073</v>
          </cell>
          <cell r="C184">
            <v>14.944044267261317</v>
          </cell>
          <cell r="D184">
            <v>7.4453595975015752</v>
          </cell>
        </row>
        <row r="185">
          <cell r="A185" t="str">
            <v>5-9</v>
          </cell>
          <cell r="B185">
            <v>15.785675600616088</v>
          </cell>
          <cell r="C185">
            <v>13.125198863104645</v>
          </cell>
          <cell r="D185">
            <v>7.5512389435148597</v>
          </cell>
        </row>
        <row r="186">
          <cell r="A186" t="str">
            <v>10-14</v>
          </cell>
          <cell r="B186">
            <v>12.676992134168875</v>
          </cell>
          <cell r="C186">
            <v>9.1270477886422761</v>
          </cell>
          <cell r="D186">
            <v>6.0641684975733003</v>
          </cell>
        </row>
        <row r="187">
          <cell r="A187" t="str">
            <v>15-19</v>
          </cell>
          <cell r="B187">
            <v>7.3529229533422313</v>
          </cell>
          <cell r="C187">
            <v>6.4082047908962814</v>
          </cell>
          <cell r="D187">
            <v>3.5173456973723161</v>
          </cell>
        </row>
        <row r="188">
          <cell r="A188" t="str">
            <v>20-24</v>
          </cell>
          <cell r="B188">
            <v>7.6951897501463318</v>
          </cell>
          <cell r="C188">
            <v>8.1590690933981467</v>
          </cell>
          <cell r="D188">
            <v>3.6810725108764744</v>
          </cell>
        </row>
        <row r="189">
          <cell r="A189" t="str">
            <v>25-29</v>
          </cell>
          <cell r="B189">
            <v>8.0759437940407448</v>
          </cell>
          <cell r="C189">
            <v>9.0895144665388603</v>
          </cell>
          <cell r="D189">
            <v>3.8632100916110015</v>
          </cell>
        </row>
        <row r="190">
          <cell r="A190" t="str">
            <v>30-34</v>
          </cell>
          <cell r="B190">
            <v>7.255174092834447</v>
          </cell>
          <cell r="C190">
            <v>9.0593674883222235</v>
          </cell>
          <cell r="D190">
            <v>3.4705865328724599</v>
          </cell>
        </row>
        <row r="191">
          <cell r="A191" t="str">
            <v>35-39</v>
          </cell>
          <cell r="B191">
            <v>7.3227818990394953</v>
          </cell>
          <cell r="C191">
            <v>7.933936005518702</v>
          </cell>
          <cell r="D191">
            <v>3.5029274165962607</v>
          </cell>
        </row>
        <row r="192">
          <cell r="A192" t="str">
            <v>40-44</v>
          </cell>
          <cell r="B192">
            <v>5.8394192507670111</v>
          </cell>
          <cell r="C192">
            <v>6.467863722289513</v>
          </cell>
          <cell r="D192">
            <v>2.7933457629258056</v>
          </cell>
        </row>
        <row r="193">
          <cell r="A193" t="str">
            <v>45-49</v>
          </cell>
          <cell r="B193">
            <v>4.6776219254848996</v>
          </cell>
          <cell r="C193">
            <v>4.6615851294515256</v>
          </cell>
          <cell r="D193">
            <v>2.2375881615977198</v>
          </cell>
        </row>
        <row r="194">
          <cell r="A194" t="str">
            <v>50-54</v>
          </cell>
          <cell r="B194">
            <v>2.3282597714236566</v>
          </cell>
          <cell r="C194">
            <v>2.9852192908575113</v>
          </cell>
          <cell r="D194">
            <v>1.1137468108053072</v>
          </cell>
        </row>
        <row r="195">
          <cell r="A195" t="str">
            <v>55-59</v>
          </cell>
          <cell r="B195">
            <v>1.457522252262037</v>
          </cell>
          <cell r="C195">
            <v>2.1074475736695892</v>
          </cell>
          <cell r="D195">
            <v>0.69722063665688361</v>
          </cell>
        </row>
        <row r="196">
          <cell r="A196" t="str">
            <v>60-64</v>
          </cell>
          <cell r="B196">
            <v>1.6949696147557773</v>
          </cell>
          <cell r="C196">
            <v>2.8871914780976522</v>
          </cell>
          <cell r="D196">
            <v>0.81080600456015173</v>
          </cell>
        </row>
        <row r="197">
          <cell r="A197" t="str">
            <v>65-69</v>
          </cell>
          <cell r="B197">
            <v>1.2014872988439975</v>
          </cell>
          <cell r="C197">
            <v>1.5100561228445912</v>
          </cell>
          <cell r="D197">
            <v>0.57474370503440342</v>
          </cell>
        </row>
        <row r="198">
          <cell r="A198" t="str">
            <v>70-74</v>
          </cell>
          <cell r="B198">
            <v>0.6235954523818722</v>
          </cell>
          <cell r="C198">
            <v>0.85798567383509672</v>
          </cell>
          <cell r="D198">
            <v>0.29830324556023302</v>
          </cell>
        </row>
        <row r="199">
          <cell r="A199" t="str">
            <v>75-79</v>
          </cell>
          <cell r="B199">
            <v>0.24309653228445866</v>
          </cell>
          <cell r="C199">
            <v>0.36293352156812414</v>
          </cell>
          <cell r="D199">
            <v>0.11628770589636203</v>
          </cell>
        </row>
        <row r="200">
          <cell r="A200" t="str">
            <v>80-84</v>
          </cell>
          <cell r="B200">
            <v>0.10933877014293493</v>
          </cell>
          <cell r="C200">
            <v>0.16711185264210524</v>
          </cell>
          <cell r="D200">
            <v>5.2303315995365231E-2</v>
          </cell>
        </row>
        <row r="201">
          <cell r="A201" t="str">
            <v>85-89</v>
          </cell>
          <cell r="B201">
            <v>5.4669385071467465E-2</v>
          </cell>
          <cell r="C201">
            <v>8.3555926321052618E-2</v>
          </cell>
          <cell r="D201">
            <v>2.6151657997682615E-2</v>
          </cell>
        </row>
        <row r="202">
          <cell r="A202" t="str">
            <v>90-94</v>
          </cell>
          <cell r="B202">
            <v>2.7334692535733732E-2</v>
          </cell>
          <cell r="C202">
            <v>4.1777963160526309E-2</v>
          </cell>
          <cell r="D202">
            <v>1.3075828998841308E-2</v>
          </cell>
        </row>
        <row r="203">
          <cell r="A203" t="str">
            <v>95+</v>
          </cell>
          <cell r="B203">
            <v>1.3667346267866866E-2</v>
          </cell>
          <cell r="C203">
            <v>2.0888981580263154E-2</v>
          </cell>
          <cell r="D203">
            <v>6.5379144994206538E-3</v>
          </cell>
        </row>
      </sheetData>
      <sheetData sheetId="1"/>
      <sheetData sheetId="2"/>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Priv.Cap)"/>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
      <sheetName val="BoP"/>
      <sheetName val="ER"/>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 inpu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ntral Govt"/>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MIENTO"/>
      <sheetName val="FLUJO"/>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Priv.Cap)"/>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CF1EE-D754-4DD1-905A-04C7FC976244}">
  <dimension ref="B1:J27"/>
  <sheetViews>
    <sheetView showGridLines="0" tabSelected="1" zoomScaleNormal="100" workbookViewId="0"/>
  </sheetViews>
  <sheetFormatPr baseColWidth="10" defaultColWidth="11.42578125" defaultRowHeight="14.25" x14ac:dyDescent="0.2"/>
  <cols>
    <col min="1" max="1" width="3.140625" style="1" customWidth="1"/>
    <col min="2" max="5" width="11.42578125" style="1"/>
    <col min="6" max="6" width="7.7109375" style="1" customWidth="1"/>
    <col min="7" max="7" width="10.140625" style="1" customWidth="1"/>
    <col min="8" max="16384" width="11.42578125" style="1"/>
  </cols>
  <sheetData>
    <row r="1" spans="2:10" ht="148.5" customHeight="1" x14ac:dyDescent="0.2"/>
    <row r="3" spans="2:10" x14ac:dyDescent="0.2">
      <c r="B3" s="10" t="s">
        <v>963</v>
      </c>
      <c r="C3" s="16"/>
      <c r="D3" s="16"/>
      <c r="E3" s="16"/>
      <c r="F3" s="16"/>
      <c r="G3" s="16"/>
      <c r="H3" s="16"/>
      <c r="I3" s="16"/>
      <c r="J3" s="16"/>
    </row>
    <row r="4" spans="2:10" x14ac:dyDescent="0.2">
      <c r="B4" s="16"/>
      <c r="C4" s="16"/>
      <c r="D4" s="16"/>
      <c r="E4" s="16"/>
      <c r="F4" s="16"/>
      <c r="G4" s="16"/>
      <c r="H4" s="16"/>
      <c r="I4" s="16"/>
      <c r="J4" s="16"/>
    </row>
    <row r="5" spans="2:10" ht="15" x14ac:dyDescent="0.25">
      <c r="B5" s="11">
        <v>2022</v>
      </c>
      <c r="C5" s="67" t="s">
        <v>955</v>
      </c>
      <c r="D5" s="67" t="s">
        <v>956</v>
      </c>
      <c r="E5" s="16"/>
      <c r="F5" s="16"/>
      <c r="G5" s="16"/>
      <c r="H5" s="16"/>
      <c r="I5" s="16"/>
      <c r="J5" s="16"/>
    </row>
    <row r="6" spans="2:10" x14ac:dyDescent="0.2">
      <c r="B6" s="17"/>
      <c r="C6" s="16"/>
      <c r="D6" s="16"/>
      <c r="E6" s="16"/>
      <c r="F6" s="16"/>
      <c r="G6" s="16"/>
      <c r="H6" s="16"/>
      <c r="I6" s="16"/>
      <c r="J6" s="16"/>
    </row>
    <row r="7" spans="2:10" x14ac:dyDescent="0.2">
      <c r="B7" s="12" t="s">
        <v>957</v>
      </c>
      <c r="C7" s="16"/>
      <c r="D7" s="16"/>
      <c r="E7" s="16"/>
      <c r="F7" s="16"/>
      <c r="G7" s="16"/>
      <c r="H7" s="16"/>
      <c r="I7" s="16"/>
      <c r="J7" s="16"/>
    </row>
    <row r="8" spans="2:10" x14ac:dyDescent="0.2">
      <c r="B8" s="11"/>
      <c r="C8" s="16"/>
      <c r="D8" s="16"/>
      <c r="E8" s="16"/>
      <c r="F8" s="16"/>
      <c r="G8" s="16"/>
      <c r="H8" s="16"/>
      <c r="I8" s="16"/>
      <c r="J8" s="16"/>
    </row>
    <row r="9" spans="2:10" ht="15" x14ac:dyDescent="0.25">
      <c r="B9" s="11">
        <v>2022</v>
      </c>
      <c r="C9" s="67" t="s">
        <v>955</v>
      </c>
      <c r="D9" s="67" t="s">
        <v>956</v>
      </c>
      <c r="E9" s="16"/>
      <c r="F9" s="16"/>
      <c r="G9" s="16"/>
      <c r="H9" s="16"/>
      <c r="I9" s="16"/>
      <c r="J9" s="16"/>
    </row>
    <row r="10" spans="2:10" x14ac:dyDescent="0.2">
      <c r="B10" s="16"/>
      <c r="C10" s="16"/>
      <c r="D10" s="16"/>
      <c r="E10" s="16"/>
      <c r="F10" s="16"/>
      <c r="G10" s="16"/>
      <c r="H10" s="16"/>
      <c r="I10" s="16"/>
      <c r="J10" s="16"/>
    </row>
    <row r="11" spans="2:10" ht="15" x14ac:dyDescent="0.25">
      <c r="B11" t="s">
        <v>958</v>
      </c>
      <c r="C11" s="16"/>
      <c r="D11" s="37"/>
      <c r="E11" s="16"/>
      <c r="F11" s="16"/>
      <c r="G11" s="16"/>
      <c r="H11" s="16"/>
      <c r="I11" s="16"/>
      <c r="J11" s="16"/>
    </row>
    <row r="12" spans="2:10" x14ac:dyDescent="0.2">
      <c r="B12" s="10"/>
      <c r="C12" s="16"/>
      <c r="D12" s="37"/>
      <c r="E12" s="16"/>
      <c r="F12" s="16"/>
      <c r="G12" s="16"/>
      <c r="H12" s="16"/>
      <c r="I12" s="16"/>
      <c r="J12" s="16"/>
    </row>
    <row r="13" spans="2:10" ht="15" x14ac:dyDescent="0.25">
      <c r="B13" s="68" t="s">
        <v>955</v>
      </c>
      <c r="C13" s="70" t="s">
        <v>956</v>
      </c>
      <c r="D13" s="37"/>
      <c r="E13" s="16"/>
      <c r="F13" s="16"/>
      <c r="G13" s="16"/>
      <c r="H13" s="16"/>
      <c r="I13" s="16"/>
      <c r="J13" s="16"/>
    </row>
    <row r="14" spans="2:10" x14ac:dyDescent="0.2">
      <c r="B14" s="10"/>
      <c r="C14" s="16"/>
      <c r="D14" s="16"/>
      <c r="E14" s="16"/>
      <c r="F14" s="16"/>
      <c r="G14" s="16"/>
      <c r="H14" s="16"/>
      <c r="I14" s="16"/>
      <c r="J14" s="16"/>
    </row>
    <row r="15" spans="2:10" ht="15" x14ac:dyDescent="0.25">
      <c r="B15" s="38" t="s">
        <v>959</v>
      </c>
      <c r="C15" s="16"/>
      <c r="D15" s="16"/>
      <c r="E15" s="16"/>
      <c r="F15" s="16"/>
      <c r="G15" s="37"/>
      <c r="H15" s="16"/>
      <c r="I15" s="16"/>
      <c r="J15" s="16"/>
    </row>
    <row r="16" spans="2:10" x14ac:dyDescent="0.2">
      <c r="B16" s="16"/>
      <c r="C16" s="16"/>
      <c r="D16" s="16"/>
      <c r="E16" s="16"/>
      <c r="F16" s="16"/>
      <c r="G16" s="16"/>
      <c r="H16" s="16"/>
      <c r="I16" s="16"/>
      <c r="J16" s="16"/>
    </row>
    <row r="17" spans="2:10" ht="15" x14ac:dyDescent="0.25">
      <c r="B17" s="68" t="s">
        <v>955</v>
      </c>
      <c r="C17" s="70" t="s">
        <v>956</v>
      </c>
      <c r="D17" s="16"/>
      <c r="E17" s="16"/>
      <c r="F17" s="16"/>
      <c r="G17" s="16"/>
      <c r="H17" s="16"/>
      <c r="I17" s="16"/>
      <c r="J17" s="16"/>
    </row>
    <row r="18" spans="2:10" x14ac:dyDescent="0.2">
      <c r="B18" s="16"/>
      <c r="C18" s="16"/>
      <c r="D18" s="16"/>
      <c r="E18" s="16"/>
      <c r="F18" s="16"/>
      <c r="G18" s="16"/>
      <c r="H18" s="16"/>
      <c r="I18" s="16"/>
      <c r="J18" s="16"/>
    </row>
    <row r="19" spans="2:10" ht="15" x14ac:dyDescent="0.25">
      <c r="B19" s="38" t="s">
        <v>960</v>
      </c>
      <c r="C19" s="16"/>
      <c r="D19" s="16"/>
      <c r="E19" s="16"/>
      <c r="F19" s="16"/>
      <c r="G19" s="16"/>
      <c r="H19" s="16"/>
      <c r="I19" s="16"/>
      <c r="J19" s="16"/>
    </row>
    <row r="20" spans="2:10" ht="15" x14ac:dyDescent="0.25">
      <c r="B20" s="38"/>
      <c r="C20" s="16"/>
      <c r="D20" s="16"/>
      <c r="E20" s="16"/>
      <c r="F20" s="16"/>
      <c r="G20" s="16"/>
      <c r="H20" s="16"/>
      <c r="I20" s="16"/>
      <c r="J20" s="16"/>
    </row>
    <row r="21" spans="2:10" ht="15" x14ac:dyDescent="0.25">
      <c r="B21" s="68" t="s">
        <v>955</v>
      </c>
      <c r="C21" s="70" t="s">
        <v>956</v>
      </c>
      <c r="D21" s="16"/>
      <c r="E21" s="16"/>
      <c r="F21" s="16"/>
      <c r="G21" s="16"/>
      <c r="H21" s="16"/>
      <c r="I21" s="16"/>
      <c r="J21" s="16"/>
    </row>
    <row r="22" spans="2:10" x14ac:dyDescent="0.2">
      <c r="B22" s="16"/>
      <c r="C22" s="16"/>
      <c r="D22" s="16"/>
      <c r="E22" s="16"/>
      <c r="F22" s="16"/>
      <c r="G22" s="16"/>
      <c r="H22" s="16"/>
      <c r="I22" s="16"/>
      <c r="J22" s="16"/>
    </row>
    <row r="23" spans="2:10" x14ac:dyDescent="0.2">
      <c r="B23" s="10" t="s">
        <v>393</v>
      </c>
      <c r="C23" s="13"/>
      <c r="D23" s="13"/>
      <c r="E23" s="13"/>
      <c r="F23" s="13"/>
      <c r="G23" s="13"/>
      <c r="H23" s="13"/>
      <c r="I23" s="13"/>
      <c r="J23" s="13"/>
    </row>
    <row r="24" spans="2:10" ht="41.25" customHeight="1" x14ac:dyDescent="0.2">
      <c r="B24" s="114" t="s">
        <v>394</v>
      </c>
      <c r="C24" s="114"/>
      <c r="D24" s="114"/>
      <c r="E24" s="114"/>
      <c r="F24" s="114"/>
      <c r="G24" s="114"/>
      <c r="H24" s="114"/>
      <c r="I24" s="114"/>
      <c r="J24" s="114"/>
    </row>
    <row r="26" spans="2:10" x14ac:dyDescent="0.2">
      <c r="B26" s="37" t="s">
        <v>966</v>
      </c>
      <c r="C26" s="69"/>
      <c r="D26" s="69"/>
      <c r="E26" s="69"/>
      <c r="F26" s="69"/>
      <c r="G26" s="69"/>
      <c r="H26" s="69"/>
      <c r="I26" s="69"/>
      <c r="J26" s="69"/>
    </row>
    <row r="27" spans="2:10" ht="55.5" customHeight="1" x14ac:dyDescent="0.2">
      <c r="B27" s="115" t="s">
        <v>965</v>
      </c>
      <c r="C27" s="115"/>
      <c r="D27" s="115"/>
      <c r="E27" s="115"/>
      <c r="F27" s="115"/>
      <c r="G27" s="115"/>
      <c r="H27" s="115"/>
      <c r="I27" s="115"/>
      <c r="J27" s="115"/>
    </row>
  </sheetData>
  <mergeCells count="2">
    <mergeCell ref="B24:J24"/>
    <mergeCell ref="B27:J27"/>
  </mergeCells>
  <hyperlinks>
    <hyperlink ref="C5" location="GPA_2022!A1" display="español" xr:uid="{8193D3A2-516D-4111-83D4-67616641ACF2}"/>
    <hyperlink ref="D5" location="EPEA_2022!A1" display="english " xr:uid="{D7E49010-06AB-4FC6-B25A-0302C0300BC8}"/>
    <hyperlink ref="C9" location="GPA_2022!C63" display="español" xr:uid="{26510046-39BC-433C-B818-026A011B0EB1}"/>
    <hyperlink ref="D9" location="EPEA_2022!C63" display="english " xr:uid="{DE7B241A-E2CA-4B13-BBB8-E3C7C6D66BA7}"/>
    <hyperlink ref="B13" location="Notas!A1" display="español" xr:uid="{EB11D01D-7997-4A52-98A4-0B4B93EF3063}"/>
    <hyperlink ref="C13" location="'Notes '!A1" display="english " xr:uid="{6C415B5D-A153-4F87-97E8-756FFA5E8827}"/>
    <hyperlink ref="B17" location="CAPA!A1" display="español" xr:uid="{5D94EE4F-3B34-4967-94BD-C2E2205DD346}"/>
    <hyperlink ref="C17" location="CEPA!A1" display="english " xr:uid="{9C4846F4-B857-4EA3-BA42-2ECE379B2B53}"/>
    <hyperlink ref="B21" location="'AE-CIIU4'!A1" display="español" xr:uid="{FF30A216-D8A0-48FB-B3E8-63C42DD2CE18}"/>
    <hyperlink ref="C21" location="'EA-ISIC4'!A1" display="english " xr:uid="{464AE785-EAD3-4B47-B8DB-A8E4968FE614}"/>
  </hyperlinks>
  <pageMargins left="0.7" right="0.7" top="0.75" bottom="0.75" header="0.3" footer="0.3"/>
  <pageSetup orientation="portrait" horizontalDpi="90" verticalDpi="90" r:id="rId1"/>
  <headerFooter>
    <oddFooter>&amp;C_x000D_&amp;1#&amp;"Calibri"&amp;10&amp;K000000 Uso Interno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E302D-5B33-4326-9342-DA2EDF15EDB1}">
  <sheetPr>
    <tabColor theme="8" tint="0.59999389629810485"/>
  </sheetPr>
  <dimension ref="A1:M40"/>
  <sheetViews>
    <sheetView showGridLines="0" zoomScaleNormal="100" workbookViewId="0"/>
  </sheetViews>
  <sheetFormatPr baseColWidth="10" defaultColWidth="12.5703125" defaultRowHeight="14.25" x14ac:dyDescent="0.2"/>
  <cols>
    <col min="1" max="1" width="2.5703125" style="1" bestFit="1" customWidth="1"/>
    <col min="2" max="2" width="1.5703125" style="1" customWidth="1"/>
    <col min="3" max="3" width="24.7109375" style="1" customWidth="1"/>
    <col min="4" max="4" width="13.42578125" style="1" customWidth="1"/>
    <col min="5" max="5" width="12.85546875" style="1" customWidth="1"/>
    <col min="6" max="6" width="13.42578125" style="1" customWidth="1"/>
    <col min="7" max="7" width="12.5703125" style="1"/>
    <col min="8" max="8" width="17.85546875" style="1" customWidth="1"/>
    <col min="9" max="9" width="12.42578125" style="1" customWidth="1"/>
    <col min="10" max="12" width="12.5703125" style="1"/>
    <col min="13" max="13" width="13.140625" style="1" customWidth="1"/>
    <col min="14" max="16384" width="12.5703125" style="1"/>
  </cols>
  <sheetData>
    <row r="1" spans="1:13" ht="55.5" customHeight="1" x14ac:dyDescent="0.2">
      <c r="A1" s="4" t="s">
        <v>250</v>
      </c>
      <c r="B1" s="4"/>
    </row>
    <row r="2" spans="1:13" x14ac:dyDescent="0.2">
      <c r="A2" s="4" t="s">
        <v>250</v>
      </c>
      <c r="B2" s="4"/>
    </row>
    <row r="3" spans="1:13" x14ac:dyDescent="0.2">
      <c r="A3" s="4" t="s">
        <v>250</v>
      </c>
      <c r="B3" s="4"/>
      <c r="C3" s="2"/>
    </row>
    <row r="4" spans="1:13" x14ac:dyDescent="0.2">
      <c r="A4" s="4" t="s">
        <v>250</v>
      </c>
      <c r="B4" s="4"/>
      <c r="C4" s="2"/>
    </row>
    <row r="5" spans="1:13" x14ac:dyDescent="0.2">
      <c r="A5" s="4" t="s">
        <v>250</v>
      </c>
      <c r="B5" s="4"/>
      <c r="C5" s="2"/>
    </row>
    <row r="6" spans="1:13" x14ac:dyDescent="0.2">
      <c r="A6" s="4" t="s">
        <v>250</v>
      </c>
      <c r="B6" s="4"/>
      <c r="C6" s="2"/>
    </row>
    <row r="10" spans="1:13" ht="15.75" customHeight="1" x14ac:dyDescent="0.2">
      <c r="C10" s="103"/>
      <c r="D10" s="103"/>
      <c r="E10" s="103"/>
      <c r="F10" s="103"/>
      <c r="G10" s="103"/>
      <c r="H10" s="103"/>
      <c r="I10" s="103"/>
      <c r="J10" s="103"/>
      <c r="K10" s="103"/>
      <c r="L10" s="103"/>
      <c r="M10" s="103"/>
    </row>
    <row r="11" spans="1:13" ht="15.75" customHeight="1" x14ac:dyDescent="0.2">
      <c r="C11" s="116" t="s">
        <v>976</v>
      </c>
      <c r="D11" s="116"/>
      <c r="E11" s="116"/>
      <c r="F11" s="116"/>
      <c r="G11" s="116"/>
      <c r="H11" s="116"/>
      <c r="I11" s="116"/>
      <c r="J11" s="116"/>
      <c r="K11" s="116"/>
      <c r="L11" s="116"/>
      <c r="M11" s="116"/>
    </row>
    <row r="12" spans="1:13" ht="15.75" customHeight="1" x14ac:dyDescent="0.2">
      <c r="C12" s="116"/>
      <c r="D12" s="116"/>
      <c r="E12" s="116"/>
      <c r="F12" s="116"/>
      <c r="G12" s="116"/>
      <c r="H12" s="116"/>
      <c r="I12" s="116"/>
      <c r="J12" s="116"/>
      <c r="K12" s="116"/>
      <c r="L12" s="116"/>
      <c r="M12" s="116"/>
    </row>
    <row r="13" spans="1:13" ht="15.75" customHeight="1" x14ac:dyDescent="0.2">
      <c r="C13" s="116"/>
      <c r="D13" s="116"/>
      <c r="E13" s="116"/>
      <c r="F13" s="116"/>
      <c r="G13" s="116"/>
      <c r="H13" s="116"/>
      <c r="I13" s="116"/>
      <c r="J13" s="116"/>
      <c r="K13" s="116"/>
      <c r="L13" s="116"/>
      <c r="M13" s="116"/>
    </row>
    <row r="14" spans="1:13" ht="15.75" customHeight="1" x14ac:dyDescent="0.2">
      <c r="C14" s="117" t="s">
        <v>977</v>
      </c>
      <c r="D14" s="117"/>
      <c r="E14" s="117"/>
      <c r="F14" s="117"/>
      <c r="G14" s="117"/>
      <c r="H14" s="117"/>
      <c r="I14" s="117"/>
      <c r="J14" s="117"/>
      <c r="K14" s="117"/>
      <c r="L14" s="117"/>
      <c r="M14" s="117"/>
    </row>
    <row r="15" spans="1:13" ht="17.100000000000001" customHeight="1" x14ac:dyDescent="0.2">
      <c r="C15" s="117"/>
      <c r="D15" s="117"/>
      <c r="E15" s="117"/>
      <c r="F15" s="117"/>
      <c r="G15" s="117"/>
      <c r="H15" s="117"/>
      <c r="I15" s="117"/>
      <c r="J15" s="117"/>
      <c r="K15" s="117"/>
      <c r="L15" s="117"/>
      <c r="M15" s="117"/>
    </row>
    <row r="16" spans="1:13" ht="17.45" customHeight="1" x14ac:dyDescent="0.2">
      <c r="C16" s="116" t="s">
        <v>1180</v>
      </c>
      <c r="D16" s="116"/>
      <c r="E16" s="116"/>
      <c r="F16" s="116"/>
      <c r="G16" s="116"/>
      <c r="H16" s="116"/>
      <c r="I16" s="116"/>
      <c r="J16" s="116"/>
      <c r="K16" s="116"/>
      <c r="L16" s="116"/>
      <c r="M16" s="116"/>
    </row>
    <row r="17" spans="3:13" ht="17.45" customHeight="1" x14ac:dyDescent="0.2">
      <c r="C17" s="116"/>
      <c r="D17" s="116"/>
      <c r="E17" s="116"/>
      <c r="F17" s="116"/>
      <c r="G17" s="116"/>
      <c r="H17" s="116"/>
      <c r="I17" s="116"/>
      <c r="J17" s="116"/>
      <c r="K17" s="116"/>
      <c r="L17" s="116"/>
      <c r="M17" s="116"/>
    </row>
    <row r="18" spans="3:13" ht="17.45" customHeight="1" x14ac:dyDescent="0.2">
      <c r="C18" s="116"/>
      <c r="D18" s="116"/>
      <c r="E18" s="116"/>
      <c r="F18" s="116"/>
      <c r="G18" s="116"/>
      <c r="H18" s="116"/>
      <c r="I18" s="116"/>
      <c r="J18" s="116"/>
      <c r="K18" s="116"/>
      <c r="L18" s="116"/>
      <c r="M18" s="116"/>
    </row>
    <row r="19" spans="3:13" ht="12.95" customHeight="1" x14ac:dyDescent="0.2">
      <c r="C19" s="119" t="s">
        <v>1177</v>
      </c>
      <c r="D19" s="120"/>
      <c r="E19" s="120"/>
      <c r="F19" s="120"/>
      <c r="G19" s="120"/>
      <c r="H19" s="120"/>
      <c r="I19" s="120"/>
      <c r="J19" s="120"/>
      <c r="K19" s="120"/>
      <c r="L19" s="120"/>
      <c r="M19" s="121"/>
    </row>
    <row r="20" spans="3:13" ht="12.95" customHeight="1" x14ac:dyDescent="0.2">
      <c r="C20" s="122"/>
      <c r="D20" s="123"/>
      <c r="E20" s="123"/>
      <c r="F20" s="123"/>
      <c r="G20" s="123"/>
      <c r="H20" s="123"/>
      <c r="I20" s="123"/>
      <c r="J20" s="123"/>
      <c r="K20" s="123"/>
      <c r="L20" s="123"/>
      <c r="M20" s="124"/>
    </row>
    <row r="21" spans="3:13" ht="12.95" customHeight="1" x14ac:dyDescent="0.2">
      <c r="C21" s="125"/>
      <c r="D21" s="126"/>
      <c r="E21" s="126"/>
      <c r="F21" s="126"/>
      <c r="G21" s="126"/>
      <c r="H21" s="126"/>
      <c r="I21" s="126"/>
      <c r="J21" s="126"/>
      <c r="K21" s="126"/>
      <c r="L21" s="126"/>
      <c r="M21" s="127"/>
    </row>
    <row r="22" spans="3:13" ht="15.6" customHeight="1" x14ac:dyDescent="0.2">
      <c r="C22" s="117" t="s">
        <v>978</v>
      </c>
      <c r="D22" s="117"/>
      <c r="E22" s="117"/>
      <c r="F22" s="117"/>
      <c r="G22" s="117"/>
      <c r="H22" s="117"/>
      <c r="I22" s="117"/>
      <c r="J22" s="117"/>
      <c r="K22" s="117"/>
      <c r="L22" s="117"/>
      <c r="M22" s="117"/>
    </row>
    <row r="23" spans="3:13" x14ac:dyDescent="0.2">
      <c r="C23" s="117"/>
      <c r="D23" s="117"/>
      <c r="E23" s="117"/>
      <c r="F23" s="117"/>
      <c r="G23" s="117"/>
      <c r="H23" s="117"/>
      <c r="I23" s="117"/>
      <c r="J23" s="117"/>
      <c r="K23" s="117"/>
      <c r="L23" s="117"/>
      <c r="M23" s="117"/>
    </row>
    <row r="24" spans="3:13" ht="15.95" customHeight="1" x14ac:dyDescent="0.2">
      <c r="C24" s="116" t="s">
        <v>979</v>
      </c>
      <c r="D24" s="116"/>
      <c r="E24" s="116"/>
      <c r="F24" s="116"/>
      <c r="G24" s="116"/>
      <c r="H24" s="116"/>
      <c r="I24" s="116"/>
      <c r="J24" s="116"/>
      <c r="K24" s="116"/>
      <c r="L24" s="116"/>
      <c r="M24" s="116"/>
    </row>
    <row r="25" spans="3:13" x14ac:dyDescent="0.2">
      <c r="C25" s="116"/>
      <c r="D25" s="116"/>
      <c r="E25" s="116"/>
      <c r="F25" s="116"/>
      <c r="G25" s="116"/>
      <c r="H25" s="116"/>
      <c r="I25" s="116"/>
      <c r="J25" s="116"/>
      <c r="K25" s="116"/>
      <c r="L25" s="116"/>
      <c r="M25" s="116"/>
    </row>
    <row r="26" spans="3:13" x14ac:dyDescent="0.2">
      <c r="C26" s="116"/>
      <c r="D26" s="116"/>
      <c r="E26" s="116"/>
      <c r="F26" s="116"/>
      <c r="G26" s="116"/>
      <c r="H26" s="116"/>
      <c r="I26" s="116"/>
      <c r="J26" s="116"/>
      <c r="K26" s="116"/>
      <c r="L26" s="116"/>
      <c r="M26" s="116"/>
    </row>
    <row r="27" spans="3:13" ht="15" customHeight="1" x14ac:dyDescent="0.2">
      <c r="C27" s="116" t="s">
        <v>980</v>
      </c>
      <c r="D27" s="116"/>
      <c r="E27" s="116"/>
      <c r="F27" s="116"/>
      <c r="G27" s="116"/>
      <c r="H27" s="116"/>
      <c r="I27" s="116"/>
      <c r="J27" s="116"/>
      <c r="K27" s="116"/>
      <c r="L27" s="116"/>
      <c r="M27" s="116"/>
    </row>
    <row r="28" spans="3:13" x14ac:dyDescent="0.2">
      <c r="C28" s="116"/>
      <c r="D28" s="116"/>
      <c r="E28" s="116"/>
      <c r="F28" s="116"/>
      <c r="G28" s="116"/>
      <c r="H28" s="116"/>
      <c r="I28" s="116"/>
      <c r="J28" s="116"/>
      <c r="K28" s="116"/>
      <c r="L28" s="116"/>
      <c r="M28" s="116"/>
    </row>
    <row r="29" spans="3:13" ht="15.6" customHeight="1" x14ac:dyDescent="0.2">
      <c r="C29" s="116" t="s">
        <v>1186</v>
      </c>
      <c r="D29" s="116"/>
      <c r="E29" s="116"/>
      <c r="F29" s="116"/>
      <c r="G29" s="116"/>
      <c r="H29" s="116"/>
      <c r="I29" s="116"/>
      <c r="J29" s="116"/>
      <c r="K29" s="116"/>
      <c r="L29" s="116"/>
      <c r="M29" s="116"/>
    </row>
    <row r="30" spans="3:13" x14ac:dyDescent="0.2">
      <c r="C30" s="116"/>
      <c r="D30" s="116"/>
      <c r="E30" s="116"/>
      <c r="F30" s="116"/>
      <c r="G30" s="116"/>
      <c r="H30" s="116"/>
      <c r="I30" s="116"/>
      <c r="J30" s="116"/>
      <c r="K30" s="116"/>
      <c r="L30" s="116"/>
      <c r="M30" s="116"/>
    </row>
    <row r="31" spans="3:13" x14ac:dyDescent="0.2">
      <c r="C31" s="116"/>
      <c r="D31" s="116"/>
      <c r="E31" s="116"/>
      <c r="F31" s="116"/>
      <c r="G31" s="116"/>
      <c r="H31" s="116"/>
      <c r="I31" s="116"/>
      <c r="J31" s="116"/>
      <c r="K31" s="116"/>
      <c r="L31" s="116"/>
      <c r="M31" s="116"/>
    </row>
    <row r="32" spans="3:13" ht="15.95" customHeight="1" x14ac:dyDescent="0.2">
      <c r="C32" s="117" t="s">
        <v>1187</v>
      </c>
      <c r="D32" s="117"/>
      <c r="E32" s="117"/>
      <c r="F32" s="117"/>
      <c r="G32" s="117"/>
      <c r="H32" s="117"/>
      <c r="I32" s="117"/>
      <c r="J32" s="117"/>
      <c r="K32" s="117"/>
      <c r="L32" s="117"/>
      <c r="M32" s="117"/>
    </row>
    <row r="33" spans="3:13" ht="14.1" customHeight="1" x14ac:dyDescent="0.2">
      <c r="C33" s="117"/>
      <c r="D33" s="117"/>
      <c r="E33" s="117"/>
      <c r="F33" s="117"/>
      <c r="G33" s="117"/>
      <c r="H33" s="117"/>
      <c r="I33" s="117"/>
      <c r="J33" s="117"/>
      <c r="K33" s="117"/>
      <c r="L33" s="117"/>
      <c r="M33" s="117"/>
    </row>
    <row r="34" spans="3:13" x14ac:dyDescent="0.2">
      <c r="C34" s="117"/>
      <c r="D34" s="117"/>
      <c r="E34" s="117"/>
      <c r="F34" s="117"/>
      <c r="G34" s="117"/>
      <c r="H34" s="117"/>
      <c r="I34" s="117"/>
      <c r="J34" s="117"/>
      <c r="K34" s="117"/>
      <c r="L34" s="117"/>
      <c r="M34" s="117"/>
    </row>
    <row r="35" spans="3:13" ht="14.45" customHeight="1" x14ac:dyDescent="0.2">
      <c r="C35" s="118" t="s">
        <v>1176</v>
      </c>
      <c r="D35" s="118"/>
      <c r="E35" s="118"/>
      <c r="F35" s="118"/>
      <c r="G35" s="118"/>
      <c r="H35" s="118"/>
      <c r="I35" s="118"/>
      <c r="J35" s="118"/>
      <c r="K35" s="118"/>
      <c r="L35" s="118"/>
      <c r="M35" s="118"/>
    </row>
    <row r="36" spans="3:13" x14ac:dyDescent="0.2">
      <c r="C36" s="118"/>
      <c r="D36" s="118"/>
      <c r="E36" s="118"/>
      <c r="F36" s="118"/>
      <c r="G36" s="118"/>
      <c r="H36" s="118"/>
      <c r="I36" s="118"/>
      <c r="J36" s="118"/>
      <c r="K36" s="118"/>
      <c r="L36" s="118"/>
      <c r="M36" s="118"/>
    </row>
    <row r="37" spans="3:13" x14ac:dyDescent="0.2">
      <c r="C37" s="103"/>
      <c r="D37" s="103"/>
      <c r="E37" s="103"/>
      <c r="F37" s="103"/>
      <c r="G37" s="103"/>
      <c r="H37" s="103"/>
      <c r="I37" s="103"/>
      <c r="J37" s="103"/>
      <c r="K37" s="103"/>
      <c r="L37" s="103"/>
      <c r="M37" s="103"/>
    </row>
    <row r="38" spans="3:13" x14ac:dyDescent="0.2">
      <c r="C38" s="103"/>
      <c r="D38" s="103"/>
      <c r="E38" s="103"/>
      <c r="F38" s="103"/>
      <c r="G38" s="103"/>
      <c r="H38" s="103"/>
      <c r="I38" s="103"/>
      <c r="J38" s="103"/>
      <c r="K38" s="103"/>
      <c r="L38" s="103"/>
      <c r="M38" s="103"/>
    </row>
    <row r="39" spans="3:13" x14ac:dyDescent="0.2">
      <c r="C39" s="103"/>
      <c r="D39" s="103"/>
      <c r="E39" s="103"/>
      <c r="F39" s="103"/>
      <c r="G39" s="103"/>
      <c r="H39" s="103"/>
      <c r="I39" s="103"/>
      <c r="J39" s="103"/>
      <c r="K39" s="103"/>
      <c r="L39" s="103"/>
      <c r="M39" s="103"/>
    </row>
    <row r="40" spans="3:13" x14ac:dyDescent="0.2">
      <c r="C40" s="103"/>
      <c r="D40" s="103"/>
      <c r="E40" s="103"/>
      <c r="F40" s="103"/>
      <c r="G40" s="103"/>
      <c r="H40" s="103"/>
      <c r="I40" s="103"/>
      <c r="J40" s="103"/>
      <c r="K40" s="103"/>
      <c r="L40" s="103"/>
      <c r="M40" s="103"/>
    </row>
  </sheetData>
  <mergeCells count="10">
    <mergeCell ref="C11:M13"/>
    <mergeCell ref="C14:M15"/>
    <mergeCell ref="C16:M18"/>
    <mergeCell ref="C22:M23"/>
    <mergeCell ref="C19:M21"/>
    <mergeCell ref="C24:M26"/>
    <mergeCell ref="C27:M28"/>
    <mergeCell ref="C29:M31"/>
    <mergeCell ref="C32:M34"/>
    <mergeCell ref="C35:M36"/>
  </mergeCells>
  <printOptions gridLines="1"/>
  <pageMargins left="0.44791666666666669" right="0.7" top="0.75" bottom="0.75" header="0.3" footer="0.3"/>
  <pageSetup scale="96" orientation="portrait" r:id="rId1"/>
  <headerFooter>
    <oddFooter>&amp;C_x000D_&amp;1#&amp;"Calibri"&amp;10&amp;K000000 Uso Interno</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45A4B-6C18-4666-9BF1-956F235BCC7B}">
  <sheetPr>
    <tabColor theme="8" tint="0.59999389629810485"/>
  </sheetPr>
  <dimension ref="A1:N160"/>
  <sheetViews>
    <sheetView showGridLines="0" zoomScaleNormal="100" workbookViewId="0">
      <selection activeCell="G1" sqref="G1"/>
    </sheetView>
  </sheetViews>
  <sheetFormatPr baseColWidth="10" defaultColWidth="11.42578125" defaultRowHeight="14.25" x14ac:dyDescent="0.2"/>
  <cols>
    <col min="1" max="1" width="2.5703125" style="1" bestFit="1" customWidth="1"/>
    <col min="2" max="2" width="14.28515625" style="8" customWidth="1"/>
    <col min="3" max="3" width="41.5703125" style="5" customWidth="1"/>
    <col min="4" max="4" width="12.5703125" style="5" customWidth="1"/>
    <col min="5" max="5" width="12.7109375" style="5" customWidth="1"/>
    <col min="6" max="6" width="68" style="7" customWidth="1"/>
    <col min="7" max="7" width="40.5703125" style="7" bestFit="1" customWidth="1"/>
    <col min="8" max="11" width="13.140625" style="1" customWidth="1"/>
    <col min="12" max="12" width="11.42578125" style="1"/>
    <col min="13" max="13" width="14.42578125" style="1" bestFit="1" customWidth="1"/>
    <col min="14" max="14" width="14.42578125" style="6" bestFit="1" customWidth="1"/>
    <col min="15" max="15" width="14.42578125" style="1" bestFit="1" customWidth="1"/>
    <col min="16" max="16384" width="11.42578125" style="1"/>
  </cols>
  <sheetData>
    <row r="1" spans="1:7" ht="107.25" customHeight="1" x14ac:dyDescent="0.2">
      <c r="A1" s="4"/>
    </row>
    <row r="2" spans="1:7" x14ac:dyDescent="0.2">
      <c r="A2" s="4"/>
    </row>
    <row r="3" spans="1:7" x14ac:dyDescent="0.2">
      <c r="A3" s="4"/>
    </row>
    <row r="4" spans="1:7" x14ac:dyDescent="0.2">
      <c r="A4" s="4"/>
    </row>
    <row r="5" spans="1:7" x14ac:dyDescent="0.2">
      <c r="A5" s="4"/>
    </row>
    <row r="6" spans="1:7" ht="18" x14ac:dyDescent="0.2">
      <c r="A6" s="7"/>
      <c r="B6" s="14"/>
      <c r="E6" s="9"/>
      <c r="F6" s="8"/>
    </row>
    <row r="7" spans="1:7" ht="14.25" customHeight="1" x14ac:dyDescent="0.2">
      <c r="A7" s="7"/>
      <c r="B7" s="51" t="s">
        <v>422</v>
      </c>
      <c r="C7" s="51"/>
      <c r="D7" s="55"/>
      <c r="E7" s="55"/>
      <c r="F7" s="51"/>
    </row>
    <row r="8" spans="1:7" x14ac:dyDescent="0.2">
      <c r="A8" s="7"/>
      <c r="B8" s="3"/>
      <c r="C8" s="7"/>
      <c r="D8" s="9"/>
      <c r="E8" s="9"/>
    </row>
    <row r="9" spans="1:7" ht="25.5" customHeight="1" x14ac:dyDescent="0.2">
      <c r="B9" s="128" t="s">
        <v>423</v>
      </c>
      <c r="C9" s="129"/>
      <c r="D9" s="130"/>
      <c r="E9" s="131" t="s">
        <v>450</v>
      </c>
      <c r="F9" s="131"/>
      <c r="G9" s="131"/>
    </row>
    <row r="10" spans="1:7" x14ac:dyDescent="0.2">
      <c r="B10" s="56" t="s">
        <v>424</v>
      </c>
      <c r="C10" s="57" t="s">
        <v>425</v>
      </c>
      <c r="D10" s="58" t="s">
        <v>426</v>
      </c>
      <c r="E10" s="58" t="s">
        <v>427</v>
      </c>
      <c r="F10" s="57" t="s">
        <v>396</v>
      </c>
      <c r="G10" s="57" t="s">
        <v>451</v>
      </c>
    </row>
    <row r="11" spans="1:7" ht="14.25" customHeight="1" x14ac:dyDescent="0.2">
      <c r="B11" s="53" t="s">
        <v>0</v>
      </c>
      <c r="C11" s="59" t="s">
        <v>1</v>
      </c>
      <c r="D11" s="60" t="s">
        <v>1040</v>
      </c>
      <c r="E11" s="60" t="s">
        <v>4</v>
      </c>
      <c r="F11" s="61" t="s">
        <v>3</v>
      </c>
      <c r="G11" s="62" t="s">
        <v>1</v>
      </c>
    </row>
    <row r="12" spans="1:7" ht="14.25" customHeight="1" x14ac:dyDescent="0.2">
      <c r="B12" s="53" t="s">
        <v>0</v>
      </c>
      <c r="C12" s="59" t="s">
        <v>1</v>
      </c>
      <c r="D12" s="60" t="s">
        <v>1040</v>
      </c>
      <c r="E12" s="60" t="s">
        <v>6</v>
      </c>
      <c r="F12" s="61" t="s">
        <v>5</v>
      </c>
      <c r="G12" s="62" t="s">
        <v>1</v>
      </c>
    </row>
    <row r="13" spans="1:7" ht="14.25" customHeight="1" x14ac:dyDescent="0.2">
      <c r="B13" s="53" t="s">
        <v>0</v>
      </c>
      <c r="C13" s="59" t="s">
        <v>1</v>
      </c>
      <c r="D13" s="60" t="s">
        <v>1040</v>
      </c>
      <c r="E13" s="60" t="s">
        <v>8</v>
      </c>
      <c r="F13" s="61" t="s">
        <v>7</v>
      </c>
      <c r="G13" s="62" t="s">
        <v>1</v>
      </c>
    </row>
    <row r="14" spans="1:7" ht="14.25" customHeight="1" x14ac:dyDescent="0.2">
      <c r="B14" s="53" t="s">
        <v>0</v>
      </c>
      <c r="C14" s="59" t="s">
        <v>1</v>
      </c>
      <c r="D14" s="60" t="s">
        <v>1041</v>
      </c>
      <c r="E14" s="60" t="s">
        <v>10</v>
      </c>
      <c r="F14" s="61" t="s">
        <v>9</v>
      </c>
      <c r="G14" s="62" t="s">
        <v>1</v>
      </c>
    </row>
    <row r="15" spans="1:7" ht="14.25" customHeight="1" x14ac:dyDescent="0.2">
      <c r="B15" s="53" t="s">
        <v>0</v>
      </c>
      <c r="C15" s="59" t="s">
        <v>1</v>
      </c>
      <c r="D15" s="60" t="s">
        <v>1042</v>
      </c>
      <c r="E15" s="60" t="s">
        <v>12</v>
      </c>
      <c r="F15" s="61" t="s">
        <v>11</v>
      </c>
      <c r="G15" s="62" t="s">
        <v>1</v>
      </c>
    </row>
    <row r="16" spans="1:7" ht="14.25" customHeight="1" x14ac:dyDescent="0.2">
      <c r="B16" s="53" t="s">
        <v>0</v>
      </c>
      <c r="C16" s="59" t="s">
        <v>1</v>
      </c>
      <c r="D16" s="60" t="s">
        <v>1042</v>
      </c>
      <c r="E16" s="60" t="s">
        <v>14</v>
      </c>
      <c r="F16" s="61" t="s">
        <v>13</v>
      </c>
      <c r="G16" s="62" t="s">
        <v>1</v>
      </c>
    </row>
    <row r="17" spans="2:7" ht="14.25" customHeight="1" x14ac:dyDescent="0.2">
      <c r="B17" s="53" t="s">
        <v>0</v>
      </c>
      <c r="C17" s="59" t="s">
        <v>1</v>
      </c>
      <c r="D17" s="60" t="s">
        <v>1042</v>
      </c>
      <c r="E17" s="60" t="s">
        <v>16</v>
      </c>
      <c r="F17" s="61" t="s">
        <v>15</v>
      </c>
      <c r="G17" s="62" t="s">
        <v>1</v>
      </c>
    </row>
    <row r="18" spans="2:7" ht="14.25" customHeight="1" x14ac:dyDescent="0.2">
      <c r="B18" s="53" t="s">
        <v>0</v>
      </c>
      <c r="C18" s="59" t="s">
        <v>1</v>
      </c>
      <c r="D18" s="60" t="s">
        <v>1042</v>
      </c>
      <c r="E18" s="60" t="s">
        <v>18</v>
      </c>
      <c r="F18" s="61" t="s">
        <v>17</v>
      </c>
      <c r="G18" s="62" t="s">
        <v>1</v>
      </c>
    </row>
    <row r="19" spans="2:7" ht="14.25" customHeight="1" x14ac:dyDescent="0.2">
      <c r="B19" s="53" t="s">
        <v>0</v>
      </c>
      <c r="C19" s="59" t="s">
        <v>1</v>
      </c>
      <c r="D19" s="60" t="s">
        <v>1042</v>
      </c>
      <c r="E19" s="60" t="s">
        <v>20</v>
      </c>
      <c r="F19" s="61" t="s">
        <v>19</v>
      </c>
      <c r="G19" s="62" t="s">
        <v>1</v>
      </c>
    </row>
    <row r="20" spans="2:7" ht="14.25" customHeight="1" x14ac:dyDescent="0.2">
      <c r="B20" s="53" t="s">
        <v>0</v>
      </c>
      <c r="C20" s="59" t="s">
        <v>1</v>
      </c>
      <c r="D20" s="60" t="s">
        <v>1042</v>
      </c>
      <c r="E20" s="60" t="s">
        <v>22</v>
      </c>
      <c r="F20" s="61" t="s">
        <v>21</v>
      </c>
      <c r="G20" s="62" t="s">
        <v>1</v>
      </c>
    </row>
    <row r="21" spans="2:7" ht="14.25" customHeight="1" x14ac:dyDescent="0.2">
      <c r="B21" s="53" t="s">
        <v>0</v>
      </c>
      <c r="C21" s="59" t="s">
        <v>1</v>
      </c>
      <c r="D21" s="60" t="s">
        <v>1043</v>
      </c>
      <c r="E21" s="60" t="s">
        <v>24</v>
      </c>
      <c r="F21" s="61" t="s">
        <v>23</v>
      </c>
      <c r="G21" s="62" t="s">
        <v>1</v>
      </c>
    </row>
    <row r="22" spans="2:7" ht="14.25" customHeight="1" x14ac:dyDescent="0.2">
      <c r="B22" s="53" t="s">
        <v>0</v>
      </c>
      <c r="C22" s="59" t="s">
        <v>1</v>
      </c>
      <c r="D22" s="60" t="s">
        <v>1044</v>
      </c>
      <c r="E22" s="60" t="s">
        <v>26</v>
      </c>
      <c r="F22" s="61" t="s">
        <v>25</v>
      </c>
      <c r="G22" s="62" t="s">
        <v>1</v>
      </c>
    </row>
    <row r="23" spans="2:7" ht="14.25" customHeight="1" x14ac:dyDescent="0.2">
      <c r="B23" s="53" t="s">
        <v>0</v>
      </c>
      <c r="C23" s="59" t="s">
        <v>1</v>
      </c>
      <c r="D23" s="60" t="s">
        <v>1045</v>
      </c>
      <c r="E23" s="60" t="s">
        <v>28</v>
      </c>
      <c r="F23" s="61" t="s">
        <v>27</v>
      </c>
      <c r="G23" s="62" t="s">
        <v>1</v>
      </c>
    </row>
    <row r="24" spans="2:7" ht="14.25" customHeight="1" x14ac:dyDescent="0.2">
      <c r="B24" s="53" t="s">
        <v>0</v>
      </c>
      <c r="C24" s="59" t="s">
        <v>1</v>
      </c>
      <c r="D24" s="60" t="s">
        <v>1046</v>
      </c>
      <c r="E24" s="60" t="s">
        <v>30</v>
      </c>
      <c r="F24" s="61" t="s">
        <v>29</v>
      </c>
      <c r="G24" s="62" t="s">
        <v>1</v>
      </c>
    </row>
    <row r="25" spans="2:7" ht="14.25" customHeight="1" x14ac:dyDescent="0.2">
      <c r="B25" s="53" t="s">
        <v>0</v>
      </c>
      <c r="C25" s="59" t="s">
        <v>1</v>
      </c>
      <c r="D25" s="60" t="s">
        <v>1046</v>
      </c>
      <c r="E25" s="60" t="s">
        <v>32</v>
      </c>
      <c r="F25" s="61" t="s">
        <v>31</v>
      </c>
      <c r="G25" s="62" t="s">
        <v>1</v>
      </c>
    </row>
    <row r="26" spans="2:7" ht="14.25" customHeight="1" x14ac:dyDescent="0.2">
      <c r="B26" s="53" t="s">
        <v>0</v>
      </c>
      <c r="C26" s="59" t="s">
        <v>1</v>
      </c>
      <c r="D26" s="60" t="s">
        <v>1046</v>
      </c>
      <c r="E26" s="60" t="s">
        <v>34</v>
      </c>
      <c r="F26" s="61" t="s">
        <v>33</v>
      </c>
      <c r="G26" s="62" t="s">
        <v>1</v>
      </c>
    </row>
    <row r="27" spans="2:7" ht="14.25" customHeight="1" x14ac:dyDescent="0.2">
      <c r="B27" s="53" t="s">
        <v>0</v>
      </c>
      <c r="C27" s="59" t="s">
        <v>1</v>
      </c>
      <c r="D27" s="60" t="s">
        <v>1047</v>
      </c>
      <c r="E27" s="60" t="s">
        <v>36</v>
      </c>
      <c r="F27" s="61" t="s">
        <v>35</v>
      </c>
      <c r="G27" s="62" t="s">
        <v>1</v>
      </c>
    </row>
    <row r="28" spans="2:7" ht="14.25" customHeight="1" x14ac:dyDescent="0.2">
      <c r="B28" s="53" t="s">
        <v>0</v>
      </c>
      <c r="C28" s="59" t="s">
        <v>1</v>
      </c>
      <c r="D28" s="60" t="s">
        <v>1048</v>
      </c>
      <c r="E28" s="60" t="s">
        <v>38</v>
      </c>
      <c r="F28" s="61" t="s">
        <v>37</v>
      </c>
      <c r="G28" s="62" t="s">
        <v>1</v>
      </c>
    </row>
    <row r="29" spans="2:7" ht="14.25" customHeight="1" x14ac:dyDescent="0.2">
      <c r="B29" s="53" t="s">
        <v>0</v>
      </c>
      <c r="C29" s="59" t="s">
        <v>1</v>
      </c>
      <c r="D29" s="60" t="s">
        <v>437</v>
      </c>
      <c r="E29" s="60" t="s">
        <v>40</v>
      </c>
      <c r="F29" s="61" t="s">
        <v>39</v>
      </c>
      <c r="G29" s="62" t="s">
        <v>1</v>
      </c>
    </row>
    <row r="30" spans="2:7" ht="14.25" customHeight="1" x14ac:dyDescent="0.2">
      <c r="B30" s="53" t="s">
        <v>0</v>
      </c>
      <c r="C30" s="59" t="s">
        <v>1</v>
      </c>
      <c r="D30" s="60" t="s">
        <v>1049</v>
      </c>
      <c r="E30" s="60" t="s">
        <v>42</v>
      </c>
      <c r="F30" s="61" t="s">
        <v>41</v>
      </c>
      <c r="G30" s="62" t="s">
        <v>1</v>
      </c>
    </row>
    <row r="31" spans="2:7" ht="14.25" customHeight="1" x14ac:dyDescent="0.2">
      <c r="B31" s="53" t="s">
        <v>0</v>
      </c>
      <c r="C31" s="59" t="s">
        <v>1</v>
      </c>
      <c r="D31" s="60" t="s">
        <v>1050</v>
      </c>
      <c r="E31" s="60" t="s">
        <v>44</v>
      </c>
      <c r="F31" s="61" t="s">
        <v>43</v>
      </c>
      <c r="G31" s="62" t="s">
        <v>1</v>
      </c>
    </row>
    <row r="32" spans="2:7" ht="14.25" customHeight="1" x14ac:dyDescent="0.2">
      <c r="B32" s="53" t="s">
        <v>0</v>
      </c>
      <c r="C32" s="59" t="s">
        <v>1</v>
      </c>
      <c r="D32" s="60" t="s">
        <v>1051</v>
      </c>
      <c r="E32" s="60" t="s">
        <v>46</v>
      </c>
      <c r="F32" s="61" t="s">
        <v>45</v>
      </c>
      <c r="G32" s="62" t="s">
        <v>1</v>
      </c>
    </row>
    <row r="33" spans="2:7" ht="14.25" customHeight="1" x14ac:dyDescent="0.2">
      <c r="B33" s="53" t="s">
        <v>0</v>
      </c>
      <c r="C33" s="59" t="s">
        <v>1</v>
      </c>
      <c r="D33" s="60" t="s">
        <v>1052</v>
      </c>
      <c r="E33" s="60" t="s">
        <v>48</v>
      </c>
      <c r="F33" s="61" t="s">
        <v>47</v>
      </c>
      <c r="G33" s="62" t="s">
        <v>1</v>
      </c>
    </row>
    <row r="34" spans="2:7" ht="14.25" customHeight="1" x14ac:dyDescent="0.2">
      <c r="B34" s="53" t="s">
        <v>0</v>
      </c>
      <c r="C34" s="59" t="s">
        <v>1</v>
      </c>
      <c r="D34" s="60" t="s">
        <v>1053</v>
      </c>
      <c r="E34" s="60" t="s">
        <v>50</v>
      </c>
      <c r="F34" s="61" t="s">
        <v>49</v>
      </c>
      <c r="G34" s="62" t="s">
        <v>1</v>
      </c>
    </row>
    <row r="35" spans="2:7" ht="14.25" customHeight="1" x14ac:dyDescent="0.2">
      <c r="B35" s="53" t="s">
        <v>0</v>
      </c>
      <c r="C35" s="59" t="s">
        <v>1</v>
      </c>
      <c r="D35" s="60" t="s">
        <v>443</v>
      </c>
      <c r="E35" s="60" t="s">
        <v>52</v>
      </c>
      <c r="F35" s="61" t="s">
        <v>51</v>
      </c>
      <c r="G35" s="62" t="s">
        <v>1</v>
      </c>
    </row>
    <row r="36" spans="2:7" ht="14.25" customHeight="1" x14ac:dyDescent="0.2">
      <c r="B36" s="53" t="s">
        <v>0</v>
      </c>
      <c r="C36" s="59" t="s">
        <v>1</v>
      </c>
      <c r="D36" s="60" t="s">
        <v>1054</v>
      </c>
      <c r="E36" s="60" t="s">
        <v>53</v>
      </c>
      <c r="F36" s="61" t="s">
        <v>54</v>
      </c>
      <c r="G36" s="62" t="s">
        <v>1</v>
      </c>
    </row>
    <row r="37" spans="2:7" ht="14.25" customHeight="1" x14ac:dyDescent="0.2">
      <c r="B37" s="53" t="s">
        <v>0</v>
      </c>
      <c r="C37" s="59" t="s">
        <v>1</v>
      </c>
      <c r="D37" s="60" t="s">
        <v>1055</v>
      </c>
      <c r="E37" s="60" t="s">
        <v>55</v>
      </c>
      <c r="F37" s="61" t="s">
        <v>56</v>
      </c>
      <c r="G37" s="62" t="s">
        <v>1</v>
      </c>
    </row>
    <row r="38" spans="2:7" ht="14.25" customHeight="1" x14ac:dyDescent="0.2">
      <c r="B38" s="53" t="s">
        <v>0</v>
      </c>
      <c r="C38" s="59" t="s">
        <v>1</v>
      </c>
      <c r="D38" s="60" t="s">
        <v>1056</v>
      </c>
      <c r="E38" s="60" t="s">
        <v>57</v>
      </c>
      <c r="F38" s="61" t="s">
        <v>58</v>
      </c>
      <c r="G38" s="62" t="s">
        <v>1</v>
      </c>
    </row>
    <row r="39" spans="2:7" ht="14.25" customHeight="1" x14ac:dyDescent="0.2">
      <c r="B39" s="53" t="s">
        <v>0</v>
      </c>
      <c r="C39" s="59" t="s">
        <v>1</v>
      </c>
      <c r="D39" s="60" t="s">
        <v>1057</v>
      </c>
      <c r="E39" s="60" t="s">
        <v>59</v>
      </c>
      <c r="F39" s="61" t="s">
        <v>988</v>
      </c>
      <c r="G39" s="62" t="s">
        <v>1</v>
      </c>
    </row>
    <row r="40" spans="2:7" ht="14.25" customHeight="1" x14ac:dyDescent="0.2">
      <c r="B40" s="53" t="s">
        <v>60</v>
      </c>
      <c r="C40" s="59" t="s">
        <v>61</v>
      </c>
      <c r="D40" s="60" t="s">
        <v>1058</v>
      </c>
      <c r="E40" s="60" t="s">
        <v>63</v>
      </c>
      <c r="F40" s="61" t="s">
        <v>62</v>
      </c>
      <c r="G40" s="62" t="s">
        <v>1175</v>
      </c>
    </row>
    <row r="41" spans="2:7" ht="14.25" customHeight="1" x14ac:dyDescent="0.2">
      <c r="B41" s="53" t="s">
        <v>60</v>
      </c>
      <c r="C41" s="59" t="s">
        <v>61</v>
      </c>
      <c r="D41" s="60" t="s">
        <v>1059</v>
      </c>
      <c r="E41" s="60" t="s">
        <v>65</v>
      </c>
      <c r="F41" s="61" t="s">
        <v>64</v>
      </c>
      <c r="G41" s="62" t="s">
        <v>1175</v>
      </c>
    </row>
    <row r="42" spans="2:7" ht="14.25" customHeight="1" x14ac:dyDescent="0.2">
      <c r="B42" s="53" t="s">
        <v>60</v>
      </c>
      <c r="C42" s="59" t="s">
        <v>61</v>
      </c>
      <c r="D42" s="60" t="s">
        <v>1060</v>
      </c>
      <c r="E42" s="60" t="s">
        <v>67</v>
      </c>
      <c r="F42" s="61" t="s">
        <v>66</v>
      </c>
      <c r="G42" s="62" t="s">
        <v>1175</v>
      </c>
    </row>
    <row r="43" spans="2:7" ht="14.25" customHeight="1" x14ac:dyDescent="0.2">
      <c r="B43" s="53" t="s">
        <v>68</v>
      </c>
      <c r="C43" s="59" t="s">
        <v>69</v>
      </c>
      <c r="D43" s="60" t="s">
        <v>1061</v>
      </c>
      <c r="E43" s="60" t="s">
        <v>989</v>
      </c>
      <c r="F43" s="61" t="s">
        <v>990</v>
      </c>
      <c r="G43" s="62" t="s">
        <v>389</v>
      </c>
    </row>
    <row r="44" spans="2:7" ht="14.25" customHeight="1" x14ac:dyDescent="0.2">
      <c r="B44" s="53" t="s">
        <v>68</v>
      </c>
      <c r="C44" s="59" t="s">
        <v>69</v>
      </c>
      <c r="D44" s="60" t="s">
        <v>1061</v>
      </c>
      <c r="E44" s="60" t="s">
        <v>991</v>
      </c>
      <c r="F44" s="61" t="s">
        <v>992</v>
      </c>
      <c r="G44" s="62" t="s">
        <v>389</v>
      </c>
    </row>
    <row r="45" spans="2:7" ht="14.25" customHeight="1" x14ac:dyDescent="0.2">
      <c r="B45" s="53" t="s">
        <v>68</v>
      </c>
      <c r="C45" s="59" t="s">
        <v>69</v>
      </c>
      <c r="D45" s="60" t="s">
        <v>1062</v>
      </c>
      <c r="E45" s="60" t="s">
        <v>71</v>
      </c>
      <c r="F45" s="61" t="s">
        <v>70</v>
      </c>
      <c r="G45" s="62" t="s">
        <v>389</v>
      </c>
    </row>
    <row r="46" spans="2:7" ht="14.25" customHeight="1" x14ac:dyDescent="0.2">
      <c r="B46" s="53" t="s">
        <v>68</v>
      </c>
      <c r="C46" s="59" t="s">
        <v>69</v>
      </c>
      <c r="D46" s="60" t="s">
        <v>1063</v>
      </c>
      <c r="E46" s="60" t="s">
        <v>73</v>
      </c>
      <c r="F46" s="61" t="s">
        <v>72</v>
      </c>
      <c r="G46" s="62" t="s">
        <v>389</v>
      </c>
    </row>
    <row r="47" spans="2:7" ht="14.25" customHeight="1" x14ac:dyDescent="0.2">
      <c r="B47" s="53" t="s">
        <v>68</v>
      </c>
      <c r="C47" s="59" t="s">
        <v>69</v>
      </c>
      <c r="D47" s="60" t="s">
        <v>1064</v>
      </c>
      <c r="E47" s="60" t="s">
        <v>75</v>
      </c>
      <c r="F47" s="61" t="s">
        <v>74</v>
      </c>
      <c r="G47" s="62" t="s">
        <v>389</v>
      </c>
    </row>
    <row r="48" spans="2:7" ht="14.25" customHeight="1" x14ac:dyDescent="0.2">
      <c r="B48" s="53" t="s">
        <v>68</v>
      </c>
      <c r="C48" s="59" t="s">
        <v>69</v>
      </c>
      <c r="D48" s="60" t="s">
        <v>1065</v>
      </c>
      <c r="E48" s="60" t="s">
        <v>77</v>
      </c>
      <c r="F48" s="61" t="s">
        <v>76</v>
      </c>
      <c r="G48" s="62" t="s">
        <v>389</v>
      </c>
    </row>
    <row r="49" spans="2:7" ht="14.25" customHeight="1" x14ac:dyDescent="0.2">
      <c r="B49" s="53" t="s">
        <v>68</v>
      </c>
      <c r="C49" s="59" t="s">
        <v>69</v>
      </c>
      <c r="D49" s="60" t="s">
        <v>1066</v>
      </c>
      <c r="E49" s="60" t="s">
        <v>79</v>
      </c>
      <c r="F49" s="61" t="s">
        <v>78</v>
      </c>
      <c r="G49" s="62" t="s">
        <v>389</v>
      </c>
    </row>
    <row r="50" spans="2:7" ht="14.25" customHeight="1" x14ac:dyDescent="0.2">
      <c r="B50" s="53" t="s">
        <v>68</v>
      </c>
      <c r="C50" s="59" t="s">
        <v>69</v>
      </c>
      <c r="D50" s="60" t="s">
        <v>1067</v>
      </c>
      <c r="E50" s="60" t="s">
        <v>993</v>
      </c>
      <c r="F50" s="61" t="s">
        <v>994</v>
      </c>
      <c r="G50" s="62" t="s">
        <v>389</v>
      </c>
    </row>
    <row r="51" spans="2:7" ht="14.25" customHeight="1" x14ac:dyDescent="0.2">
      <c r="B51" s="53" t="s">
        <v>68</v>
      </c>
      <c r="C51" s="59" t="s">
        <v>69</v>
      </c>
      <c r="D51" s="60" t="s">
        <v>1068</v>
      </c>
      <c r="E51" s="60" t="s">
        <v>82</v>
      </c>
      <c r="F51" s="61" t="s">
        <v>81</v>
      </c>
      <c r="G51" s="62" t="s">
        <v>389</v>
      </c>
    </row>
    <row r="52" spans="2:7" ht="14.25" customHeight="1" x14ac:dyDescent="0.2">
      <c r="B52" s="53" t="s">
        <v>68</v>
      </c>
      <c r="C52" s="59" t="s">
        <v>69</v>
      </c>
      <c r="D52" s="60" t="s">
        <v>1069</v>
      </c>
      <c r="E52" s="60" t="s">
        <v>84</v>
      </c>
      <c r="F52" s="61" t="s">
        <v>83</v>
      </c>
      <c r="G52" s="62" t="s">
        <v>389</v>
      </c>
    </row>
    <row r="53" spans="2:7" ht="14.25" customHeight="1" x14ac:dyDescent="0.2">
      <c r="B53" s="53" t="s">
        <v>68</v>
      </c>
      <c r="C53" s="59" t="s">
        <v>69</v>
      </c>
      <c r="D53" s="60" t="s">
        <v>1070</v>
      </c>
      <c r="E53" s="60" t="s">
        <v>86</v>
      </c>
      <c r="F53" s="61" t="s">
        <v>85</v>
      </c>
      <c r="G53" s="62" t="s">
        <v>389</v>
      </c>
    </row>
    <row r="54" spans="2:7" ht="14.25" customHeight="1" x14ac:dyDescent="0.2">
      <c r="B54" s="53" t="s">
        <v>68</v>
      </c>
      <c r="C54" s="59" t="s">
        <v>69</v>
      </c>
      <c r="D54" s="60" t="s">
        <v>1071</v>
      </c>
      <c r="E54" s="60" t="s">
        <v>995</v>
      </c>
      <c r="F54" s="61" t="s">
        <v>996</v>
      </c>
      <c r="G54" s="62" t="s">
        <v>389</v>
      </c>
    </row>
    <row r="55" spans="2:7" ht="14.25" customHeight="1" x14ac:dyDescent="0.2">
      <c r="B55" s="53" t="s">
        <v>68</v>
      </c>
      <c r="C55" s="59" t="s">
        <v>69</v>
      </c>
      <c r="D55" s="60" t="s">
        <v>1072</v>
      </c>
      <c r="E55" s="60" t="s">
        <v>88</v>
      </c>
      <c r="F55" s="61" t="s">
        <v>87</v>
      </c>
      <c r="G55" s="62" t="s">
        <v>389</v>
      </c>
    </row>
    <row r="56" spans="2:7" ht="14.25" customHeight="1" x14ac:dyDescent="0.2">
      <c r="B56" s="53" t="s">
        <v>68</v>
      </c>
      <c r="C56" s="59" t="s">
        <v>69</v>
      </c>
      <c r="D56" s="60" t="s">
        <v>1073</v>
      </c>
      <c r="E56" s="60" t="s">
        <v>89</v>
      </c>
      <c r="F56" s="61" t="s">
        <v>997</v>
      </c>
      <c r="G56" s="62" t="s">
        <v>389</v>
      </c>
    </row>
    <row r="57" spans="2:7" ht="14.25" customHeight="1" x14ac:dyDescent="0.2">
      <c r="B57" s="53" t="s">
        <v>68</v>
      </c>
      <c r="C57" s="59" t="s">
        <v>69</v>
      </c>
      <c r="D57" s="60" t="s">
        <v>1074</v>
      </c>
      <c r="E57" s="60" t="s">
        <v>92</v>
      </c>
      <c r="F57" s="61" t="s">
        <v>90</v>
      </c>
      <c r="G57" s="62" t="s">
        <v>389</v>
      </c>
    </row>
    <row r="58" spans="2:7" ht="14.25" customHeight="1" x14ac:dyDescent="0.2">
      <c r="B58" s="53" t="s">
        <v>68</v>
      </c>
      <c r="C58" s="59" t="s">
        <v>69</v>
      </c>
      <c r="D58" s="60" t="s">
        <v>1075</v>
      </c>
      <c r="E58" s="60" t="s">
        <v>94</v>
      </c>
      <c r="F58" s="61" t="s">
        <v>93</v>
      </c>
      <c r="G58" s="62" t="s">
        <v>389</v>
      </c>
    </row>
    <row r="59" spans="2:7" ht="14.25" customHeight="1" x14ac:dyDescent="0.2">
      <c r="B59" s="53" t="s">
        <v>68</v>
      </c>
      <c r="C59" s="59" t="s">
        <v>69</v>
      </c>
      <c r="D59" s="60" t="s">
        <v>1076</v>
      </c>
      <c r="E59" s="60" t="s">
        <v>998</v>
      </c>
      <c r="F59" s="61" t="s">
        <v>999</v>
      </c>
      <c r="G59" s="62" t="s">
        <v>389</v>
      </c>
    </row>
    <row r="60" spans="2:7" ht="14.25" customHeight="1" x14ac:dyDescent="0.2">
      <c r="B60" s="53" t="s">
        <v>68</v>
      </c>
      <c r="C60" s="59" t="s">
        <v>69</v>
      </c>
      <c r="D60" s="60" t="s">
        <v>1077</v>
      </c>
      <c r="E60" s="60" t="s">
        <v>1000</v>
      </c>
      <c r="F60" s="61" t="s">
        <v>1001</v>
      </c>
      <c r="G60" s="62" t="s">
        <v>389</v>
      </c>
    </row>
    <row r="61" spans="2:7" ht="14.25" customHeight="1" x14ac:dyDescent="0.2">
      <c r="B61" s="53" t="s">
        <v>68</v>
      </c>
      <c r="C61" s="59" t="s">
        <v>69</v>
      </c>
      <c r="D61" s="60" t="s">
        <v>1078</v>
      </c>
      <c r="E61" s="60" t="s">
        <v>1002</v>
      </c>
      <c r="F61" s="61" t="s">
        <v>1003</v>
      </c>
      <c r="G61" s="62" t="s">
        <v>389</v>
      </c>
    </row>
    <row r="62" spans="2:7" ht="14.25" customHeight="1" x14ac:dyDescent="0.2">
      <c r="B62" s="53" t="s">
        <v>68</v>
      </c>
      <c r="C62" s="59" t="s">
        <v>69</v>
      </c>
      <c r="D62" s="60" t="s">
        <v>1079</v>
      </c>
      <c r="E62" s="60" t="s">
        <v>98</v>
      </c>
      <c r="F62" s="61" t="s">
        <v>96</v>
      </c>
      <c r="G62" s="62" t="s">
        <v>389</v>
      </c>
    </row>
    <row r="63" spans="2:7" ht="14.25" customHeight="1" x14ac:dyDescent="0.2">
      <c r="B63" s="53" t="s">
        <v>68</v>
      </c>
      <c r="C63" s="59" t="s">
        <v>69</v>
      </c>
      <c r="D63" s="60" t="s">
        <v>1080</v>
      </c>
      <c r="E63" s="60" t="s">
        <v>101</v>
      </c>
      <c r="F63" s="61" t="s">
        <v>99</v>
      </c>
      <c r="G63" s="62" t="s">
        <v>389</v>
      </c>
    </row>
    <row r="64" spans="2:7" ht="14.25" customHeight="1" x14ac:dyDescent="0.2">
      <c r="B64" s="53" t="s">
        <v>68</v>
      </c>
      <c r="C64" s="59" t="s">
        <v>69</v>
      </c>
      <c r="D64" s="60" t="s">
        <v>1081</v>
      </c>
      <c r="E64" s="60" t="s">
        <v>104</v>
      </c>
      <c r="F64" s="61" t="s">
        <v>102</v>
      </c>
      <c r="G64" s="62" t="s">
        <v>389</v>
      </c>
    </row>
    <row r="65" spans="2:7" ht="14.25" customHeight="1" x14ac:dyDescent="0.2">
      <c r="B65" s="53" t="s">
        <v>68</v>
      </c>
      <c r="C65" s="59" t="s">
        <v>69</v>
      </c>
      <c r="D65" s="60" t="s">
        <v>1082</v>
      </c>
      <c r="E65" s="60" t="s">
        <v>106</v>
      </c>
      <c r="F65" s="61" t="s">
        <v>105</v>
      </c>
      <c r="G65" s="62" t="s">
        <v>389</v>
      </c>
    </row>
    <row r="66" spans="2:7" ht="14.25" customHeight="1" x14ac:dyDescent="0.2">
      <c r="B66" s="53" t="s">
        <v>68</v>
      </c>
      <c r="C66" s="59" t="s">
        <v>69</v>
      </c>
      <c r="D66" s="60" t="s">
        <v>1083</v>
      </c>
      <c r="E66" s="60" t="s">
        <v>109</v>
      </c>
      <c r="F66" s="61" t="s">
        <v>107</v>
      </c>
      <c r="G66" s="62" t="s">
        <v>389</v>
      </c>
    </row>
    <row r="67" spans="2:7" ht="14.25" customHeight="1" x14ac:dyDescent="0.2">
      <c r="B67" s="53" t="s">
        <v>68</v>
      </c>
      <c r="C67" s="59" t="s">
        <v>69</v>
      </c>
      <c r="D67" s="60" t="s">
        <v>1084</v>
      </c>
      <c r="E67" s="60" t="s">
        <v>112</v>
      </c>
      <c r="F67" s="61" t="s">
        <v>110</v>
      </c>
      <c r="G67" s="62" t="s">
        <v>389</v>
      </c>
    </row>
    <row r="68" spans="2:7" ht="14.25" customHeight="1" x14ac:dyDescent="0.2">
      <c r="B68" s="53" t="s">
        <v>68</v>
      </c>
      <c r="C68" s="59" t="s">
        <v>69</v>
      </c>
      <c r="D68" s="60" t="s">
        <v>1085</v>
      </c>
      <c r="E68" s="60" t="s">
        <v>114</v>
      </c>
      <c r="F68" s="61" t="s">
        <v>1004</v>
      </c>
      <c r="G68" s="62" t="s">
        <v>389</v>
      </c>
    </row>
    <row r="69" spans="2:7" ht="14.25" customHeight="1" x14ac:dyDescent="0.2">
      <c r="B69" s="53" t="s">
        <v>68</v>
      </c>
      <c r="C69" s="59" t="s">
        <v>69</v>
      </c>
      <c r="D69" s="60" t="s">
        <v>1086</v>
      </c>
      <c r="E69" s="60" t="s">
        <v>1005</v>
      </c>
      <c r="F69" s="61" t="s">
        <v>1006</v>
      </c>
      <c r="G69" s="62" t="s">
        <v>389</v>
      </c>
    </row>
    <row r="70" spans="2:7" ht="14.25" customHeight="1" x14ac:dyDescent="0.2">
      <c r="B70" s="53" t="s">
        <v>68</v>
      </c>
      <c r="C70" s="59" t="s">
        <v>69</v>
      </c>
      <c r="D70" s="60" t="s">
        <v>1087</v>
      </c>
      <c r="E70" s="60" t="s">
        <v>1007</v>
      </c>
      <c r="F70" s="61" t="s">
        <v>1008</v>
      </c>
      <c r="G70" s="62" t="s">
        <v>389</v>
      </c>
    </row>
    <row r="71" spans="2:7" ht="14.25" customHeight="1" x14ac:dyDescent="0.2">
      <c r="B71" s="53" t="s">
        <v>68</v>
      </c>
      <c r="C71" s="59" t="s">
        <v>69</v>
      </c>
      <c r="D71" s="60" t="s">
        <v>1088</v>
      </c>
      <c r="E71" s="60" t="s">
        <v>1009</v>
      </c>
      <c r="F71" s="61" t="s">
        <v>1010</v>
      </c>
      <c r="G71" s="62" t="s">
        <v>389</v>
      </c>
    </row>
    <row r="72" spans="2:7" ht="14.25" customHeight="1" x14ac:dyDescent="0.2">
      <c r="B72" s="53" t="s">
        <v>68</v>
      </c>
      <c r="C72" s="59" t="s">
        <v>69</v>
      </c>
      <c r="D72" s="60" t="s">
        <v>1089</v>
      </c>
      <c r="E72" s="60" t="s">
        <v>118</v>
      </c>
      <c r="F72" s="61" t="s">
        <v>117</v>
      </c>
      <c r="G72" s="62" t="s">
        <v>389</v>
      </c>
    </row>
    <row r="73" spans="2:7" ht="14.25" customHeight="1" x14ac:dyDescent="0.2">
      <c r="B73" s="53" t="s">
        <v>68</v>
      </c>
      <c r="C73" s="59" t="s">
        <v>69</v>
      </c>
      <c r="D73" s="60" t="s">
        <v>1090</v>
      </c>
      <c r="E73" s="60" t="s">
        <v>120</v>
      </c>
      <c r="F73" s="61" t="s">
        <v>119</v>
      </c>
      <c r="G73" s="62" t="s">
        <v>389</v>
      </c>
    </row>
    <row r="74" spans="2:7" ht="14.25" customHeight="1" x14ac:dyDescent="0.2">
      <c r="B74" s="53" t="s">
        <v>68</v>
      </c>
      <c r="C74" s="59" t="s">
        <v>69</v>
      </c>
      <c r="D74" s="60" t="s">
        <v>1091</v>
      </c>
      <c r="E74" s="60" t="s">
        <v>1011</v>
      </c>
      <c r="F74" s="61" t="s">
        <v>1012</v>
      </c>
      <c r="G74" s="62" t="s">
        <v>389</v>
      </c>
    </row>
    <row r="75" spans="2:7" ht="14.25" customHeight="1" x14ac:dyDescent="0.2">
      <c r="B75" s="53" t="s">
        <v>68</v>
      </c>
      <c r="C75" s="59" t="s">
        <v>69</v>
      </c>
      <c r="D75" s="60" t="s">
        <v>1092</v>
      </c>
      <c r="E75" s="60" t="s">
        <v>122</v>
      </c>
      <c r="F75" s="61" t="s">
        <v>121</v>
      </c>
      <c r="G75" s="62" t="s">
        <v>389</v>
      </c>
    </row>
    <row r="76" spans="2:7" ht="14.25" customHeight="1" x14ac:dyDescent="0.2">
      <c r="B76" s="53" t="s">
        <v>68</v>
      </c>
      <c r="C76" s="59" t="s">
        <v>69</v>
      </c>
      <c r="D76" s="60" t="s">
        <v>1093</v>
      </c>
      <c r="E76" s="60" t="s">
        <v>125</v>
      </c>
      <c r="F76" s="61" t="s">
        <v>123</v>
      </c>
      <c r="G76" s="62" t="s">
        <v>389</v>
      </c>
    </row>
    <row r="77" spans="2:7" ht="14.25" customHeight="1" x14ac:dyDescent="0.2">
      <c r="B77" s="53" t="s">
        <v>68</v>
      </c>
      <c r="C77" s="59" t="s">
        <v>69</v>
      </c>
      <c r="D77" s="60" t="s">
        <v>1094</v>
      </c>
      <c r="E77" s="60" t="s">
        <v>1013</v>
      </c>
      <c r="F77" s="61" t="s">
        <v>1014</v>
      </c>
      <c r="G77" s="62" t="s">
        <v>389</v>
      </c>
    </row>
    <row r="78" spans="2:7" ht="14.25" customHeight="1" x14ac:dyDescent="0.2">
      <c r="B78" s="53" t="s">
        <v>68</v>
      </c>
      <c r="C78" s="59" t="s">
        <v>69</v>
      </c>
      <c r="D78" s="60" t="s">
        <v>1095</v>
      </c>
      <c r="E78" s="60" t="s">
        <v>127</v>
      </c>
      <c r="F78" s="61" t="s">
        <v>126</v>
      </c>
      <c r="G78" s="62" t="s">
        <v>389</v>
      </c>
    </row>
    <row r="79" spans="2:7" ht="14.25" customHeight="1" x14ac:dyDescent="0.2">
      <c r="B79" s="53" t="s">
        <v>68</v>
      </c>
      <c r="C79" s="59" t="s">
        <v>69</v>
      </c>
      <c r="D79" s="60" t="s">
        <v>1096</v>
      </c>
      <c r="E79" s="60" t="s">
        <v>130</v>
      </c>
      <c r="F79" s="61" t="s">
        <v>128</v>
      </c>
      <c r="G79" s="62" t="s">
        <v>389</v>
      </c>
    </row>
    <row r="80" spans="2:7" ht="14.25" customHeight="1" x14ac:dyDescent="0.2">
      <c r="B80" s="53" t="s">
        <v>68</v>
      </c>
      <c r="C80" s="59" t="s">
        <v>69</v>
      </c>
      <c r="D80" s="60" t="s">
        <v>1097</v>
      </c>
      <c r="E80" s="60" t="s">
        <v>133</v>
      </c>
      <c r="F80" s="61" t="s">
        <v>131</v>
      </c>
      <c r="G80" s="62" t="s">
        <v>389</v>
      </c>
    </row>
    <row r="81" spans="2:7" ht="14.25" customHeight="1" x14ac:dyDescent="0.2">
      <c r="B81" s="53" t="s">
        <v>68</v>
      </c>
      <c r="C81" s="59" t="s">
        <v>69</v>
      </c>
      <c r="D81" s="60" t="s">
        <v>1098</v>
      </c>
      <c r="E81" s="60" t="s">
        <v>136</v>
      </c>
      <c r="F81" s="61" t="s">
        <v>134</v>
      </c>
      <c r="G81" s="62" t="s">
        <v>389</v>
      </c>
    </row>
    <row r="82" spans="2:7" ht="14.25" customHeight="1" x14ac:dyDescent="0.2">
      <c r="B82" s="53" t="s">
        <v>68</v>
      </c>
      <c r="C82" s="59" t="s">
        <v>69</v>
      </c>
      <c r="D82" s="60" t="s">
        <v>1099</v>
      </c>
      <c r="E82" s="60" t="s">
        <v>139</v>
      </c>
      <c r="F82" s="61" t="s">
        <v>137</v>
      </c>
      <c r="G82" s="62" t="s">
        <v>389</v>
      </c>
    </row>
    <row r="83" spans="2:7" ht="14.25" customHeight="1" x14ac:dyDescent="0.2">
      <c r="B83" s="53" t="s">
        <v>68</v>
      </c>
      <c r="C83" s="59" t="s">
        <v>69</v>
      </c>
      <c r="D83" s="60" t="s">
        <v>1100</v>
      </c>
      <c r="E83" s="60" t="s">
        <v>142</v>
      </c>
      <c r="F83" s="61" t="s">
        <v>140</v>
      </c>
      <c r="G83" s="62" t="s">
        <v>389</v>
      </c>
    </row>
    <row r="84" spans="2:7" ht="14.25" customHeight="1" x14ac:dyDescent="0.2">
      <c r="B84" s="53" t="s">
        <v>68</v>
      </c>
      <c r="C84" s="59" t="s">
        <v>69</v>
      </c>
      <c r="D84" s="60" t="s">
        <v>1101</v>
      </c>
      <c r="E84" s="60" t="s">
        <v>145</v>
      </c>
      <c r="F84" s="61" t="s">
        <v>1015</v>
      </c>
      <c r="G84" s="62" t="s">
        <v>389</v>
      </c>
    </row>
    <row r="85" spans="2:7" ht="14.25" customHeight="1" x14ac:dyDescent="0.2">
      <c r="B85" s="53" t="s">
        <v>68</v>
      </c>
      <c r="C85" s="59" t="s">
        <v>69</v>
      </c>
      <c r="D85" s="60" t="s">
        <v>1102</v>
      </c>
      <c r="E85" s="60" t="s">
        <v>148</v>
      </c>
      <c r="F85" s="61" t="s">
        <v>143</v>
      </c>
      <c r="G85" s="62" t="s">
        <v>389</v>
      </c>
    </row>
    <row r="86" spans="2:7" ht="14.25" customHeight="1" x14ac:dyDescent="0.2">
      <c r="B86" s="53" t="s">
        <v>68</v>
      </c>
      <c r="C86" s="59" t="s">
        <v>69</v>
      </c>
      <c r="D86" s="60" t="s">
        <v>1103</v>
      </c>
      <c r="E86" s="60" t="s">
        <v>1016</v>
      </c>
      <c r="F86" s="61" t="s">
        <v>146</v>
      </c>
      <c r="G86" s="62" t="s">
        <v>389</v>
      </c>
    </row>
    <row r="87" spans="2:7" ht="14.25" customHeight="1" x14ac:dyDescent="0.2">
      <c r="B87" s="53" t="s">
        <v>68</v>
      </c>
      <c r="C87" s="59" t="s">
        <v>69</v>
      </c>
      <c r="D87" s="60" t="s">
        <v>1104</v>
      </c>
      <c r="E87" s="60" t="s">
        <v>1017</v>
      </c>
      <c r="F87" s="61" t="s">
        <v>1018</v>
      </c>
      <c r="G87" s="62" t="s">
        <v>389</v>
      </c>
    </row>
    <row r="88" spans="2:7" ht="14.25" customHeight="1" x14ac:dyDescent="0.2">
      <c r="B88" s="53" t="s">
        <v>68</v>
      </c>
      <c r="C88" s="59" t="s">
        <v>69</v>
      </c>
      <c r="D88" s="60" t="s">
        <v>1105</v>
      </c>
      <c r="E88" s="60" t="s">
        <v>151</v>
      </c>
      <c r="F88" s="61" t="s">
        <v>1019</v>
      </c>
      <c r="G88" s="62" t="s">
        <v>389</v>
      </c>
    </row>
    <row r="89" spans="2:7" ht="14.25" customHeight="1" x14ac:dyDescent="0.2">
      <c r="B89" s="53" t="s">
        <v>68</v>
      </c>
      <c r="C89" s="59" t="s">
        <v>69</v>
      </c>
      <c r="D89" s="60" t="s">
        <v>1106</v>
      </c>
      <c r="E89" s="60" t="s">
        <v>153</v>
      </c>
      <c r="F89" s="61" t="s">
        <v>150</v>
      </c>
      <c r="G89" s="62" t="s">
        <v>389</v>
      </c>
    </row>
    <row r="90" spans="2:7" ht="14.25" customHeight="1" x14ac:dyDescent="0.2">
      <c r="B90" s="53" t="s">
        <v>68</v>
      </c>
      <c r="C90" s="59" t="s">
        <v>69</v>
      </c>
      <c r="D90" s="60" t="s">
        <v>1107</v>
      </c>
      <c r="E90" s="60" t="s">
        <v>156</v>
      </c>
      <c r="F90" s="61" t="s">
        <v>152</v>
      </c>
      <c r="G90" s="62" t="s">
        <v>389</v>
      </c>
    </row>
    <row r="91" spans="2:7" ht="14.25" customHeight="1" x14ac:dyDescent="0.2">
      <c r="B91" s="53" t="s">
        <v>68</v>
      </c>
      <c r="C91" s="59" t="s">
        <v>69</v>
      </c>
      <c r="D91" s="60" t="s">
        <v>1108</v>
      </c>
      <c r="E91" s="60" t="s">
        <v>159</v>
      </c>
      <c r="F91" s="61" t="s">
        <v>154</v>
      </c>
      <c r="G91" s="62" t="s">
        <v>389</v>
      </c>
    </row>
    <row r="92" spans="2:7" ht="14.25" customHeight="1" x14ac:dyDescent="0.2">
      <c r="B92" s="53" t="s">
        <v>68</v>
      </c>
      <c r="C92" s="59" t="s">
        <v>69</v>
      </c>
      <c r="D92" s="60" t="s">
        <v>158</v>
      </c>
      <c r="E92" s="60" t="s">
        <v>163</v>
      </c>
      <c r="F92" s="61" t="s">
        <v>157</v>
      </c>
      <c r="G92" s="62" t="s">
        <v>389</v>
      </c>
    </row>
    <row r="93" spans="2:7" ht="14.25" customHeight="1" x14ac:dyDescent="0.2">
      <c r="B93" s="53" t="s">
        <v>160</v>
      </c>
      <c r="C93" s="59" t="s">
        <v>161</v>
      </c>
      <c r="D93" s="60" t="s">
        <v>1109</v>
      </c>
      <c r="E93" s="60" t="s">
        <v>166</v>
      </c>
      <c r="F93" s="61" t="s">
        <v>161</v>
      </c>
      <c r="G93" s="62" t="s">
        <v>388</v>
      </c>
    </row>
    <row r="94" spans="2:7" ht="14.25" customHeight="1" x14ac:dyDescent="0.2">
      <c r="B94" s="53" t="s">
        <v>164</v>
      </c>
      <c r="C94" s="59" t="s">
        <v>1110</v>
      </c>
      <c r="D94" s="60" t="s">
        <v>1111</v>
      </c>
      <c r="E94" s="60" t="s">
        <v>168</v>
      </c>
      <c r="F94" s="61" t="s">
        <v>165</v>
      </c>
      <c r="G94" s="62" t="s">
        <v>388</v>
      </c>
    </row>
    <row r="95" spans="2:7" ht="14.25" customHeight="1" x14ac:dyDescent="0.2">
      <c r="B95" s="53" t="s">
        <v>164</v>
      </c>
      <c r="C95" s="59" t="s">
        <v>1110</v>
      </c>
      <c r="D95" s="60" t="s">
        <v>1112</v>
      </c>
      <c r="E95" s="60" t="s">
        <v>171</v>
      </c>
      <c r="F95" s="61" t="s">
        <v>167</v>
      </c>
      <c r="G95" s="62" t="s">
        <v>392</v>
      </c>
    </row>
    <row r="96" spans="2:7" ht="14.25" customHeight="1" x14ac:dyDescent="0.2">
      <c r="B96" s="53" t="s">
        <v>164</v>
      </c>
      <c r="C96" s="59" t="s">
        <v>1110</v>
      </c>
      <c r="D96" s="60" t="s">
        <v>1113</v>
      </c>
      <c r="E96" s="60" t="s">
        <v>1020</v>
      </c>
      <c r="F96" s="61" t="s">
        <v>169</v>
      </c>
      <c r="G96" s="62" t="s">
        <v>392</v>
      </c>
    </row>
    <row r="97" spans="2:7" ht="14.25" customHeight="1" x14ac:dyDescent="0.2">
      <c r="B97" s="53" t="s">
        <v>172</v>
      </c>
      <c r="C97" s="59" t="s">
        <v>173</v>
      </c>
      <c r="D97" s="60" t="s">
        <v>1114</v>
      </c>
      <c r="E97" s="60" t="s">
        <v>1021</v>
      </c>
      <c r="F97" s="61" t="s">
        <v>174</v>
      </c>
      <c r="G97" s="62" t="s">
        <v>173</v>
      </c>
    </row>
    <row r="98" spans="2:7" ht="14.25" customHeight="1" x14ac:dyDescent="0.2">
      <c r="B98" s="53" t="s">
        <v>172</v>
      </c>
      <c r="C98" s="59" t="s">
        <v>173</v>
      </c>
      <c r="D98" s="60" t="s">
        <v>1114</v>
      </c>
      <c r="E98" s="60" t="s">
        <v>1022</v>
      </c>
      <c r="F98" s="61" t="s">
        <v>175</v>
      </c>
      <c r="G98" s="62" t="s">
        <v>173</v>
      </c>
    </row>
    <row r="99" spans="2:7" ht="14.25" customHeight="1" x14ac:dyDescent="0.2">
      <c r="B99" s="53" t="s">
        <v>172</v>
      </c>
      <c r="C99" s="59" t="s">
        <v>173</v>
      </c>
      <c r="D99" s="60" t="s">
        <v>1115</v>
      </c>
      <c r="E99" s="60" t="s">
        <v>1023</v>
      </c>
      <c r="F99" s="61" t="s">
        <v>176</v>
      </c>
      <c r="G99" s="62" t="s">
        <v>173</v>
      </c>
    </row>
    <row r="100" spans="2:7" ht="14.25" customHeight="1" x14ac:dyDescent="0.2">
      <c r="B100" s="53" t="s">
        <v>172</v>
      </c>
      <c r="C100" s="59" t="s">
        <v>173</v>
      </c>
      <c r="D100" s="60" t="s">
        <v>1116</v>
      </c>
      <c r="E100" s="60" t="s">
        <v>181</v>
      </c>
      <c r="F100" s="61" t="s">
        <v>177</v>
      </c>
      <c r="G100" s="62" t="s">
        <v>173</v>
      </c>
    </row>
    <row r="101" spans="2:7" ht="14.25" customHeight="1" x14ac:dyDescent="0.2">
      <c r="B101" s="53" t="s">
        <v>172</v>
      </c>
      <c r="C101" s="59" t="s">
        <v>173</v>
      </c>
      <c r="D101" s="60" t="s">
        <v>1117</v>
      </c>
      <c r="E101" s="60" t="s">
        <v>186</v>
      </c>
      <c r="F101" s="61" t="s">
        <v>179</v>
      </c>
      <c r="G101" s="62" t="s">
        <v>173</v>
      </c>
    </row>
    <row r="102" spans="2:7" ht="14.25" customHeight="1" x14ac:dyDescent="0.2">
      <c r="B102" s="53" t="s">
        <v>182</v>
      </c>
      <c r="C102" s="59" t="s">
        <v>183</v>
      </c>
      <c r="D102" s="60" t="s">
        <v>1118</v>
      </c>
      <c r="E102" s="60" t="s">
        <v>187</v>
      </c>
      <c r="F102" s="61" t="s">
        <v>184</v>
      </c>
      <c r="G102" s="62" t="s">
        <v>184</v>
      </c>
    </row>
    <row r="103" spans="2:7" ht="14.25" customHeight="1" x14ac:dyDescent="0.2">
      <c r="B103" s="53" t="s">
        <v>188</v>
      </c>
      <c r="C103" s="59" t="s">
        <v>189</v>
      </c>
      <c r="D103" s="60" t="s">
        <v>1119</v>
      </c>
      <c r="E103" s="60" t="s">
        <v>193</v>
      </c>
      <c r="F103" s="61" t="s">
        <v>191</v>
      </c>
      <c r="G103" s="62" t="s">
        <v>189</v>
      </c>
    </row>
    <row r="104" spans="2:7" ht="14.25" customHeight="1" x14ac:dyDescent="0.2">
      <c r="B104" s="53" t="s">
        <v>188</v>
      </c>
      <c r="C104" s="59" t="s">
        <v>189</v>
      </c>
      <c r="D104" s="60" t="s">
        <v>1120</v>
      </c>
      <c r="E104" s="60" t="s">
        <v>196</v>
      </c>
      <c r="F104" s="61" t="s">
        <v>194</v>
      </c>
      <c r="G104" s="62" t="s">
        <v>189</v>
      </c>
    </row>
    <row r="105" spans="2:7" ht="14.25" customHeight="1" x14ac:dyDescent="0.2">
      <c r="B105" s="53" t="s">
        <v>188</v>
      </c>
      <c r="C105" s="59" t="s">
        <v>189</v>
      </c>
      <c r="D105" s="60" t="s">
        <v>1121</v>
      </c>
      <c r="E105" s="60" t="s">
        <v>198</v>
      </c>
      <c r="F105" s="61" t="s">
        <v>197</v>
      </c>
      <c r="G105" s="62" t="s">
        <v>189</v>
      </c>
    </row>
    <row r="106" spans="2:7" ht="14.25" customHeight="1" x14ac:dyDescent="0.2">
      <c r="B106" s="53" t="s">
        <v>188</v>
      </c>
      <c r="C106" s="59" t="s">
        <v>189</v>
      </c>
      <c r="D106" s="60" t="s">
        <v>1122</v>
      </c>
      <c r="E106" s="60" t="s">
        <v>201</v>
      </c>
      <c r="F106" s="61" t="s">
        <v>199</v>
      </c>
      <c r="G106" s="62" t="s">
        <v>189</v>
      </c>
    </row>
    <row r="107" spans="2:7" ht="14.25" customHeight="1" x14ac:dyDescent="0.2">
      <c r="B107" s="53" t="s">
        <v>188</v>
      </c>
      <c r="C107" s="59" t="s">
        <v>189</v>
      </c>
      <c r="D107" s="60" t="s">
        <v>1123</v>
      </c>
      <c r="E107" s="60" t="s">
        <v>204</v>
      </c>
      <c r="F107" s="61" t="s">
        <v>202</v>
      </c>
      <c r="G107" s="62" t="s">
        <v>189</v>
      </c>
    </row>
    <row r="108" spans="2:7" ht="14.25" customHeight="1" x14ac:dyDescent="0.2">
      <c r="B108" s="53" t="s">
        <v>188</v>
      </c>
      <c r="C108" s="59" t="s">
        <v>189</v>
      </c>
      <c r="D108" s="60" t="s">
        <v>1124</v>
      </c>
      <c r="E108" s="60" t="s">
        <v>206</v>
      </c>
      <c r="F108" s="61" t="s">
        <v>205</v>
      </c>
      <c r="G108" s="62" t="s">
        <v>189</v>
      </c>
    </row>
    <row r="109" spans="2:7" ht="14.25" customHeight="1" x14ac:dyDescent="0.2">
      <c r="B109" s="53" t="s">
        <v>188</v>
      </c>
      <c r="C109" s="59" t="s">
        <v>189</v>
      </c>
      <c r="D109" s="60" t="s">
        <v>1125</v>
      </c>
      <c r="E109" s="60" t="s">
        <v>209</v>
      </c>
      <c r="F109" s="61" t="s">
        <v>207</v>
      </c>
      <c r="G109" s="62" t="s">
        <v>189</v>
      </c>
    </row>
    <row r="110" spans="2:7" ht="14.25" customHeight="1" x14ac:dyDescent="0.2">
      <c r="B110" s="53" t="s">
        <v>188</v>
      </c>
      <c r="C110" s="59" t="s">
        <v>189</v>
      </c>
      <c r="D110" s="60" t="s">
        <v>1126</v>
      </c>
      <c r="E110" s="60" t="s">
        <v>212</v>
      </c>
      <c r="F110" s="61" t="s">
        <v>210</v>
      </c>
      <c r="G110" s="62" t="s">
        <v>189</v>
      </c>
    </row>
    <row r="111" spans="2:7" ht="14.25" customHeight="1" x14ac:dyDescent="0.2">
      <c r="B111" s="53" t="s">
        <v>213</v>
      </c>
      <c r="C111" s="59" t="s">
        <v>214</v>
      </c>
      <c r="D111" s="60" t="s">
        <v>1127</v>
      </c>
      <c r="E111" s="60" t="s">
        <v>217</v>
      </c>
      <c r="F111" s="61" t="s">
        <v>215</v>
      </c>
      <c r="G111" s="62" t="s">
        <v>387</v>
      </c>
    </row>
    <row r="112" spans="2:7" ht="14.25" customHeight="1" x14ac:dyDescent="0.2">
      <c r="B112" s="53" t="s">
        <v>213</v>
      </c>
      <c r="C112" s="59" t="s">
        <v>214</v>
      </c>
      <c r="D112" s="60" t="s">
        <v>1128</v>
      </c>
      <c r="E112" s="60" t="s">
        <v>220</v>
      </c>
      <c r="F112" s="61" t="s">
        <v>218</v>
      </c>
      <c r="G112" s="62" t="s">
        <v>387</v>
      </c>
    </row>
    <row r="113" spans="2:7" ht="14.25" customHeight="1" x14ac:dyDescent="0.2">
      <c r="B113" s="53" t="s">
        <v>224</v>
      </c>
      <c r="C113" s="59" t="s">
        <v>225</v>
      </c>
      <c r="D113" s="60" t="s">
        <v>1129</v>
      </c>
      <c r="E113" s="60" t="s">
        <v>223</v>
      </c>
      <c r="F113" s="61" t="s">
        <v>1024</v>
      </c>
      <c r="G113" s="62" t="s">
        <v>387</v>
      </c>
    </row>
    <row r="114" spans="2:7" ht="14.25" customHeight="1" x14ac:dyDescent="0.2">
      <c r="B114" s="53" t="s">
        <v>224</v>
      </c>
      <c r="C114" s="59" t="s">
        <v>225</v>
      </c>
      <c r="D114" s="60" t="s">
        <v>222</v>
      </c>
      <c r="E114" s="60" t="s">
        <v>228</v>
      </c>
      <c r="F114" s="61" t="s">
        <v>221</v>
      </c>
      <c r="G114" s="62" t="s">
        <v>387</v>
      </c>
    </row>
    <row r="115" spans="2:7" ht="14.25" customHeight="1" x14ac:dyDescent="0.2">
      <c r="B115" s="53" t="s">
        <v>224</v>
      </c>
      <c r="C115" s="59" t="s">
        <v>225</v>
      </c>
      <c r="D115" s="60" t="s">
        <v>1130</v>
      </c>
      <c r="E115" s="60" t="s">
        <v>231</v>
      </c>
      <c r="F115" s="61" t="s">
        <v>226</v>
      </c>
      <c r="G115" s="62" t="s">
        <v>387</v>
      </c>
    </row>
    <row r="116" spans="2:7" ht="14.25" customHeight="1" x14ac:dyDescent="0.2">
      <c r="B116" s="53" t="s">
        <v>224</v>
      </c>
      <c r="C116" s="59" t="s">
        <v>225</v>
      </c>
      <c r="D116" s="60" t="s">
        <v>1131</v>
      </c>
      <c r="E116" s="60" t="s">
        <v>235</v>
      </c>
      <c r="F116" s="61" t="s">
        <v>229</v>
      </c>
      <c r="G116" s="62" t="s">
        <v>387</v>
      </c>
    </row>
    <row r="117" spans="2:7" ht="14.25" customHeight="1" x14ac:dyDescent="0.2">
      <c r="B117" s="53" t="s">
        <v>224</v>
      </c>
      <c r="C117" s="59" t="s">
        <v>225</v>
      </c>
      <c r="D117" s="60" t="s">
        <v>1132</v>
      </c>
      <c r="E117" s="60" t="s">
        <v>237</v>
      </c>
      <c r="F117" s="61" t="s">
        <v>1025</v>
      </c>
      <c r="G117" s="62" t="s">
        <v>387</v>
      </c>
    </row>
    <row r="118" spans="2:7" ht="14.25" customHeight="1" x14ac:dyDescent="0.2">
      <c r="B118" s="53" t="s">
        <v>232</v>
      </c>
      <c r="C118" s="59" t="s">
        <v>233</v>
      </c>
      <c r="D118" s="60" t="s">
        <v>1133</v>
      </c>
      <c r="E118" s="60" t="s">
        <v>240</v>
      </c>
      <c r="F118" s="61" t="s">
        <v>234</v>
      </c>
      <c r="G118" s="62" t="s">
        <v>387</v>
      </c>
    </row>
    <row r="119" spans="2:7" ht="14.25" customHeight="1" x14ac:dyDescent="0.2">
      <c r="B119" s="53" t="s">
        <v>232</v>
      </c>
      <c r="C119" s="59" t="s">
        <v>233</v>
      </c>
      <c r="D119" s="60" t="s">
        <v>1134</v>
      </c>
      <c r="E119" s="60" t="s">
        <v>243</v>
      </c>
      <c r="F119" s="61" t="s">
        <v>236</v>
      </c>
      <c r="G119" s="62" t="s">
        <v>387</v>
      </c>
    </row>
    <row r="120" spans="2:7" ht="14.25" customHeight="1" x14ac:dyDescent="0.2">
      <c r="B120" s="53" t="s">
        <v>232</v>
      </c>
      <c r="C120" s="59" t="s">
        <v>233</v>
      </c>
      <c r="D120" s="60" t="s">
        <v>1135</v>
      </c>
      <c r="E120" s="60" t="s">
        <v>246</v>
      </c>
      <c r="F120" s="61" t="s">
        <v>238</v>
      </c>
      <c r="G120" s="62" t="s">
        <v>387</v>
      </c>
    </row>
    <row r="121" spans="2:7" ht="14.25" customHeight="1" x14ac:dyDescent="0.2">
      <c r="B121" s="53" t="s">
        <v>232</v>
      </c>
      <c r="C121" s="59" t="s">
        <v>233</v>
      </c>
      <c r="D121" s="60" t="s">
        <v>1136</v>
      </c>
      <c r="E121" s="60" t="s">
        <v>1026</v>
      </c>
      <c r="F121" s="61" t="s">
        <v>241</v>
      </c>
      <c r="G121" s="62" t="s">
        <v>387</v>
      </c>
    </row>
    <row r="122" spans="2:7" ht="14.25" customHeight="1" x14ac:dyDescent="0.2">
      <c r="B122" s="53" t="s">
        <v>232</v>
      </c>
      <c r="C122" s="59" t="s">
        <v>233</v>
      </c>
      <c r="D122" s="60" t="s">
        <v>245</v>
      </c>
      <c r="E122" s="60" t="s">
        <v>253</v>
      </c>
      <c r="F122" s="61" t="s">
        <v>244</v>
      </c>
      <c r="G122" s="62" t="s">
        <v>387</v>
      </c>
    </row>
    <row r="123" spans="2:7" ht="14.25" customHeight="1" x14ac:dyDescent="0.2">
      <c r="B123" s="53" t="s">
        <v>247</v>
      </c>
      <c r="C123" s="59" t="s">
        <v>248</v>
      </c>
      <c r="D123" s="60" t="s">
        <v>1137</v>
      </c>
      <c r="E123" s="60" t="s">
        <v>255</v>
      </c>
      <c r="F123" s="61" t="s">
        <v>1027</v>
      </c>
      <c r="G123" s="62" t="s">
        <v>387</v>
      </c>
    </row>
    <row r="124" spans="2:7" ht="14.25" customHeight="1" x14ac:dyDescent="0.2">
      <c r="B124" s="53" t="s">
        <v>247</v>
      </c>
      <c r="C124" s="59" t="s">
        <v>248</v>
      </c>
      <c r="D124" s="60" t="s">
        <v>1138</v>
      </c>
      <c r="E124" s="60" t="s">
        <v>258</v>
      </c>
      <c r="F124" s="61" t="s">
        <v>1028</v>
      </c>
      <c r="G124" s="62" t="s">
        <v>387</v>
      </c>
    </row>
    <row r="125" spans="2:7" ht="14.25" customHeight="1" x14ac:dyDescent="0.2">
      <c r="B125" s="53" t="s">
        <v>250</v>
      </c>
      <c r="C125" s="59" t="s">
        <v>251</v>
      </c>
      <c r="D125" s="60" t="s">
        <v>1139</v>
      </c>
      <c r="E125" s="60" t="s">
        <v>261</v>
      </c>
      <c r="F125" s="61" t="s">
        <v>252</v>
      </c>
      <c r="G125" s="62" t="s">
        <v>387</v>
      </c>
    </row>
    <row r="126" spans="2:7" ht="14.25" customHeight="1" x14ac:dyDescent="0.2">
      <c r="B126" s="53" t="s">
        <v>250</v>
      </c>
      <c r="C126" s="59" t="s">
        <v>251</v>
      </c>
      <c r="D126" s="60" t="s">
        <v>1140</v>
      </c>
      <c r="E126" s="60" t="s">
        <v>1029</v>
      </c>
      <c r="F126" s="61" t="s">
        <v>254</v>
      </c>
      <c r="G126" s="62" t="s">
        <v>387</v>
      </c>
    </row>
    <row r="127" spans="2:7" ht="14.25" customHeight="1" x14ac:dyDescent="0.2">
      <c r="B127" s="53" t="s">
        <v>250</v>
      </c>
      <c r="C127" s="59" t="s">
        <v>251</v>
      </c>
      <c r="D127" s="60" t="s">
        <v>1141</v>
      </c>
      <c r="E127" s="60" t="s">
        <v>266</v>
      </c>
      <c r="F127" s="61" t="s">
        <v>256</v>
      </c>
      <c r="G127" s="62" t="s">
        <v>387</v>
      </c>
    </row>
    <row r="128" spans="2:7" ht="14.25" customHeight="1" x14ac:dyDescent="0.2">
      <c r="B128" s="53" t="s">
        <v>250</v>
      </c>
      <c r="C128" s="59" t="s">
        <v>251</v>
      </c>
      <c r="D128" s="60" t="s">
        <v>1142</v>
      </c>
      <c r="E128" s="60" t="s">
        <v>269</v>
      </c>
      <c r="F128" s="61" t="s">
        <v>259</v>
      </c>
      <c r="G128" s="62" t="s">
        <v>387</v>
      </c>
    </row>
    <row r="129" spans="2:7" ht="14.25" customHeight="1" x14ac:dyDescent="0.2">
      <c r="B129" s="53" t="s">
        <v>250</v>
      </c>
      <c r="C129" s="59" t="s">
        <v>251</v>
      </c>
      <c r="D129" s="60" t="s">
        <v>1143</v>
      </c>
      <c r="E129" s="60" t="s">
        <v>271</v>
      </c>
      <c r="F129" s="61" t="s">
        <v>262</v>
      </c>
      <c r="G129" s="62" t="s">
        <v>387</v>
      </c>
    </row>
    <row r="130" spans="2:7" ht="14.25" customHeight="1" x14ac:dyDescent="0.2">
      <c r="B130" s="53" t="s">
        <v>250</v>
      </c>
      <c r="C130" s="59" t="s">
        <v>251</v>
      </c>
      <c r="D130" s="60" t="s">
        <v>1144</v>
      </c>
      <c r="E130" s="60" t="s">
        <v>275</v>
      </c>
      <c r="F130" s="61" t="s">
        <v>264</v>
      </c>
      <c r="G130" s="62" t="s">
        <v>387</v>
      </c>
    </row>
    <row r="131" spans="2:7" ht="14.25" customHeight="1" x14ac:dyDescent="0.2">
      <c r="B131" s="53" t="s">
        <v>250</v>
      </c>
      <c r="C131" s="59" t="s">
        <v>251</v>
      </c>
      <c r="D131" s="60" t="s">
        <v>1145</v>
      </c>
      <c r="E131" s="60" t="s">
        <v>278</v>
      </c>
      <c r="F131" s="61" t="s">
        <v>267</v>
      </c>
      <c r="G131" s="62" t="s">
        <v>387</v>
      </c>
    </row>
    <row r="132" spans="2:7" ht="14.25" customHeight="1" x14ac:dyDescent="0.2">
      <c r="B132" s="53" t="s">
        <v>250</v>
      </c>
      <c r="C132" s="59" t="s">
        <v>251</v>
      </c>
      <c r="D132" s="60" t="s">
        <v>1146</v>
      </c>
      <c r="E132" s="60" t="s">
        <v>280</v>
      </c>
      <c r="F132" s="61" t="s">
        <v>270</v>
      </c>
      <c r="G132" s="62" t="s">
        <v>387</v>
      </c>
    </row>
    <row r="133" spans="2:7" ht="14.25" customHeight="1" x14ac:dyDescent="0.2">
      <c r="B133" s="53" t="s">
        <v>272</v>
      </c>
      <c r="C133" s="59" t="s">
        <v>273</v>
      </c>
      <c r="D133" s="60" t="s">
        <v>1147</v>
      </c>
      <c r="E133" s="60" t="s">
        <v>282</v>
      </c>
      <c r="F133" s="61" t="s">
        <v>274</v>
      </c>
      <c r="G133" s="62" t="s">
        <v>387</v>
      </c>
    </row>
    <row r="134" spans="2:7" ht="14.25" customHeight="1" x14ac:dyDescent="0.2">
      <c r="B134" s="53" t="s">
        <v>272</v>
      </c>
      <c r="C134" s="59" t="s">
        <v>273</v>
      </c>
      <c r="D134" s="60" t="s">
        <v>1148</v>
      </c>
      <c r="E134" s="60" t="s">
        <v>285</v>
      </c>
      <c r="F134" s="61" t="s">
        <v>276</v>
      </c>
      <c r="G134" s="62" t="s">
        <v>387</v>
      </c>
    </row>
    <row r="135" spans="2:7" ht="14.25" customHeight="1" x14ac:dyDescent="0.2">
      <c r="B135" s="53" t="s">
        <v>272</v>
      </c>
      <c r="C135" s="59" t="s">
        <v>273</v>
      </c>
      <c r="D135" s="60" t="s">
        <v>1149</v>
      </c>
      <c r="E135" s="60" t="s">
        <v>288</v>
      </c>
      <c r="F135" s="61" t="s">
        <v>279</v>
      </c>
      <c r="G135" s="62" t="s">
        <v>387</v>
      </c>
    </row>
    <row r="136" spans="2:7" ht="14.25" customHeight="1" x14ac:dyDescent="0.2">
      <c r="B136" s="53" t="s">
        <v>272</v>
      </c>
      <c r="C136" s="59" t="s">
        <v>273</v>
      </c>
      <c r="D136" s="60" t="s">
        <v>1150</v>
      </c>
      <c r="E136" s="60" t="s">
        <v>291</v>
      </c>
      <c r="F136" s="61" t="s">
        <v>281</v>
      </c>
      <c r="G136" s="62" t="s">
        <v>387</v>
      </c>
    </row>
    <row r="137" spans="2:7" ht="14.25" customHeight="1" x14ac:dyDescent="0.2">
      <c r="B137" s="53" t="s">
        <v>272</v>
      </c>
      <c r="C137" s="59" t="s">
        <v>273</v>
      </c>
      <c r="D137" s="60" t="s">
        <v>1151</v>
      </c>
      <c r="E137" s="60" t="s">
        <v>294</v>
      </c>
      <c r="F137" s="61" t="s">
        <v>283</v>
      </c>
      <c r="G137" s="62" t="s">
        <v>387</v>
      </c>
    </row>
    <row r="138" spans="2:7" ht="14.25" customHeight="1" x14ac:dyDescent="0.2">
      <c r="B138" s="53" t="s">
        <v>272</v>
      </c>
      <c r="C138" s="59" t="s">
        <v>273</v>
      </c>
      <c r="D138" s="60" t="s">
        <v>1152</v>
      </c>
      <c r="E138" s="60" t="s">
        <v>297</v>
      </c>
      <c r="F138" s="61" t="s">
        <v>286</v>
      </c>
      <c r="G138" s="62" t="s">
        <v>387</v>
      </c>
    </row>
    <row r="139" spans="2:7" ht="14.25" customHeight="1" x14ac:dyDescent="0.2">
      <c r="B139" s="53" t="s">
        <v>272</v>
      </c>
      <c r="C139" s="59" t="s">
        <v>273</v>
      </c>
      <c r="D139" s="60" t="s">
        <v>1153</v>
      </c>
      <c r="E139" s="60" t="s">
        <v>302</v>
      </c>
      <c r="F139" s="61" t="s">
        <v>289</v>
      </c>
      <c r="G139" s="62" t="s">
        <v>387</v>
      </c>
    </row>
    <row r="140" spans="2:7" ht="14.25" customHeight="1" x14ac:dyDescent="0.2">
      <c r="B140" s="53" t="s">
        <v>272</v>
      </c>
      <c r="C140" s="59" t="s">
        <v>273</v>
      </c>
      <c r="D140" s="60" t="s">
        <v>1154</v>
      </c>
      <c r="E140" s="60" t="s">
        <v>305</v>
      </c>
      <c r="F140" s="61" t="s">
        <v>292</v>
      </c>
      <c r="G140" s="62" t="s">
        <v>387</v>
      </c>
    </row>
    <row r="141" spans="2:7" ht="14.25" customHeight="1" x14ac:dyDescent="0.2">
      <c r="B141" s="53" t="s">
        <v>272</v>
      </c>
      <c r="C141" s="59" t="s">
        <v>273</v>
      </c>
      <c r="D141" s="60" t="s">
        <v>1155</v>
      </c>
      <c r="E141" s="60" t="s">
        <v>307</v>
      </c>
      <c r="F141" s="61" t="s">
        <v>295</v>
      </c>
      <c r="G141" s="62" t="s">
        <v>387</v>
      </c>
    </row>
    <row r="142" spans="2:7" ht="14.25" customHeight="1" x14ac:dyDescent="0.2">
      <c r="B142" s="53" t="s">
        <v>298</v>
      </c>
      <c r="C142" s="59" t="s">
        <v>299</v>
      </c>
      <c r="D142" s="60" t="s">
        <v>1156</v>
      </c>
      <c r="E142" s="60" t="s">
        <v>1030</v>
      </c>
      <c r="F142" s="61" t="s">
        <v>300</v>
      </c>
      <c r="G142" s="62" t="s">
        <v>387</v>
      </c>
    </row>
    <row r="143" spans="2:7" ht="14.25" customHeight="1" x14ac:dyDescent="0.2">
      <c r="B143" s="53" t="s">
        <v>298</v>
      </c>
      <c r="C143" s="59" t="s">
        <v>299</v>
      </c>
      <c r="D143" s="60" t="s">
        <v>1157</v>
      </c>
      <c r="E143" s="60" t="s">
        <v>1031</v>
      </c>
      <c r="F143" s="61" t="s">
        <v>303</v>
      </c>
      <c r="G143" s="62" t="s">
        <v>387</v>
      </c>
    </row>
    <row r="144" spans="2:7" ht="14.25" customHeight="1" x14ac:dyDescent="0.2">
      <c r="B144" s="53" t="s">
        <v>298</v>
      </c>
      <c r="C144" s="59" t="s">
        <v>299</v>
      </c>
      <c r="D144" s="60" t="s">
        <v>1158</v>
      </c>
      <c r="E144" s="60" t="s">
        <v>317</v>
      </c>
      <c r="F144" s="61" t="s">
        <v>306</v>
      </c>
      <c r="G144" s="62" t="s">
        <v>387</v>
      </c>
    </row>
    <row r="145" spans="2:7" ht="14.25" customHeight="1" x14ac:dyDescent="0.2">
      <c r="B145" s="53" t="s">
        <v>308</v>
      </c>
      <c r="C145" s="59" t="s">
        <v>309</v>
      </c>
      <c r="D145" s="60" t="s">
        <v>1159</v>
      </c>
      <c r="E145" s="60" t="s">
        <v>320</v>
      </c>
      <c r="F145" s="61" t="s">
        <v>309</v>
      </c>
      <c r="G145" s="62" t="s">
        <v>387</v>
      </c>
    </row>
    <row r="146" spans="2:7" ht="14.25" customHeight="1" x14ac:dyDescent="0.2">
      <c r="B146" s="53" t="s">
        <v>311</v>
      </c>
      <c r="C146" s="59" t="s">
        <v>312</v>
      </c>
      <c r="D146" s="60" t="s">
        <v>1160</v>
      </c>
      <c r="E146" s="60" t="s">
        <v>322</v>
      </c>
      <c r="F146" s="61" t="s">
        <v>312</v>
      </c>
      <c r="G146" s="62" t="s">
        <v>387</v>
      </c>
    </row>
    <row r="147" spans="2:7" ht="14.25" customHeight="1" x14ac:dyDescent="0.2">
      <c r="B147" s="53" t="s">
        <v>314</v>
      </c>
      <c r="C147" s="59" t="s">
        <v>315</v>
      </c>
      <c r="D147" s="60" t="s">
        <v>1161</v>
      </c>
      <c r="E147" s="60" t="s">
        <v>325</v>
      </c>
      <c r="F147" s="61" t="s">
        <v>316</v>
      </c>
      <c r="G147" s="62" t="s">
        <v>387</v>
      </c>
    </row>
    <row r="148" spans="2:7" ht="14.25" customHeight="1" x14ac:dyDescent="0.2">
      <c r="B148" s="53" t="s">
        <v>314</v>
      </c>
      <c r="C148" s="59" t="s">
        <v>315</v>
      </c>
      <c r="D148" s="60" t="s">
        <v>1162</v>
      </c>
      <c r="E148" s="60" t="s">
        <v>1032</v>
      </c>
      <c r="F148" s="61" t="s">
        <v>318</v>
      </c>
      <c r="G148" s="62" t="s">
        <v>387</v>
      </c>
    </row>
    <row r="149" spans="2:7" x14ac:dyDescent="0.2">
      <c r="B149" s="53" t="s">
        <v>314</v>
      </c>
      <c r="C149" s="59" t="s">
        <v>315</v>
      </c>
      <c r="D149" s="60" t="s">
        <v>1163</v>
      </c>
      <c r="E149" s="60" t="s">
        <v>332</v>
      </c>
      <c r="F149" s="61" t="s">
        <v>321</v>
      </c>
      <c r="G149" s="62" t="s">
        <v>387</v>
      </c>
    </row>
    <row r="150" spans="2:7" x14ac:dyDescent="0.2">
      <c r="B150" s="53" t="s">
        <v>314</v>
      </c>
      <c r="C150" s="59" t="s">
        <v>315</v>
      </c>
      <c r="D150" s="60" t="s">
        <v>1164</v>
      </c>
      <c r="E150" s="60" t="s">
        <v>334</v>
      </c>
      <c r="F150" s="61" t="s">
        <v>323</v>
      </c>
      <c r="G150" s="62" t="s">
        <v>387</v>
      </c>
    </row>
    <row r="151" spans="2:7" x14ac:dyDescent="0.2">
      <c r="B151" s="53" t="s">
        <v>314</v>
      </c>
      <c r="C151" s="59" t="s">
        <v>315</v>
      </c>
      <c r="D151" s="60" t="s">
        <v>1165</v>
      </c>
      <c r="E151" s="60" t="s">
        <v>336</v>
      </c>
      <c r="F151" s="61" t="s">
        <v>328</v>
      </c>
      <c r="G151" s="62" t="s">
        <v>387</v>
      </c>
    </row>
    <row r="152" spans="2:7" x14ac:dyDescent="0.2">
      <c r="B152" s="53" t="s">
        <v>326</v>
      </c>
      <c r="C152" s="59" t="s">
        <v>327</v>
      </c>
      <c r="D152" s="60" t="s">
        <v>1166</v>
      </c>
      <c r="E152" s="60" t="s">
        <v>338</v>
      </c>
      <c r="F152" s="61" t="s">
        <v>330</v>
      </c>
      <c r="G152" s="62" t="s">
        <v>387</v>
      </c>
    </row>
    <row r="153" spans="2:7" x14ac:dyDescent="0.2">
      <c r="B153" s="53" t="s">
        <v>326</v>
      </c>
      <c r="C153" s="59" t="s">
        <v>327</v>
      </c>
      <c r="D153" s="60" t="s">
        <v>1167</v>
      </c>
      <c r="E153" s="60" t="s">
        <v>340</v>
      </c>
      <c r="F153" s="61" t="s">
        <v>1033</v>
      </c>
      <c r="G153" s="62" t="s">
        <v>387</v>
      </c>
    </row>
    <row r="154" spans="2:7" x14ac:dyDescent="0.2">
      <c r="B154" s="53" t="s">
        <v>326</v>
      </c>
      <c r="C154" s="59" t="s">
        <v>327</v>
      </c>
      <c r="D154" s="60" t="s">
        <v>1168</v>
      </c>
      <c r="E154" s="60" t="s">
        <v>343</v>
      </c>
      <c r="F154" s="61" t="s">
        <v>333</v>
      </c>
      <c r="G154" s="62" t="s">
        <v>387</v>
      </c>
    </row>
    <row r="155" spans="2:7" x14ac:dyDescent="0.2">
      <c r="B155" s="53" t="s">
        <v>326</v>
      </c>
      <c r="C155" s="59" t="s">
        <v>327</v>
      </c>
      <c r="D155" s="60" t="s">
        <v>1169</v>
      </c>
      <c r="E155" s="60" t="s">
        <v>1034</v>
      </c>
      <c r="F155" s="61" t="s">
        <v>335</v>
      </c>
      <c r="G155" s="62" t="s">
        <v>387</v>
      </c>
    </row>
    <row r="156" spans="2:7" x14ac:dyDescent="0.2">
      <c r="B156" s="53" t="s">
        <v>326</v>
      </c>
      <c r="C156" s="59" t="s">
        <v>327</v>
      </c>
      <c r="D156" s="60" t="s">
        <v>1170</v>
      </c>
      <c r="E156" s="60" t="s">
        <v>1035</v>
      </c>
      <c r="F156" s="61" t="s">
        <v>337</v>
      </c>
      <c r="G156" s="62" t="s">
        <v>387</v>
      </c>
    </row>
    <row r="157" spans="2:7" x14ac:dyDescent="0.2">
      <c r="B157" s="53" t="s">
        <v>326</v>
      </c>
      <c r="C157" s="59" t="s">
        <v>327</v>
      </c>
      <c r="D157" s="60" t="s">
        <v>1171</v>
      </c>
      <c r="E157" s="60" t="s">
        <v>1036</v>
      </c>
      <c r="F157" s="61" t="s">
        <v>339</v>
      </c>
      <c r="G157" s="62" t="s">
        <v>387</v>
      </c>
    </row>
    <row r="158" spans="2:7" x14ac:dyDescent="0.2">
      <c r="B158" s="53" t="s">
        <v>326</v>
      </c>
      <c r="C158" s="59" t="s">
        <v>327</v>
      </c>
      <c r="D158" s="60" t="s">
        <v>1172</v>
      </c>
      <c r="E158" s="60" t="s">
        <v>1037</v>
      </c>
      <c r="F158" s="61" t="s">
        <v>1038</v>
      </c>
      <c r="G158" s="62" t="s">
        <v>387</v>
      </c>
    </row>
    <row r="159" spans="2:7" x14ac:dyDescent="0.2">
      <c r="B159" s="110" t="s">
        <v>341</v>
      </c>
      <c r="C159" s="111" t="s">
        <v>342</v>
      </c>
      <c r="D159" s="111" t="s">
        <v>1173</v>
      </c>
      <c r="E159" s="111" t="s">
        <v>1039</v>
      </c>
      <c r="F159" s="112" t="s">
        <v>342</v>
      </c>
      <c r="G159" s="62" t="s">
        <v>387</v>
      </c>
    </row>
    <row r="160" spans="2:7" ht="14.25" customHeight="1" x14ac:dyDescent="0.2">
      <c r="B160" s="63"/>
    </row>
  </sheetData>
  <mergeCells count="2">
    <mergeCell ref="B9:D9"/>
    <mergeCell ref="E9:G9"/>
  </mergeCells>
  <conditionalFormatting sqref="E9">
    <cfRule type="duplicateValues" dxfId="5" priority="2"/>
  </conditionalFormatting>
  <conditionalFormatting sqref="E12:E148 E10">
    <cfRule type="duplicateValues" dxfId="4" priority="3"/>
  </conditionalFormatting>
  <conditionalFormatting sqref="E149:E158">
    <cfRule type="duplicateValues" dxfId="3" priority="1"/>
  </conditionalFormatting>
  <pageMargins left="0.7" right="0.7" top="0.75" bottom="0.75" header="0.3" footer="0.3"/>
  <pageSetup paperSize="9" orientation="portrait" horizontalDpi="90" verticalDpi="90" r:id="rId1"/>
  <headerFooter>
    <oddFooter>&amp;C_x000D_&amp;1#&amp;"Calibri"&amp;10&amp;K000000 Uso Interno</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914A5-00CC-4D55-80F6-86A8ADE0349C}">
  <sheetPr>
    <tabColor theme="8" tint="0.59999389629810485"/>
  </sheetPr>
  <dimension ref="B1:D55"/>
  <sheetViews>
    <sheetView showGridLines="0" zoomScaleNormal="100" workbookViewId="0">
      <selection activeCell="D3" sqref="D3"/>
    </sheetView>
  </sheetViews>
  <sheetFormatPr baseColWidth="10" defaultColWidth="11.42578125" defaultRowHeight="15" x14ac:dyDescent="0.2"/>
  <cols>
    <col min="1" max="1" width="4.85546875" style="1" customWidth="1"/>
    <col min="2" max="2" width="5.140625" style="19" customWidth="1"/>
    <col min="3" max="3" width="46.140625" style="18" customWidth="1"/>
    <col min="4" max="4" width="149.5703125" style="3" customWidth="1"/>
    <col min="5" max="16384" width="11.42578125" style="1"/>
  </cols>
  <sheetData>
    <row r="1" spans="2:4" ht="95.25" customHeight="1" x14ac:dyDescent="0.2"/>
    <row r="2" spans="2:4" ht="14.25" x14ac:dyDescent="0.2">
      <c r="B2" s="5"/>
    </row>
    <row r="6" spans="2:4" ht="18" x14ac:dyDescent="0.2">
      <c r="B6" s="14"/>
    </row>
    <row r="7" spans="2:4" ht="14.25" x14ac:dyDescent="0.2">
      <c r="B7" s="51" t="s">
        <v>528</v>
      </c>
    </row>
    <row r="9" spans="2:4" ht="15" customHeight="1" x14ac:dyDescent="0.2">
      <c r="B9" s="128" t="s">
        <v>395</v>
      </c>
      <c r="C9" s="130"/>
      <c r="D9" s="52" t="s">
        <v>396</v>
      </c>
    </row>
    <row r="10" spans="2:4" ht="72" customHeight="1" x14ac:dyDescent="0.2">
      <c r="B10" s="53">
        <v>1</v>
      </c>
      <c r="C10" s="54" t="s">
        <v>344</v>
      </c>
      <c r="D10" s="54" t="s">
        <v>397</v>
      </c>
    </row>
    <row r="11" spans="2:4" ht="222.75" customHeight="1" x14ac:dyDescent="0.2">
      <c r="B11" s="53" t="s">
        <v>454</v>
      </c>
      <c r="C11" s="54" t="s">
        <v>455</v>
      </c>
      <c r="D11" s="54" t="s">
        <v>527</v>
      </c>
    </row>
    <row r="12" spans="2:4" ht="120.75" customHeight="1" x14ac:dyDescent="0.2">
      <c r="B12" s="53" t="s">
        <v>456</v>
      </c>
      <c r="C12" s="54" t="s">
        <v>349</v>
      </c>
      <c r="D12" s="54" t="s">
        <v>457</v>
      </c>
    </row>
    <row r="13" spans="2:4" ht="38.25" x14ac:dyDescent="0.2">
      <c r="B13" s="53" t="s">
        <v>458</v>
      </c>
      <c r="C13" s="54" t="s">
        <v>459</v>
      </c>
      <c r="D13" s="54" t="s">
        <v>398</v>
      </c>
    </row>
    <row r="14" spans="2:4" ht="38.25" x14ac:dyDescent="0.2">
      <c r="B14" s="53" t="s">
        <v>460</v>
      </c>
      <c r="C14" s="54" t="s">
        <v>461</v>
      </c>
      <c r="D14" s="54" t="s">
        <v>399</v>
      </c>
    </row>
    <row r="15" spans="2:4" ht="108.75" customHeight="1" x14ac:dyDescent="0.2">
      <c r="B15" s="53">
        <v>2</v>
      </c>
      <c r="C15" s="54" t="s">
        <v>462</v>
      </c>
      <c r="D15" s="54" t="s">
        <v>463</v>
      </c>
    </row>
    <row r="16" spans="2:4" ht="135" customHeight="1" x14ac:dyDescent="0.2">
      <c r="B16" s="53" t="s">
        <v>464</v>
      </c>
      <c r="C16" s="54" t="s">
        <v>353</v>
      </c>
      <c r="D16" s="54" t="s">
        <v>465</v>
      </c>
    </row>
    <row r="17" spans="2:4" ht="81" customHeight="1" x14ac:dyDescent="0.2">
      <c r="B17" s="53" t="s">
        <v>466</v>
      </c>
      <c r="C17" s="54" t="s">
        <v>467</v>
      </c>
      <c r="D17" s="54" t="s">
        <v>468</v>
      </c>
    </row>
    <row r="18" spans="2:4" ht="41.25" customHeight="1" x14ac:dyDescent="0.2">
      <c r="B18" s="53" t="s">
        <v>469</v>
      </c>
      <c r="C18" s="54" t="s">
        <v>355</v>
      </c>
      <c r="D18" s="54" t="s">
        <v>400</v>
      </c>
    </row>
    <row r="19" spans="2:4" ht="93" customHeight="1" x14ac:dyDescent="0.2">
      <c r="B19" s="53" t="s">
        <v>470</v>
      </c>
      <c r="C19" s="54" t="s">
        <v>356</v>
      </c>
      <c r="D19" s="54" t="s">
        <v>401</v>
      </c>
    </row>
    <row r="20" spans="2:4" ht="50.25" customHeight="1" x14ac:dyDescent="0.2">
      <c r="B20" s="53" t="s">
        <v>471</v>
      </c>
      <c r="C20" s="54" t="s">
        <v>472</v>
      </c>
      <c r="D20" s="54" t="s">
        <v>402</v>
      </c>
    </row>
    <row r="21" spans="2:4" ht="59.25" customHeight="1" x14ac:dyDescent="0.2">
      <c r="B21" s="53" t="s">
        <v>473</v>
      </c>
      <c r="C21" s="54" t="s">
        <v>385</v>
      </c>
      <c r="D21" s="54" t="s">
        <v>403</v>
      </c>
    </row>
    <row r="22" spans="2:4" ht="375.75" customHeight="1" x14ac:dyDescent="0.2">
      <c r="B22" s="53">
        <v>3</v>
      </c>
      <c r="C22" s="54" t="s">
        <v>358</v>
      </c>
      <c r="D22" s="54" t="s">
        <v>474</v>
      </c>
    </row>
    <row r="23" spans="2:4" ht="135" customHeight="1" x14ac:dyDescent="0.2">
      <c r="B23" s="53" t="s">
        <v>475</v>
      </c>
      <c r="C23" s="54" t="s">
        <v>359</v>
      </c>
      <c r="D23" s="54" t="s">
        <v>476</v>
      </c>
    </row>
    <row r="24" spans="2:4" ht="37.5" customHeight="1" x14ac:dyDescent="0.2">
      <c r="B24" s="53" t="s">
        <v>477</v>
      </c>
      <c r="C24" s="54" t="s">
        <v>360</v>
      </c>
      <c r="D24" s="54" t="s">
        <v>404</v>
      </c>
    </row>
    <row r="25" spans="2:4" ht="108.75" customHeight="1" x14ac:dyDescent="0.2">
      <c r="B25" s="53" t="s">
        <v>478</v>
      </c>
      <c r="C25" s="54" t="s">
        <v>361</v>
      </c>
      <c r="D25" s="54" t="s">
        <v>479</v>
      </c>
    </row>
    <row r="26" spans="2:4" ht="50.25" customHeight="1" x14ac:dyDescent="0.2">
      <c r="B26" s="53" t="s">
        <v>480</v>
      </c>
      <c r="C26" s="54" t="s">
        <v>362</v>
      </c>
      <c r="D26" s="54" t="s">
        <v>481</v>
      </c>
    </row>
    <row r="27" spans="2:4" ht="26.25" customHeight="1" x14ac:dyDescent="0.2">
      <c r="B27" s="53" t="s">
        <v>482</v>
      </c>
      <c r="C27" s="54" t="s">
        <v>472</v>
      </c>
      <c r="D27" s="54" t="s">
        <v>405</v>
      </c>
    </row>
    <row r="28" spans="2:4" ht="48.75" customHeight="1" x14ac:dyDescent="0.2">
      <c r="B28" s="53" t="s">
        <v>483</v>
      </c>
      <c r="C28" s="54" t="s">
        <v>385</v>
      </c>
      <c r="D28" s="54" t="s">
        <v>406</v>
      </c>
    </row>
    <row r="29" spans="2:4" ht="76.5" customHeight="1" x14ac:dyDescent="0.2">
      <c r="B29" s="53">
        <v>4</v>
      </c>
      <c r="C29" s="54" t="s">
        <v>484</v>
      </c>
      <c r="D29" s="54" t="s">
        <v>485</v>
      </c>
    </row>
    <row r="30" spans="2:4" ht="63.75" customHeight="1" x14ac:dyDescent="0.2">
      <c r="B30" s="53" t="s">
        <v>486</v>
      </c>
      <c r="C30" s="54" t="s">
        <v>365</v>
      </c>
      <c r="D30" s="54" t="s">
        <v>407</v>
      </c>
    </row>
    <row r="31" spans="2:4" ht="166.5" customHeight="1" x14ac:dyDescent="0.2">
      <c r="B31" s="53" t="s">
        <v>487</v>
      </c>
      <c r="C31" s="54" t="s">
        <v>366</v>
      </c>
      <c r="D31" s="54" t="s">
        <v>488</v>
      </c>
    </row>
    <row r="32" spans="2:4" ht="90.75" customHeight="1" x14ac:dyDescent="0.2">
      <c r="B32" s="53" t="s">
        <v>489</v>
      </c>
      <c r="C32" s="54" t="s">
        <v>367</v>
      </c>
      <c r="D32" s="54" t="s">
        <v>490</v>
      </c>
    </row>
    <row r="33" spans="2:4" ht="91.5" customHeight="1" x14ac:dyDescent="0.2">
      <c r="B33" s="53" t="s">
        <v>491</v>
      </c>
      <c r="C33" s="54" t="s">
        <v>368</v>
      </c>
      <c r="D33" s="54" t="s">
        <v>492</v>
      </c>
    </row>
    <row r="34" spans="2:4" ht="63.75" customHeight="1" x14ac:dyDescent="0.2">
      <c r="B34" s="53" t="s">
        <v>493</v>
      </c>
      <c r="C34" s="54" t="s">
        <v>472</v>
      </c>
      <c r="D34" s="54" t="s">
        <v>408</v>
      </c>
    </row>
    <row r="35" spans="2:4" ht="66" customHeight="1" x14ac:dyDescent="0.2">
      <c r="B35" s="53" t="s">
        <v>494</v>
      </c>
      <c r="C35" s="54" t="s">
        <v>385</v>
      </c>
      <c r="D35" s="54" t="s">
        <v>409</v>
      </c>
    </row>
    <row r="36" spans="2:4" ht="64.5" customHeight="1" x14ac:dyDescent="0.2">
      <c r="B36" s="53">
        <v>5</v>
      </c>
      <c r="C36" s="54" t="s">
        <v>370</v>
      </c>
      <c r="D36" s="54" t="s">
        <v>410</v>
      </c>
    </row>
    <row r="37" spans="2:4" ht="103.5" customHeight="1" x14ac:dyDescent="0.2">
      <c r="B37" s="53" t="s">
        <v>391</v>
      </c>
      <c r="C37" s="54" t="s">
        <v>495</v>
      </c>
      <c r="D37" s="54" t="s">
        <v>411</v>
      </c>
    </row>
    <row r="38" spans="2:4" ht="77.25" customHeight="1" x14ac:dyDescent="0.2">
      <c r="B38" s="53" t="s">
        <v>496</v>
      </c>
      <c r="C38" s="54" t="s">
        <v>372</v>
      </c>
      <c r="D38" s="54" t="s">
        <v>412</v>
      </c>
    </row>
    <row r="39" spans="2:4" ht="36" customHeight="1" x14ac:dyDescent="0.2">
      <c r="B39" s="53" t="s">
        <v>497</v>
      </c>
      <c r="C39" s="54" t="s">
        <v>472</v>
      </c>
      <c r="D39" s="54" t="s">
        <v>413</v>
      </c>
    </row>
    <row r="40" spans="2:4" ht="165.75" customHeight="1" x14ac:dyDescent="0.2">
      <c r="B40" s="53" t="s">
        <v>498</v>
      </c>
      <c r="C40" s="54" t="s">
        <v>385</v>
      </c>
      <c r="D40" s="54" t="s">
        <v>499</v>
      </c>
    </row>
    <row r="41" spans="2:4" ht="168" customHeight="1" x14ac:dyDescent="0.2">
      <c r="B41" s="53">
        <v>6</v>
      </c>
      <c r="C41" s="54" t="s">
        <v>373</v>
      </c>
      <c r="D41" s="54" t="s">
        <v>500</v>
      </c>
    </row>
    <row r="42" spans="2:4" ht="178.5" customHeight="1" x14ac:dyDescent="0.2">
      <c r="B42" s="53" t="s">
        <v>501</v>
      </c>
      <c r="C42" s="54" t="s">
        <v>374</v>
      </c>
      <c r="D42" s="54" t="s">
        <v>502</v>
      </c>
    </row>
    <row r="43" spans="2:4" ht="123.75" customHeight="1" x14ac:dyDescent="0.2">
      <c r="B43" s="53" t="s">
        <v>503</v>
      </c>
      <c r="C43" s="54" t="s">
        <v>375</v>
      </c>
      <c r="D43" s="54" t="s">
        <v>504</v>
      </c>
    </row>
    <row r="44" spans="2:4" ht="40.5" customHeight="1" x14ac:dyDescent="0.2">
      <c r="B44" s="53" t="s">
        <v>505</v>
      </c>
      <c r="C44" s="54" t="s">
        <v>472</v>
      </c>
      <c r="D44" s="54" t="s">
        <v>414</v>
      </c>
    </row>
    <row r="45" spans="2:4" ht="50.25" customHeight="1" x14ac:dyDescent="0.2">
      <c r="B45" s="53" t="s">
        <v>506</v>
      </c>
      <c r="C45" s="54" t="s">
        <v>385</v>
      </c>
      <c r="D45" s="54" t="s">
        <v>415</v>
      </c>
    </row>
    <row r="46" spans="2:4" ht="164.25" customHeight="1" x14ac:dyDescent="0.2">
      <c r="B46" s="53">
        <v>7</v>
      </c>
      <c r="C46" s="54" t="s">
        <v>376</v>
      </c>
      <c r="D46" s="54" t="s">
        <v>507</v>
      </c>
    </row>
    <row r="47" spans="2:4" ht="39.75" customHeight="1" x14ac:dyDescent="0.2">
      <c r="B47" s="53" t="s">
        <v>508</v>
      </c>
      <c r="C47" s="54" t="s">
        <v>377</v>
      </c>
      <c r="D47" s="54" t="s">
        <v>416</v>
      </c>
    </row>
    <row r="48" spans="2:4" ht="132.75" customHeight="1" x14ac:dyDescent="0.2">
      <c r="B48" s="53" t="s">
        <v>509</v>
      </c>
      <c r="C48" s="54" t="s">
        <v>378</v>
      </c>
      <c r="D48" s="54" t="s">
        <v>510</v>
      </c>
    </row>
    <row r="49" spans="2:4" ht="39.75" customHeight="1" x14ac:dyDescent="0.2">
      <c r="B49" s="53" t="s">
        <v>511</v>
      </c>
      <c r="C49" s="54" t="s">
        <v>472</v>
      </c>
      <c r="D49" s="54" t="s">
        <v>417</v>
      </c>
    </row>
    <row r="50" spans="2:4" ht="66.75" customHeight="1" x14ac:dyDescent="0.2">
      <c r="B50" s="53" t="s">
        <v>512</v>
      </c>
      <c r="C50" s="54" t="s">
        <v>385</v>
      </c>
      <c r="D50" s="54" t="s">
        <v>418</v>
      </c>
    </row>
    <row r="51" spans="2:4" ht="137.25" customHeight="1" x14ac:dyDescent="0.2">
      <c r="B51" s="53">
        <v>8</v>
      </c>
      <c r="C51" s="54" t="s">
        <v>379</v>
      </c>
      <c r="D51" s="54" t="s">
        <v>513</v>
      </c>
    </row>
    <row r="52" spans="2:4" ht="64.5" customHeight="1" x14ac:dyDescent="0.2">
      <c r="B52" s="53">
        <v>9</v>
      </c>
      <c r="C52" s="54" t="s">
        <v>381</v>
      </c>
      <c r="D52" s="54" t="s">
        <v>419</v>
      </c>
    </row>
    <row r="53" spans="2:4" ht="174.75" customHeight="1" x14ac:dyDescent="0.2">
      <c r="B53" s="53" t="s">
        <v>514</v>
      </c>
      <c r="C53" s="54" t="s">
        <v>382</v>
      </c>
      <c r="D53" s="54" t="s">
        <v>515</v>
      </c>
    </row>
    <row r="54" spans="2:4" ht="52.5" customHeight="1" x14ac:dyDescent="0.2">
      <c r="B54" s="53" t="s">
        <v>516</v>
      </c>
      <c r="C54" s="54" t="s">
        <v>383</v>
      </c>
      <c r="D54" s="54" t="s">
        <v>420</v>
      </c>
    </row>
    <row r="55" spans="2:4" ht="26.25" customHeight="1" x14ac:dyDescent="0.2">
      <c r="B55" s="53" t="s">
        <v>517</v>
      </c>
      <c r="C55" s="54" t="s">
        <v>518</v>
      </c>
      <c r="D55" s="54" t="s">
        <v>421</v>
      </c>
    </row>
  </sheetData>
  <mergeCells count="1">
    <mergeCell ref="B9:C9"/>
  </mergeCells>
  <pageMargins left="0.7" right="0.7" top="0.75" bottom="0.75" header="0.3" footer="0.3"/>
  <pageSetup orientation="portrait" horizontalDpi="90" verticalDpi="90" r:id="rId1"/>
  <headerFooter>
    <oddFooter>&amp;C_x000D_&amp;1#&amp;"Calibri"&amp;10&amp;K000000 Uso Interno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A1CB9-B322-409C-BCE4-E55735A6241F}">
  <sheetPr>
    <tabColor theme="8" tint="0.59999389629810485"/>
  </sheetPr>
  <dimension ref="B1:AN134"/>
  <sheetViews>
    <sheetView showGridLines="0" topLeftCell="AB52" zoomScale="90" zoomScaleNormal="90" workbookViewId="0">
      <selection activeCell="C63" sqref="C63:AM70"/>
    </sheetView>
  </sheetViews>
  <sheetFormatPr baseColWidth="10" defaultColWidth="11.42578125" defaultRowHeight="14.25" x14ac:dyDescent="0.2"/>
  <cols>
    <col min="1" max="1" width="3.85546875" style="1" customWidth="1"/>
    <col min="2" max="2" width="8.42578125" style="20" customWidth="1"/>
    <col min="3" max="3" width="78.85546875" style="21" customWidth="1"/>
    <col min="4" max="39" width="15" style="1" customWidth="1"/>
    <col min="40" max="16384" width="11.42578125" style="1"/>
  </cols>
  <sheetData>
    <row r="1" spans="2:40" ht="151.5" customHeight="1" x14ac:dyDescent="0.3">
      <c r="E1" s="22"/>
    </row>
    <row r="4" spans="2:40" ht="20.25" x14ac:dyDescent="0.3">
      <c r="B4" s="22"/>
      <c r="C4" s="23"/>
    </row>
    <row r="5" spans="2:40" x14ac:dyDescent="0.2">
      <c r="B5" s="51" t="s">
        <v>968</v>
      </c>
      <c r="C5" s="24"/>
    </row>
    <row r="6" spans="2:40" x14ac:dyDescent="0.2">
      <c r="B6" s="51" t="s">
        <v>525</v>
      </c>
      <c r="C6" s="24"/>
    </row>
    <row r="7" spans="2:40" ht="15" thickBot="1" x14ac:dyDescent="0.25">
      <c r="F7" s="1">
        <v>1</v>
      </c>
      <c r="J7" s="1">
        <v>2</v>
      </c>
      <c r="N7" s="1">
        <v>3</v>
      </c>
      <c r="Q7" s="1">
        <v>4</v>
      </c>
      <c r="U7" s="1">
        <v>5</v>
      </c>
      <c r="Y7" s="1">
        <v>6</v>
      </c>
      <c r="AC7" s="1">
        <v>7</v>
      </c>
      <c r="AG7" s="1">
        <v>8</v>
      </c>
    </row>
    <row r="8" spans="2:40" ht="18" customHeight="1" x14ac:dyDescent="0.2">
      <c r="B8" s="31"/>
      <c r="C8" s="138" t="s">
        <v>524</v>
      </c>
      <c r="D8" s="135" t="s">
        <v>1</v>
      </c>
      <c r="E8" s="136"/>
      <c r="F8" s="136"/>
      <c r="G8" s="137"/>
      <c r="H8" s="135" t="s">
        <v>389</v>
      </c>
      <c r="I8" s="136"/>
      <c r="J8" s="136"/>
      <c r="K8" s="137"/>
      <c r="L8" s="135" t="s">
        <v>388</v>
      </c>
      <c r="M8" s="136"/>
      <c r="N8" s="136"/>
      <c r="O8" s="137"/>
      <c r="P8" s="135" t="s">
        <v>937</v>
      </c>
      <c r="Q8" s="136"/>
      <c r="R8" s="136"/>
      <c r="S8" s="137"/>
      <c r="T8" s="135" t="s">
        <v>61</v>
      </c>
      <c r="U8" s="136"/>
      <c r="V8" s="136"/>
      <c r="W8" s="137"/>
      <c r="X8" s="135" t="s">
        <v>386</v>
      </c>
      <c r="Y8" s="136"/>
      <c r="Z8" s="136"/>
      <c r="AA8" s="137"/>
      <c r="AB8" s="135" t="s">
        <v>189</v>
      </c>
      <c r="AC8" s="136"/>
      <c r="AD8" s="136"/>
      <c r="AE8" s="137"/>
      <c r="AF8" s="135" t="s">
        <v>387</v>
      </c>
      <c r="AG8" s="136"/>
      <c r="AH8" s="136"/>
      <c r="AI8" s="137"/>
      <c r="AJ8" s="135"/>
      <c r="AK8" s="136"/>
      <c r="AL8" s="136"/>
      <c r="AM8" s="137"/>
    </row>
    <row r="9" spans="2:40" ht="19.5" customHeight="1" x14ac:dyDescent="0.2">
      <c r="B9" s="32"/>
      <c r="C9" s="138"/>
      <c r="D9" s="132" t="s">
        <v>2</v>
      </c>
      <c r="E9" s="133"/>
      <c r="F9" s="133"/>
      <c r="G9" s="134"/>
      <c r="H9" s="132" t="s">
        <v>969</v>
      </c>
      <c r="I9" s="133"/>
      <c r="J9" s="133"/>
      <c r="K9" s="134"/>
      <c r="L9" s="132" t="s">
        <v>972</v>
      </c>
      <c r="M9" s="133"/>
      <c r="N9" s="133"/>
      <c r="O9" s="134"/>
      <c r="P9" s="132" t="s">
        <v>970</v>
      </c>
      <c r="Q9" s="133"/>
      <c r="R9" s="133"/>
      <c r="S9" s="134"/>
      <c r="T9" s="132" t="s">
        <v>971</v>
      </c>
      <c r="U9" s="133"/>
      <c r="V9" s="133"/>
      <c r="W9" s="134"/>
      <c r="X9" s="132" t="s">
        <v>187</v>
      </c>
      <c r="Y9" s="133"/>
      <c r="Z9" s="133"/>
      <c r="AA9" s="134"/>
      <c r="AB9" s="132" t="s">
        <v>190</v>
      </c>
      <c r="AC9" s="133"/>
      <c r="AD9" s="133"/>
      <c r="AE9" s="134"/>
      <c r="AF9" s="132" t="s">
        <v>519</v>
      </c>
      <c r="AG9" s="133"/>
      <c r="AH9" s="133"/>
      <c r="AI9" s="134"/>
      <c r="AJ9" s="132" t="s">
        <v>390</v>
      </c>
      <c r="AK9" s="133"/>
      <c r="AL9" s="133"/>
      <c r="AM9" s="134"/>
    </row>
    <row r="10" spans="2:40" ht="21.75" customHeight="1" x14ac:dyDescent="0.2">
      <c r="B10" s="32"/>
      <c r="C10" s="139"/>
      <c r="D10" s="132" t="s">
        <v>529</v>
      </c>
      <c r="E10" s="133"/>
      <c r="F10" s="133"/>
      <c r="G10" s="134"/>
      <c r="H10" s="132" t="s">
        <v>530</v>
      </c>
      <c r="I10" s="133"/>
      <c r="J10" s="133"/>
      <c r="K10" s="134"/>
      <c r="L10" s="132" t="s">
        <v>1174</v>
      </c>
      <c r="M10" s="133"/>
      <c r="N10" s="133"/>
      <c r="O10" s="134"/>
      <c r="P10" s="132" t="s">
        <v>531</v>
      </c>
      <c r="Q10" s="133"/>
      <c r="R10" s="133"/>
      <c r="S10" s="134"/>
      <c r="T10" s="132" t="s">
        <v>975</v>
      </c>
      <c r="U10" s="133"/>
      <c r="V10" s="133"/>
      <c r="W10" s="134"/>
      <c r="X10" s="132" t="s">
        <v>532</v>
      </c>
      <c r="Y10" s="133"/>
      <c r="Z10" s="133"/>
      <c r="AA10" s="134"/>
      <c r="AB10" s="132" t="s">
        <v>533</v>
      </c>
      <c r="AC10" s="133"/>
      <c r="AD10" s="133"/>
      <c r="AE10" s="134"/>
      <c r="AF10" s="132" t="s">
        <v>534</v>
      </c>
      <c r="AG10" s="133"/>
      <c r="AH10" s="133"/>
      <c r="AI10" s="134"/>
      <c r="AJ10" s="132"/>
      <c r="AK10" s="133"/>
      <c r="AL10" s="133"/>
      <c r="AM10" s="134"/>
    </row>
    <row r="11" spans="2:40" ht="36.75" customHeight="1" thickBot="1" x14ac:dyDescent="0.25">
      <c r="B11" s="33" t="s">
        <v>452</v>
      </c>
      <c r="C11" s="34" t="s">
        <v>453</v>
      </c>
      <c r="D11" s="35" t="s">
        <v>390</v>
      </c>
      <c r="E11" s="35" t="s">
        <v>345</v>
      </c>
      <c r="F11" s="35" t="s">
        <v>347</v>
      </c>
      <c r="G11" s="36" t="s">
        <v>348</v>
      </c>
      <c r="H11" s="35" t="s">
        <v>390</v>
      </c>
      <c r="I11" s="35" t="s">
        <v>345</v>
      </c>
      <c r="J11" s="35" t="s">
        <v>347</v>
      </c>
      <c r="K11" s="36" t="s">
        <v>348</v>
      </c>
      <c r="L11" s="35" t="s">
        <v>390</v>
      </c>
      <c r="M11" s="35" t="s">
        <v>345</v>
      </c>
      <c r="N11" s="35" t="s">
        <v>347</v>
      </c>
      <c r="O11" s="36" t="s">
        <v>348</v>
      </c>
      <c r="P11" s="35" t="s">
        <v>390</v>
      </c>
      <c r="Q11" s="35" t="s">
        <v>345</v>
      </c>
      <c r="R11" s="35" t="s">
        <v>347</v>
      </c>
      <c r="S11" s="36" t="s">
        <v>348</v>
      </c>
      <c r="T11" s="35" t="s">
        <v>390</v>
      </c>
      <c r="U11" s="35" t="s">
        <v>345</v>
      </c>
      <c r="V11" s="35" t="s">
        <v>347</v>
      </c>
      <c r="W11" s="36" t="s">
        <v>348</v>
      </c>
      <c r="X11" s="35" t="s">
        <v>390</v>
      </c>
      <c r="Y11" s="35" t="s">
        <v>345</v>
      </c>
      <c r="Z11" s="35" t="s">
        <v>347</v>
      </c>
      <c r="AA11" s="36" t="s">
        <v>348</v>
      </c>
      <c r="AB11" s="35" t="s">
        <v>390</v>
      </c>
      <c r="AC11" s="35" t="s">
        <v>345</v>
      </c>
      <c r="AD11" s="35" t="s">
        <v>347</v>
      </c>
      <c r="AE11" s="36" t="s">
        <v>348</v>
      </c>
      <c r="AF11" s="35" t="s">
        <v>390</v>
      </c>
      <c r="AG11" s="35" t="s">
        <v>345</v>
      </c>
      <c r="AH11" s="35" t="s">
        <v>347</v>
      </c>
      <c r="AI11" s="36" t="s">
        <v>348</v>
      </c>
      <c r="AJ11" s="35" t="s">
        <v>390</v>
      </c>
      <c r="AK11" s="35" t="s">
        <v>345</v>
      </c>
      <c r="AL11" s="35" t="s">
        <v>347</v>
      </c>
      <c r="AM11" s="36" t="s">
        <v>348</v>
      </c>
    </row>
    <row r="12" spans="2:40" x14ac:dyDescent="0.2">
      <c r="B12" s="39">
        <v>1</v>
      </c>
      <c r="C12" s="40" t="s">
        <v>344</v>
      </c>
      <c r="D12" s="71">
        <f>+E12+F12+G12</f>
        <v>977161198.29000008</v>
      </c>
      <c r="E12" s="72">
        <f>SUM(E13:E16)</f>
        <v>40397921.630000003</v>
      </c>
      <c r="F12" s="78">
        <f t="shared" ref="F12:G12" si="0">SUM(F13:F16)</f>
        <v>0</v>
      </c>
      <c r="G12" s="72">
        <f t="shared" si="0"/>
        <v>936763276.66000009</v>
      </c>
      <c r="H12" s="71">
        <f>+I12+J12+K12</f>
        <v>7361554794.1074657</v>
      </c>
      <c r="I12" s="72">
        <f>SUM(I13:I16)</f>
        <v>3579205627.2929578</v>
      </c>
      <c r="J12" s="72">
        <f t="shared" ref="J12:K12" si="1">SUM(J13:J16)</f>
        <v>1094297895.5794196</v>
      </c>
      <c r="K12" s="72">
        <f t="shared" si="1"/>
        <v>2688051271.2350879</v>
      </c>
      <c r="L12" s="71">
        <v>53397566.159279883</v>
      </c>
      <c r="M12" s="78">
        <v>0</v>
      </c>
      <c r="N12" s="72">
        <v>53397566.159279898</v>
      </c>
      <c r="O12" s="78">
        <v>0</v>
      </c>
      <c r="P12" s="71">
        <f>+Q12+R12+S12</f>
        <v>366266706.2370078</v>
      </c>
      <c r="Q12" s="72">
        <f>SUM(Q13:Q16)</f>
        <v>101769919.40674391</v>
      </c>
      <c r="R12" s="72">
        <f t="shared" ref="R12" si="2">SUM(R13:R16)</f>
        <v>33291086.995534401</v>
      </c>
      <c r="S12" s="72">
        <f t="shared" ref="S12" si="3">SUM(S13:S16)</f>
        <v>231205699.83472949</v>
      </c>
      <c r="T12" s="82">
        <f>+U12+V12+W12</f>
        <v>0</v>
      </c>
      <c r="U12" s="78">
        <f>SUM(U13:U16)</f>
        <v>0</v>
      </c>
      <c r="V12" s="78">
        <f t="shared" ref="V12" si="4">SUM(V13:V16)</f>
        <v>0</v>
      </c>
      <c r="W12" s="78">
        <f t="shared" ref="W12" si="5">SUM(W13:W16)</f>
        <v>0</v>
      </c>
      <c r="X12" s="71">
        <f>+Y12+Z12+AA12</f>
        <v>1013489645.8299999</v>
      </c>
      <c r="Y12" s="72">
        <f>SUM(Y13:Y16)</f>
        <v>167483022.44</v>
      </c>
      <c r="Z12" s="72">
        <f t="shared" ref="Z12" si="6">SUM(Z13:Z16)</f>
        <v>77217500</v>
      </c>
      <c r="AA12" s="72">
        <f t="shared" ref="AA12" si="7">SUM(AA13:AA16)</f>
        <v>768789123.38999999</v>
      </c>
      <c r="AB12" s="71">
        <f>+AC12+AD12+AE12</f>
        <v>1064202104.4045861</v>
      </c>
      <c r="AC12" s="72">
        <f>SUM(AC13:AC16)</f>
        <v>1042886494.7957139</v>
      </c>
      <c r="AD12" s="72">
        <f t="shared" ref="AD12" si="8">SUM(AD13:AD16)</f>
        <v>21315609.60887222</v>
      </c>
      <c r="AE12" s="78">
        <f t="shared" ref="AE12" si="9">SUM(AE13:AE16)</f>
        <v>0</v>
      </c>
      <c r="AF12" s="71">
        <f>+AG12+AH12+AI12</f>
        <v>2381414049.5277433</v>
      </c>
      <c r="AG12" s="72">
        <f>SUM(AG13:AG16)</f>
        <v>1201694264.8534191</v>
      </c>
      <c r="AH12" s="72">
        <f t="shared" ref="AH12" si="10">SUM(AH13:AH16)</f>
        <v>290440278.61000907</v>
      </c>
      <c r="AI12" s="72">
        <f t="shared" ref="AI12" si="11">SUM(AI13:AI16)</f>
        <v>889279506.06431532</v>
      </c>
      <c r="AJ12" s="87">
        <f t="shared" ref="AJ12:AJ43" si="12">+D12+X12+T12+P12+H12+AF12+L12+AB12</f>
        <v>13217486064.556086</v>
      </c>
      <c r="AK12" s="88">
        <f t="shared" ref="AK12:AK43" si="13">+E12+Y12+U12+Q12+I12+AG12+M12+AC12</f>
        <v>6133437250.4188347</v>
      </c>
      <c r="AL12" s="87">
        <f t="shared" ref="AL12:AL43" si="14">+F12+Z12+V12+R12+J12+AH12+N12+AD12</f>
        <v>1569959936.9531152</v>
      </c>
      <c r="AM12" s="89">
        <f t="shared" ref="AM12:AM43" si="15">+G12+AA12+W12+S12+K12+AI12+O12+AE12</f>
        <v>5514088877.1841335</v>
      </c>
      <c r="AN12" s="113"/>
    </row>
    <row r="13" spans="2:40" x14ac:dyDescent="0.2">
      <c r="B13" s="41" t="s">
        <v>454</v>
      </c>
      <c r="C13" s="42" t="s">
        <v>346</v>
      </c>
      <c r="D13" s="73">
        <f t="shared" ref="D13:D59" si="16">+E13+F13+G13</f>
        <v>637295180.34000003</v>
      </c>
      <c r="E13" s="74">
        <v>1555180.34</v>
      </c>
      <c r="F13" s="79">
        <v>0</v>
      </c>
      <c r="G13" s="75">
        <v>635740000</v>
      </c>
      <c r="H13" s="73">
        <f t="shared" ref="H13:H60" si="17">+I13+J13+K13</f>
        <v>5190578016.4921646</v>
      </c>
      <c r="I13" s="74">
        <v>1999222815.87922</v>
      </c>
      <c r="J13" s="74">
        <v>703954274.45406497</v>
      </c>
      <c r="K13" s="75">
        <v>2487400926.1588802</v>
      </c>
      <c r="L13" s="81">
        <v>0</v>
      </c>
      <c r="M13" s="79">
        <v>0</v>
      </c>
      <c r="N13" s="79">
        <v>0</v>
      </c>
      <c r="O13" s="80">
        <v>0</v>
      </c>
      <c r="P13" s="73">
        <f t="shared" ref="P13:P60" si="18">+Q13+R13+S13</f>
        <v>207825348.166049</v>
      </c>
      <c r="Q13" s="79">
        <v>0</v>
      </c>
      <c r="R13" s="79">
        <v>0</v>
      </c>
      <c r="S13" s="75">
        <v>207825348.166049</v>
      </c>
      <c r="T13" s="81">
        <f t="shared" ref="T13:T60" si="19">+U13+V13+W13</f>
        <v>0</v>
      </c>
      <c r="U13" s="79">
        <v>0</v>
      </c>
      <c r="V13" s="79">
        <v>0</v>
      </c>
      <c r="W13" s="80">
        <v>0</v>
      </c>
      <c r="X13" s="73">
        <f t="shared" ref="X13:X60" si="20">+Y13+Z13+AA13</f>
        <v>888231738.46000004</v>
      </c>
      <c r="Y13" s="74">
        <v>119442615.06999999</v>
      </c>
      <c r="Z13" s="79">
        <v>0</v>
      </c>
      <c r="AA13" s="75">
        <v>768789123.38999999</v>
      </c>
      <c r="AB13" s="73">
        <f t="shared" ref="AB13:AB60" si="21">+AC13+AD13+AE13</f>
        <v>757262028.33045375</v>
      </c>
      <c r="AC13" s="74">
        <v>741351603.98027301</v>
      </c>
      <c r="AD13" s="74">
        <v>15910424.3501807</v>
      </c>
      <c r="AE13" s="80">
        <v>0</v>
      </c>
      <c r="AF13" s="73">
        <f t="shared" ref="AF13:AF16" si="22">+AG13+AH13+AI13</f>
        <v>1229131704.8690305</v>
      </c>
      <c r="AG13" s="74">
        <v>658090305.27458334</v>
      </c>
      <c r="AH13" s="74">
        <v>197681454.05810753</v>
      </c>
      <c r="AI13" s="75">
        <v>373359945.53633952</v>
      </c>
      <c r="AJ13" s="90">
        <f t="shared" si="12"/>
        <v>8910324016.6576977</v>
      </c>
      <c r="AK13" s="91">
        <f>+E13+Y13+U13+Q13+I13+AG13+M13+AC13</f>
        <v>3519662520.5440769</v>
      </c>
      <c r="AL13" s="90">
        <f t="shared" si="14"/>
        <v>917546152.86235321</v>
      </c>
      <c r="AM13" s="92">
        <f>+G13+AA13+W13+S13+K13+AI13+O13+AE13</f>
        <v>4473115343.2512684</v>
      </c>
      <c r="AN13" s="113"/>
    </row>
    <row r="14" spans="2:40" ht="15" x14ac:dyDescent="0.25">
      <c r="B14" s="41" t="s">
        <v>456</v>
      </c>
      <c r="C14" s="42" t="s">
        <v>349</v>
      </c>
      <c r="D14" s="73">
        <f t="shared" si="16"/>
        <v>3270500</v>
      </c>
      <c r="E14" s="74">
        <v>3270500</v>
      </c>
      <c r="F14" s="79">
        <v>0</v>
      </c>
      <c r="G14" s="79">
        <v>0</v>
      </c>
      <c r="H14" s="73">
        <f t="shared" si="17"/>
        <v>915280057.92795503</v>
      </c>
      <c r="I14" s="74">
        <v>480961902.483863</v>
      </c>
      <c r="J14" s="74">
        <v>386335457.995848</v>
      </c>
      <c r="K14" s="74">
        <v>47982697.448243998</v>
      </c>
      <c r="L14" s="73">
        <v>53397566.159279913</v>
      </c>
      <c r="M14" s="74">
        <v>0</v>
      </c>
      <c r="N14" s="74">
        <v>53397566.159279898</v>
      </c>
      <c r="O14" s="79">
        <v>0</v>
      </c>
      <c r="P14" s="73">
        <f t="shared" si="18"/>
        <v>117959133.83838281</v>
      </c>
      <c r="Q14" s="84">
        <v>84668046.842848405</v>
      </c>
      <c r="R14" s="84">
        <v>33291086.995534401</v>
      </c>
      <c r="S14">
        <v>0</v>
      </c>
      <c r="T14" s="81">
        <f t="shared" si="19"/>
        <v>0</v>
      </c>
      <c r="U14" s="79">
        <v>0</v>
      </c>
      <c r="V14" s="79">
        <v>0</v>
      </c>
      <c r="W14" s="79">
        <v>0</v>
      </c>
      <c r="X14" s="73">
        <f t="shared" si="20"/>
        <v>69165766.879999995</v>
      </c>
      <c r="Y14" s="74">
        <v>16166266.880000001</v>
      </c>
      <c r="Z14" s="74">
        <v>52999500</v>
      </c>
      <c r="AA14" s="79">
        <v>0</v>
      </c>
      <c r="AB14" s="73">
        <f t="shared" si="21"/>
        <v>4609513.8904359797</v>
      </c>
      <c r="AC14" s="74">
        <v>4609513.8904359797</v>
      </c>
      <c r="AD14" s="79">
        <v>0</v>
      </c>
      <c r="AE14" s="79">
        <v>0</v>
      </c>
      <c r="AF14" s="73">
        <f t="shared" si="22"/>
        <v>514632148.88867462</v>
      </c>
      <c r="AG14" s="74">
        <v>162838707.74806577</v>
      </c>
      <c r="AH14" s="74">
        <v>9440231.5645776503</v>
      </c>
      <c r="AI14" s="74">
        <v>342353209.57603121</v>
      </c>
      <c r="AJ14" s="90">
        <f t="shared" si="12"/>
        <v>1678314687.584728</v>
      </c>
      <c r="AK14" s="91">
        <f t="shared" si="13"/>
        <v>752514937.84521317</v>
      </c>
      <c r="AL14" s="90">
        <f t="shared" si="14"/>
        <v>535463842.71523994</v>
      </c>
      <c r="AM14" s="92">
        <f t="shared" si="15"/>
        <v>390335907.02427518</v>
      </c>
      <c r="AN14" s="113"/>
    </row>
    <row r="15" spans="2:40" x14ac:dyDescent="0.2">
      <c r="B15" s="41" t="s">
        <v>458</v>
      </c>
      <c r="C15" s="42" t="s">
        <v>350</v>
      </c>
      <c r="D15" s="73">
        <f t="shared" si="16"/>
        <v>23646437.16</v>
      </c>
      <c r="E15" s="74">
        <v>23646437.16</v>
      </c>
      <c r="F15" s="79">
        <v>0</v>
      </c>
      <c r="G15" s="79">
        <v>0</v>
      </c>
      <c r="H15" s="73">
        <f t="shared" si="17"/>
        <v>586841991.84615839</v>
      </c>
      <c r="I15" s="74">
        <v>583462212.18698895</v>
      </c>
      <c r="J15" s="74">
        <v>3369534.6495065098</v>
      </c>
      <c r="K15" s="74">
        <v>10245.009662820599</v>
      </c>
      <c r="L15" s="81">
        <v>0</v>
      </c>
      <c r="M15" s="79">
        <v>0</v>
      </c>
      <c r="N15" s="79">
        <v>0</v>
      </c>
      <c r="O15" s="79">
        <v>0</v>
      </c>
      <c r="P15" s="73">
        <f t="shared" si="18"/>
        <v>40482224.232575998</v>
      </c>
      <c r="Q15" s="74">
        <v>17101872.563895501</v>
      </c>
      <c r="R15" s="79">
        <v>0</v>
      </c>
      <c r="S15" s="74">
        <v>23380351.6686805</v>
      </c>
      <c r="T15" s="81">
        <f t="shared" si="19"/>
        <v>0</v>
      </c>
      <c r="U15" s="79">
        <v>0</v>
      </c>
      <c r="V15" s="79">
        <v>0</v>
      </c>
      <c r="W15" s="79">
        <v>0</v>
      </c>
      <c r="X15" s="73">
        <f t="shared" si="20"/>
        <v>37246847.850000001</v>
      </c>
      <c r="Y15" s="74">
        <v>13028847.85</v>
      </c>
      <c r="Z15" s="74">
        <v>24218000</v>
      </c>
      <c r="AA15" s="79">
        <v>0</v>
      </c>
      <c r="AB15" s="73">
        <f t="shared" si="21"/>
        <v>20347696.233711999</v>
      </c>
      <c r="AC15" s="74">
        <v>20347696.233711999</v>
      </c>
      <c r="AD15" s="79">
        <v>0</v>
      </c>
      <c r="AE15" s="79">
        <v>0</v>
      </c>
      <c r="AF15" s="73">
        <f t="shared" si="22"/>
        <v>131713581.48959388</v>
      </c>
      <c r="AG15" s="74">
        <v>129913581.48959388</v>
      </c>
      <c r="AH15" s="74">
        <v>1800000</v>
      </c>
      <c r="AI15" s="79">
        <v>0</v>
      </c>
      <c r="AJ15" s="90">
        <f t="shared" si="12"/>
        <v>840278778.81204021</v>
      </c>
      <c r="AK15" s="91">
        <f t="shared" si="13"/>
        <v>787500647.48419023</v>
      </c>
      <c r="AL15" s="90">
        <f t="shared" si="14"/>
        <v>29387534.649506509</v>
      </c>
      <c r="AM15" s="92">
        <f t="shared" si="15"/>
        <v>23390596.678343322</v>
      </c>
      <c r="AN15" s="113"/>
    </row>
    <row r="16" spans="2:40" x14ac:dyDescent="0.2">
      <c r="B16" s="41" t="s">
        <v>460</v>
      </c>
      <c r="C16" s="42" t="s">
        <v>351</v>
      </c>
      <c r="D16" s="73">
        <f t="shared" si="16"/>
        <v>312949080.79000002</v>
      </c>
      <c r="E16" s="74">
        <v>11925804.130000001</v>
      </c>
      <c r="F16" s="79">
        <v>0</v>
      </c>
      <c r="G16" s="75">
        <v>301023276.66000003</v>
      </c>
      <c r="H16" s="73">
        <f t="shared" si="17"/>
        <v>668854727.841187</v>
      </c>
      <c r="I16" s="74">
        <v>515558696.74288601</v>
      </c>
      <c r="J16" s="74">
        <v>638628.48</v>
      </c>
      <c r="K16" s="75">
        <v>152657402.618301</v>
      </c>
      <c r="L16" s="81">
        <v>0</v>
      </c>
      <c r="M16" s="79">
        <v>0</v>
      </c>
      <c r="N16" s="79">
        <v>0</v>
      </c>
      <c r="O16" s="80">
        <v>0</v>
      </c>
      <c r="P16" s="81">
        <f t="shared" si="18"/>
        <v>0</v>
      </c>
      <c r="Q16" s="79">
        <v>0</v>
      </c>
      <c r="R16" s="79">
        <v>0</v>
      </c>
      <c r="S16" s="80">
        <v>0</v>
      </c>
      <c r="T16" s="81">
        <f t="shared" si="19"/>
        <v>0</v>
      </c>
      <c r="U16" s="79">
        <v>0</v>
      </c>
      <c r="V16" s="79">
        <v>0</v>
      </c>
      <c r="W16" s="80">
        <v>0</v>
      </c>
      <c r="X16" s="73">
        <f t="shared" si="20"/>
        <v>18845292.640000001</v>
      </c>
      <c r="Y16" s="74">
        <v>18845292.640000001</v>
      </c>
      <c r="Z16" s="79">
        <v>0</v>
      </c>
      <c r="AA16" s="80">
        <v>0</v>
      </c>
      <c r="AB16" s="73">
        <f t="shared" si="21"/>
        <v>281982865.94998455</v>
      </c>
      <c r="AC16" s="74">
        <v>276577680.691293</v>
      </c>
      <c r="AD16" s="74">
        <v>5405185.2586915204</v>
      </c>
      <c r="AE16" s="80">
        <v>0</v>
      </c>
      <c r="AF16" s="73">
        <f t="shared" si="22"/>
        <v>505936614.28044456</v>
      </c>
      <c r="AG16" s="74">
        <v>250851670.34117606</v>
      </c>
      <c r="AH16" s="74">
        <v>81518592.987323895</v>
      </c>
      <c r="AI16" s="75">
        <v>173566350.95194459</v>
      </c>
      <c r="AJ16" s="90">
        <f t="shared" si="12"/>
        <v>1788568581.5016162</v>
      </c>
      <c r="AK16" s="91">
        <f t="shared" si="13"/>
        <v>1073759144.5453551</v>
      </c>
      <c r="AL16" s="90">
        <f t="shared" si="14"/>
        <v>87562406.726015419</v>
      </c>
      <c r="AM16" s="92">
        <f t="shared" si="15"/>
        <v>627247030.23024559</v>
      </c>
      <c r="AN16" s="113"/>
    </row>
    <row r="17" spans="2:40" x14ac:dyDescent="0.2">
      <c r="B17" s="43">
        <v>2</v>
      </c>
      <c r="C17" s="40" t="s">
        <v>352</v>
      </c>
      <c r="D17" s="71">
        <f t="shared" si="16"/>
        <v>130522932.38037288</v>
      </c>
      <c r="E17" s="72">
        <f>SUM(E18:E23)</f>
        <v>110090110.13037288</v>
      </c>
      <c r="F17" s="72">
        <f t="shared" ref="F17:G17" si="23">SUM(F18:F23)</f>
        <v>8932822.25</v>
      </c>
      <c r="G17" s="72">
        <f t="shared" si="23"/>
        <v>11500000</v>
      </c>
      <c r="H17" s="71">
        <f t="shared" si="17"/>
        <v>11646829539.579861</v>
      </c>
      <c r="I17" s="72">
        <f>SUM(I18:I23)</f>
        <v>5925550931.3972759</v>
      </c>
      <c r="J17" s="72">
        <f t="shared" ref="J17:K17" si="24">SUM(J18:J23)</f>
        <v>4724508416.6165791</v>
      </c>
      <c r="K17" s="72">
        <f t="shared" si="24"/>
        <v>996770191.56600523</v>
      </c>
      <c r="L17" s="71">
        <v>4397381637.98594</v>
      </c>
      <c r="M17" s="72">
        <v>0</v>
      </c>
      <c r="N17" s="72">
        <v>4397381637.98594</v>
      </c>
      <c r="O17" s="78">
        <v>0</v>
      </c>
      <c r="P17" s="71">
        <f t="shared" si="18"/>
        <v>1557136648.1234734</v>
      </c>
      <c r="Q17" s="72">
        <f>SUM(Q18:Q23)</f>
        <v>1557136648.1234734</v>
      </c>
      <c r="R17" s="78">
        <f t="shared" ref="R17" si="25">SUM(R18:R23)</f>
        <v>0</v>
      </c>
      <c r="S17" s="78">
        <f t="shared" ref="S17" si="26">SUM(S18:S23)</f>
        <v>0</v>
      </c>
      <c r="T17" s="71">
        <f t="shared" si="19"/>
        <v>19577560.897635758</v>
      </c>
      <c r="U17" s="72">
        <f>SUM(U18:U23)</f>
        <v>19577560.897635758</v>
      </c>
      <c r="V17" s="78">
        <f t="shared" ref="V17" si="27">SUM(V18:V23)</f>
        <v>0</v>
      </c>
      <c r="W17" s="78">
        <f t="shared" ref="W17" si="28">SUM(W18:W23)</f>
        <v>0</v>
      </c>
      <c r="X17" s="71">
        <f t="shared" si="20"/>
        <v>1626222425.7034202</v>
      </c>
      <c r="Y17" s="72">
        <f>SUM(Y18:Y23)</f>
        <v>1495052020.7334201</v>
      </c>
      <c r="Z17" s="72">
        <f t="shared" ref="Z17" si="29">SUM(Z18:Z23)</f>
        <v>110365620.48999999</v>
      </c>
      <c r="AA17" s="72">
        <f t="shared" ref="AA17" si="30">SUM(AA18:AA23)</f>
        <v>20804784.48</v>
      </c>
      <c r="AB17" s="71">
        <f t="shared" si="21"/>
        <v>917377626.74357677</v>
      </c>
      <c r="AC17" s="72">
        <f>SUM(AC18:AC23)</f>
        <v>917377626.74357677</v>
      </c>
      <c r="AD17" s="78">
        <f t="shared" ref="AD17" si="31">SUM(AD18:AD23)</f>
        <v>0</v>
      </c>
      <c r="AE17" s="78">
        <f t="shared" ref="AE17" si="32">SUM(AE18:AE23)</f>
        <v>0</v>
      </c>
      <c r="AF17" s="71">
        <f t="shared" ref="AF17:AF60" si="33">+AG17+AH17+AI17</f>
        <v>5928051666.2692022</v>
      </c>
      <c r="AG17" s="72">
        <f>SUM(AG18:AG23)</f>
        <v>5291229408.7496424</v>
      </c>
      <c r="AH17" s="72">
        <f t="shared" ref="AH17" si="34">SUM(AH18:AH23)</f>
        <v>525865384.8900938</v>
      </c>
      <c r="AI17" s="72">
        <f t="shared" ref="AI17" si="35">SUM(AI18:AI23)</f>
        <v>110956872.62946583</v>
      </c>
      <c r="AJ17" s="93">
        <f t="shared" si="12"/>
        <v>26223100037.683479</v>
      </c>
      <c r="AK17" s="94">
        <f t="shared" si="13"/>
        <v>15316014306.775394</v>
      </c>
      <c r="AL17" s="93">
        <f t="shared" si="14"/>
        <v>9767053882.2326126</v>
      </c>
      <c r="AM17" s="95">
        <f t="shared" si="15"/>
        <v>1140031848.6754711</v>
      </c>
      <c r="AN17" s="113"/>
    </row>
    <row r="18" spans="2:40" ht="15" x14ac:dyDescent="0.25">
      <c r="B18" s="41" t="s">
        <v>464</v>
      </c>
      <c r="C18" s="42" t="s">
        <v>353</v>
      </c>
      <c r="D18" s="73">
        <f t="shared" si="16"/>
        <v>22666869.34</v>
      </c>
      <c r="E18" s="74">
        <v>11166869.34</v>
      </c>
      <c r="F18" s="79">
        <v>0</v>
      </c>
      <c r="G18" s="75">
        <v>11500000</v>
      </c>
      <c r="H18" s="73">
        <f t="shared" si="17"/>
        <v>1082369335.581501</v>
      </c>
      <c r="I18" s="74">
        <v>510108165.39236701</v>
      </c>
      <c r="J18" s="74">
        <v>451834649.07065701</v>
      </c>
      <c r="K18" s="75">
        <v>120426521.118477</v>
      </c>
      <c r="L18" s="81">
        <v>0</v>
      </c>
      <c r="M18" s="79">
        <v>0</v>
      </c>
      <c r="N18" s="79">
        <v>0</v>
      </c>
      <c r="O18" s="80">
        <v>0</v>
      </c>
      <c r="P18" s="81">
        <f t="shared" si="18"/>
        <v>0</v>
      </c>
      <c r="Q18">
        <v>0</v>
      </c>
      <c r="R18">
        <v>0</v>
      </c>
      <c r="S18">
        <v>0</v>
      </c>
      <c r="T18" s="81">
        <f t="shared" si="19"/>
        <v>0</v>
      </c>
      <c r="U18" s="79">
        <v>0</v>
      </c>
      <c r="V18" s="79">
        <v>0</v>
      </c>
      <c r="W18" s="80">
        <v>0</v>
      </c>
      <c r="X18" s="73">
        <f t="shared" si="20"/>
        <v>27144535.010000002</v>
      </c>
      <c r="Y18" s="74">
        <v>22808845.010000002</v>
      </c>
      <c r="Z18" s="74">
        <v>601990</v>
      </c>
      <c r="AA18" s="75">
        <v>3733700</v>
      </c>
      <c r="AB18" s="81">
        <f t="shared" si="21"/>
        <v>0</v>
      </c>
      <c r="AC18" s="79">
        <v>0</v>
      </c>
      <c r="AD18" s="79">
        <v>0</v>
      </c>
      <c r="AE18" s="80">
        <v>0</v>
      </c>
      <c r="AF18" s="73">
        <f t="shared" si="33"/>
        <v>307172649.64462674</v>
      </c>
      <c r="AG18" s="74">
        <v>46657016.355308726</v>
      </c>
      <c r="AH18" s="74">
        <v>260515633.289318</v>
      </c>
      <c r="AI18" s="80">
        <v>0</v>
      </c>
      <c r="AJ18" s="90">
        <f t="shared" si="12"/>
        <v>1439353389.5761275</v>
      </c>
      <c r="AK18" s="91">
        <f t="shared" si="13"/>
        <v>590740896.0976758</v>
      </c>
      <c r="AL18" s="90">
        <f t="shared" si="14"/>
        <v>712952272.35997498</v>
      </c>
      <c r="AM18" s="92">
        <f t="shared" si="15"/>
        <v>135660221.11847699</v>
      </c>
      <c r="AN18" s="113"/>
    </row>
    <row r="19" spans="2:40" ht="15" x14ac:dyDescent="0.25">
      <c r="B19" s="41" t="s">
        <v>466</v>
      </c>
      <c r="C19" s="42" t="s">
        <v>354</v>
      </c>
      <c r="D19" s="73">
        <f t="shared" si="16"/>
        <v>18103155.087432198</v>
      </c>
      <c r="E19" s="74">
        <v>18103155.087432198</v>
      </c>
      <c r="F19" s="79">
        <v>0</v>
      </c>
      <c r="G19" s="79">
        <v>0</v>
      </c>
      <c r="H19" s="73">
        <f t="shared" si="17"/>
        <v>2137435818.982728</v>
      </c>
      <c r="I19" s="74">
        <v>499293063.44730502</v>
      </c>
      <c r="J19" s="74">
        <v>1377910594.32689</v>
      </c>
      <c r="K19" s="74">
        <v>260232161.20853299</v>
      </c>
      <c r="L19" s="73">
        <v>4397381637.98594</v>
      </c>
      <c r="M19" s="79">
        <v>0</v>
      </c>
      <c r="N19" s="74">
        <v>4397381637.98594</v>
      </c>
      <c r="O19" s="79">
        <v>0</v>
      </c>
      <c r="P19" s="73">
        <f t="shared" si="18"/>
        <v>3665519.5782786901</v>
      </c>
      <c r="Q19" s="84">
        <v>3665519.5782786901</v>
      </c>
      <c r="R19">
        <v>0</v>
      </c>
      <c r="S19">
        <v>0</v>
      </c>
      <c r="T19" s="81">
        <f t="shared" si="19"/>
        <v>0</v>
      </c>
      <c r="U19" s="79">
        <v>0</v>
      </c>
      <c r="V19" s="79">
        <v>0</v>
      </c>
      <c r="W19" s="79">
        <v>0</v>
      </c>
      <c r="X19" s="73">
        <f t="shared" si="20"/>
        <v>49865015.469999999</v>
      </c>
      <c r="Y19" s="74">
        <v>45067415.469999999</v>
      </c>
      <c r="Z19" s="74">
        <v>729600</v>
      </c>
      <c r="AA19" s="74">
        <v>4068000</v>
      </c>
      <c r="AB19" s="73">
        <f t="shared" si="21"/>
        <v>183752478.21118999</v>
      </c>
      <c r="AC19" s="74">
        <v>183752478.21118999</v>
      </c>
      <c r="AD19" s="79">
        <v>0</v>
      </c>
      <c r="AE19" s="79">
        <v>0</v>
      </c>
      <c r="AF19" s="73">
        <f t="shared" si="33"/>
        <v>1879487853.7322645</v>
      </c>
      <c r="AG19" s="74">
        <v>1843704416.3801112</v>
      </c>
      <c r="AH19" s="74">
        <v>8244779.1175735099</v>
      </c>
      <c r="AI19" s="74">
        <v>27538658.234579772</v>
      </c>
      <c r="AJ19" s="90">
        <f t="shared" si="12"/>
        <v>8669691479.0478325</v>
      </c>
      <c r="AK19" s="91">
        <f t="shared" si="13"/>
        <v>2593586048.1743174</v>
      </c>
      <c r="AL19" s="90">
        <f t="shared" si="14"/>
        <v>5784266611.4304037</v>
      </c>
      <c r="AM19" s="92">
        <f t="shared" si="15"/>
        <v>291838819.44311273</v>
      </c>
      <c r="AN19" s="113"/>
    </row>
    <row r="20" spans="2:40" ht="15" x14ac:dyDescent="0.25">
      <c r="B20" s="41" t="s">
        <v>469</v>
      </c>
      <c r="C20" s="42" t="s">
        <v>355</v>
      </c>
      <c r="D20" s="73">
        <f t="shared" si="16"/>
        <v>30591336.598490998</v>
      </c>
      <c r="E20" s="74">
        <v>22018514.348490998</v>
      </c>
      <c r="F20" s="74">
        <v>8572822.25</v>
      </c>
      <c r="G20" s="79">
        <v>0</v>
      </c>
      <c r="H20" s="73">
        <f t="shared" si="17"/>
        <v>6691573636.7998972</v>
      </c>
      <c r="I20" s="74">
        <v>3883121609.5085101</v>
      </c>
      <c r="J20" s="74">
        <v>2404619507.5125299</v>
      </c>
      <c r="K20" s="74">
        <v>403832519.77885699</v>
      </c>
      <c r="L20" s="81">
        <v>0</v>
      </c>
      <c r="M20" s="79">
        <v>0</v>
      </c>
      <c r="N20" s="79">
        <v>0</v>
      </c>
      <c r="O20" s="79">
        <v>0</v>
      </c>
      <c r="P20" s="73">
        <f t="shared" si="18"/>
        <v>1438543168.74108</v>
      </c>
      <c r="Q20" s="84">
        <v>1438543168.74108</v>
      </c>
      <c r="R20">
        <v>0</v>
      </c>
      <c r="S20">
        <v>0</v>
      </c>
      <c r="T20" s="81">
        <f t="shared" si="19"/>
        <v>0</v>
      </c>
      <c r="U20" s="79">
        <v>0</v>
      </c>
      <c r="V20" s="79">
        <v>0</v>
      </c>
      <c r="W20" s="79">
        <v>0</v>
      </c>
      <c r="X20" s="73">
        <f t="shared" si="20"/>
        <v>1353931782.8445101</v>
      </c>
      <c r="Y20" s="74">
        <v>1246455752.3545101</v>
      </c>
      <c r="Z20" s="74">
        <v>107356030.48999999</v>
      </c>
      <c r="AA20" s="74">
        <v>120000</v>
      </c>
      <c r="AB20" s="73">
        <f t="shared" si="21"/>
        <v>696838291.08863199</v>
      </c>
      <c r="AC20" s="74">
        <v>696838291.08863199</v>
      </c>
      <c r="AD20" s="79">
        <v>0</v>
      </c>
      <c r="AE20" s="79">
        <v>0</v>
      </c>
      <c r="AF20" s="73">
        <f t="shared" si="33"/>
        <v>3157611652.6117334</v>
      </c>
      <c r="AG20" s="74">
        <v>2826525711.394711</v>
      </c>
      <c r="AH20" s="74">
        <v>249632820.22997561</v>
      </c>
      <c r="AI20" s="74">
        <v>81453120.987046897</v>
      </c>
      <c r="AJ20" s="90">
        <f t="shared" si="12"/>
        <v>13369089868.684343</v>
      </c>
      <c r="AK20" s="91">
        <f t="shared" si="13"/>
        <v>10113503047.435934</v>
      </c>
      <c r="AL20" s="90">
        <f t="shared" si="14"/>
        <v>2770181180.4825053</v>
      </c>
      <c r="AM20" s="92">
        <f t="shared" si="15"/>
        <v>485405640.76590389</v>
      </c>
      <c r="AN20" s="113"/>
    </row>
    <row r="21" spans="2:40" ht="15" x14ac:dyDescent="0.25">
      <c r="B21" s="41" t="s">
        <v>470</v>
      </c>
      <c r="C21" s="42" t="s">
        <v>356</v>
      </c>
      <c r="D21" s="79">
        <f t="shared" si="16"/>
        <v>0</v>
      </c>
      <c r="E21" s="79">
        <v>0</v>
      </c>
      <c r="F21" s="79">
        <v>0</v>
      </c>
      <c r="G21" s="79">
        <v>0</v>
      </c>
      <c r="H21" s="74">
        <f t="shared" si="17"/>
        <v>605320661.40905106</v>
      </c>
      <c r="I21" s="74">
        <v>115938152.148165</v>
      </c>
      <c r="J21" s="74">
        <v>489382509.26088601</v>
      </c>
      <c r="K21" s="79">
        <v>0</v>
      </c>
      <c r="L21" s="79">
        <v>0</v>
      </c>
      <c r="M21" s="79">
        <v>0</v>
      </c>
      <c r="N21" s="79">
        <v>0</v>
      </c>
      <c r="O21" s="79">
        <v>0</v>
      </c>
      <c r="P21" s="79">
        <f t="shared" si="18"/>
        <v>0</v>
      </c>
      <c r="Q21">
        <v>0</v>
      </c>
      <c r="R21">
        <v>0</v>
      </c>
      <c r="S21">
        <v>0</v>
      </c>
      <c r="T21" s="79">
        <f t="shared" si="19"/>
        <v>0</v>
      </c>
      <c r="U21" s="79">
        <v>0</v>
      </c>
      <c r="V21" s="79">
        <v>0</v>
      </c>
      <c r="W21" s="79">
        <v>0</v>
      </c>
      <c r="X21" s="74">
        <f t="shared" si="20"/>
        <v>7756753</v>
      </c>
      <c r="Y21" s="74">
        <v>7756753</v>
      </c>
      <c r="Z21" s="79">
        <v>0</v>
      </c>
      <c r="AA21" s="79">
        <v>0</v>
      </c>
      <c r="AB21" s="74">
        <f t="shared" si="21"/>
        <v>8971483.6588073596</v>
      </c>
      <c r="AC21" s="74">
        <v>8971483.6588073596</v>
      </c>
      <c r="AD21" s="79">
        <v>0</v>
      </c>
      <c r="AE21" s="79">
        <v>0</v>
      </c>
      <c r="AF21" s="74">
        <f t="shared" si="33"/>
        <v>159104704.61248392</v>
      </c>
      <c r="AG21" s="74">
        <v>159104704.61248392</v>
      </c>
      <c r="AH21" s="79">
        <v>0</v>
      </c>
      <c r="AI21" s="79">
        <v>0</v>
      </c>
      <c r="AJ21" s="90">
        <f t="shared" si="12"/>
        <v>781153602.68034232</v>
      </c>
      <c r="AK21" s="91">
        <f t="shared" si="13"/>
        <v>291771093.41945624</v>
      </c>
      <c r="AL21" s="90">
        <f t="shared" si="14"/>
        <v>489382509.26088601</v>
      </c>
      <c r="AM21" s="99">
        <f t="shared" si="15"/>
        <v>0</v>
      </c>
      <c r="AN21" s="113"/>
    </row>
    <row r="22" spans="2:40" ht="15" x14ac:dyDescent="0.25">
      <c r="B22" s="41" t="s">
        <v>471</v>
      </c>
      <c r="C22" s="42" t="s">
        <v>357</v>
      </c>
      <c r="D22" s="73">
        <f t="shared" si="16"/>
        <v>51056867.424449697</v>
      </c>
      <c r="E22" s="74">
        <v>50696867.424449697</v>
      </c>
      <c r="F22" s="74">
        <v>360000</v>
      </c>
      <c r="G22" s="79">
        <v>0</v>
      </c>
      <c r="H22" s="73">
        <f t="shared" si="17"/>
        <v>845004235.4557606</v>
      </c>
      <c r="I22" s="74">
        <v>802984703.752877</v>
      </c>
      <c r="J22" s="74">
        <v>761156.44561620697</v>
      </c>
      <c r="K22" s="74">
        <v>41258375.257267401</v>
      </c>
      <c r="L22" s="81">
        <v>0</v>
      </c>
      <c r="M22" s="79">
        <v>0</v>
      </c>
      <c r="N22" s="79">
        <v>0</v>
      </c>
      <c r="O22" s="79">
        <v>0</v>
      </c>
      <c r="P22" s="73">
        <f t="shared" si="18"/>
        <v>112849706.32245401</v>
      </c>
      <c r="Q22" s="84">
        <v>112849706.32245401</v>
      </c>
      <c r="R22">
        <v>0</v>
      </c>
      <c r="S22">
        <v>0</v>
      </c>
      <c r="T22" s="73">
        <f t="shared" si="19"/>
        <v>2342493.0789501602</v>
      </c>
      <c r="U22" s="74">
        <v>2342493.0789501602</v>
      </c>
      <c r="V22" s="79">
        <v>0</v>
      </c>
      <c r="W22" s="79">
        <v>0</v>
      </c>
      <c r="X22" s="73">
        <f t="shared" si="20"/>
        <v>162904524.45999998</v>
      </c>
      <c r="Y22" s="74">
        <v>148343439.97999999</v>
      </c>
      <c r="Z22" s="74">
        <v>1678000</v>
      </c>
      <c r="AA22" s="74">
        <v>12883084.48</v>
      </c>
      <c r="AB22" s="73">
        <f t="shared" si="21"/>
        <v>21374989.536635701</v>
      </c>
      <c r="AC22" s="74">
        <v>21374989.536635701</v>
      </c>
      <c r="AD22" s="79">
        <v>0</v>
      </c>
      <c r="AE22" s="79">
        <v>0</v>
      </c>
      <c r="AF22" s="73">
        <f t="shared" si="33"/>
        <v>419358682.46758765</v>
      </c>
      <c r="AG22" s="74">
        <v>411886530.21436101</v>
      </c>
      <c r="AH22" s="74">
        <v>7472152.2532266434</v>
      </c>
      <c r="AI22" s="79">
        <v>0</v>
      </c>
      <c r="AJ22" s="90">
        <f t="shared" si="12"/>
        <v>1614891498.7458377</v>
      </c>
      <c r="AK22" s="91">
        <f t="shared" si="13"/>
        <v>1550478730.3097274</v>
      </c>
      <c r="AL22" s="90">
        <f t="shared" si="14"/>
        <v>10271308.69884285</v>
      </c>
      <c r="AM22" s="92">
        <f t="shared" si="15"/>
        <v>54141459.737267405</v>
      </c>
      <c r="AN22" s="113"/>
    </row>
    <row r="23" spans="2:40" ht="15" x14ac:dyDescent="0.25">
      <c r="B23" s="41" t="s">
        <v>473</v>
      </c>
      <c r="C23" s="42" t="s">
        <v>351</v>
      </c>
      <c r="D23" s="73">
        <f t="shared" si="16"/>
        <v>8104703.9299999997</v>
      </c>
      <c r="E23" s="74">
        <v>8104703.9299999997</v>
      </c>
      <c r="F23" s="79">
        <v>0</v>
      </c>
      <c r="G23" s="79">
        <v>0</v>
      </c>
      <c r="H23" s="73">
        <f t="shared" si="17"/>
        <v>285125851.35092199</v>
      </c>
      <c r="I23" s="74">
        <v>114105237.14805099</v>
      </c>
      <c r="J23" s="79">
        <v>0</v>
      </c>
      <c r="K23" s="74">
        <v>171020614.20287099</v>
      </c>
      <c r="L23" s="81">
        <v>0</v>
      </c>
      <c r="M23" s="79">
        <v>0</v>
      </c>
      <c r="N23" s="79">
        <v>0</v>
      </c>
      <c r="O23" s="79">
        <v>0</v>
      </c>
      <c r="P23" s="73">
        <f t="shared" si="18"/>
        <v>2078253.4816604899</v>
      </c>
      <c r="Q23" s="84">
        <v>2078253.4816604899</v>
      </c>
      <c r="R23">
        <v>0</v>
      </c>
      <c r="S23">
        <v>0</v>
      </c>
      <c r="T23" s="73">
        <f t="shared" si="19"/>
        <v>17235067.818685599</v>
      </c>
      <c r="U23" s="74">
        <v>17235067.818685599</v>
      </c>
      <c r="V23" s="79">
        <v>0</v>
      </c>
      <c r="W23" s="79">
        <v>0</v>
      </c>
      <c r="X23" s="73">
        <f t="shared" si="20"/>
        <v>24619814.91891</v>
      </c>
      <c r="Y23" s="74">
        <v>24619814.91891</v>
      </c>
      <c r="Z23" s="79">
        <v>0</v>
      </c>
      <c r="AA23" s="79">
        <v>0</v>
      </c>
      <c r="AB23" s="73">
        <f t="shared" si="21"/>
        <v>6440384.2483115997</v>
      </c>
      <c r="AC23" s="74">
        <v>6440384.2483115997</v>
      </c>
      <c r="AD23" s="79">
        <v>0</v>
      </c>
      <c r="AE23" s="79">
        <v>0</v>
      </c>
      <c r="AF23" s="73">
        <f t="shared" si="33"/>
        <v>5316123.2005054764</v>
      </c>
      <c r="AG23" s="74">
        <v>3351029.792666317</v>
      </c>
      <c r="AH23" s="79">
        <v>0</v>
      </c>
      <c r="AI23" s="74">
        <v>1965093.4078391599</v>
      </c>
      <c r="AJ23" s="90">
        <f t="shared" si="12"/>
        <v>348920198.94899517</v>
      </c>
      <c r="AK23" s="91">
        <f t="shared" si="13"/>
        <v>175934491.338285</v>
      </c>
      <c r="AL23" s="100">
        <f t="shared" si="14"/>
        <v>0</v>
      </c>
      <c r="AM23" s="92">
        <f t="shared" si="15"/>
        <v>172985707.61071014</v>
      </c>
      <c r="AN23" s="113"/>
    </row>
    <row r="24" spans="2:40" x14ac:dyDescent="0.2">
      <c r="B24" s="43">
        <v>3</v>
      </c>
      <c r="C24" s="40" t="s">
        <v>358</v>
      </c>
      <c r="D24" s="71">
        <f t="shared" si="16"/>
        <v>368709259.78000003</v>
      </c>
      <c r="E24" s="72">
        <f>SUM(E25:E30)</f>
        <v>368507059.78000003</v>
      </c>
      <c r="F24" s="72">
        <f t="shared" ref="F24:G24" si="36">SUM(F25:F30)</f>
        <v>202200</v>
      </c>
      <c r="G24" s="78">
        <f t="shared" si="36"/>
        <v>0</v>
      </c>
      <c r="H24" s="71">
        <f t="shared" si="17"/>
        <v>19907002884.721367</v>
      </c>
      <c r="I24" s="72">
        <f>SUM(I25:I30)</f>
        <v>18971916906.565487</v>
      </c>
      <c r="J24" s="72">
        <f t="shared" ref="J24:K24" si="37">SUM(J25:J30)</f>
        <v>770922939.81522465</v>
      </c>
      <c r="K24" s="72">
        <f t="shared" si="37"/>
        <v>164163038.34065512</v>
      </c>
      <c r="L24" s="71">
        <f t="shared" ref="L24" si="38">+M24+N24+O24</f>
        <v>478650080.29538828</v>
      </c>
      <c r="M24" s="72">
        <f>SUM(M25:M30)</f>
        <v>478650080.29538828</v>
      </c>
      <c r="N24" s="78">
        <f t="shared" ref="N24" si="39">SUM(N25:N30)</f>
        <v>0</v>
      </c>
      <c r="O24" s="78">
        <f t="shared" ref="O24" si="40">SUM(O25:O30)</f>
        <v>0</v>
      </c>
      <c r="P24" s="71">
        <f t="shared" si="18"/>
        <v>21068068800.185547</v>
      </c>
      <c r="Q24" s="72">
        <f>SUM(Q25:Q30)</f>
        <v>20789753120.537693</v>
      </c>
      <c r="R24" s="78">
        <f t="shared" ref="R24" si="41">SUM(R25:R30)</f>
        <v>0</v>
      </c>
      <c r="S24" s="72">
        <f t="shared" ref="S24" si="42">SUM(S25:S30)</f>
        <v>278315679.647852</v>
      </c>
      <c r="T24" s="71">
        <f t="shared" si="19"/>
        <v>1509833741.7502899</v>
      </c>
      <c r="U24" s="72">
        <f>SUM(U25:U30)</f>
        <v>1509833741.7502899</v>
      </c>
      <c r="V24" s="78">
        <f t="shared" ref="V24" si="43">SUM(V25:V30)</f>
        <v>0</v>
      </c>
      <c r="W24" s="78">
        <f t="shared" ref="W24" si="44">SUM(W25:W30)</f>
        <v>0</v>
      </c>
      <c r="X24" s="71">
        <f t="shared" si="20"/>
        <v>1527933960.9200001</v>
      </c>
      <c r="Y24" s="72">
        <f>SUM(Y25:Y30)</f>
        <v>1452866072.8000002</v>
      </c>
      <c r="Z24" s="72">
        <f t="shared" ref="Z24" si="45">SUM(Z25:Z30)</f>
        <v>75067888.11999999</v>
      </c>
      <c r="AA24" s="78">
        <f t="shared" ref="AA24" si="46">SUM(AA25:AA30)</f>
        <v>0</v>
      </c>
      <c r="AB24" s="71">
        <f t="shared" si="21"/>
        <v>1351198556.2835228</v>
      </c>
      <c r="AC24" s="72">
        <f>SUM(AC25:AC30)</f>
        <v>1349150721.9990318</v>
      </c>
      <c r="AD24" s="72">
        <f t="shared" ref="AD24" si="47">SUM(AD25:AD30)</f>
        <v>2047834.2844909509</v>
      </c>
      <c r="AE24" s="78">
        <f t="shared" ref="AE24" si="48">SUM(AE25:AE30)</f>
        <v>0</v>
      </c>
      <c r="AF24" s="71">
        <f t="shared" si="33"/>
        <v>4457203764.6689177</v>
      </c>
      <c r="AG24" s="72">
        <f>SUM(AG25:AG30)</f>
        <v>4346015872.8800974</v>
      </c>
      <c r="AH24" s="72">
        <f t="shared" ref="AH24" si="49">SUM(AH25:AH30)</f>
        <v>109545188.89552656</v>
      </c>
      <c r="AI24" s="72">
        <f t="shared" ref="AI24" si="50">SUM(AI25:AI30)</f>
        <v>1642702.8932929223</v>
      </c>
      <c r="AJ24" s="93">
        <f t="shared" si="12"/>
        <v>50668601048.605034</v>
      </c>
      <c r="AK24" s="94">
        <f t="shared" si="13"/>
        <v>49266693576.607986</v>
      </c>
      <c r="AL24" s="93">
        <f t="shared" si="14"/>
        <v>957786051.11524212</v>
      </c>
      <c r="AM24" s="95">
        <f t="shared" si="15"/>
        <v>444121420.88180006</v>
      </c>
      <c r="AN24" s="113"/>
    </row>
    <row r="25" spans="2:40" x14ac:dyDescent="0.2">
      <c r="B25" s="41" t="s">
        <v>475</v>
      </c>
      <c r="C25" s="42" t="s">
        <v>359</v>
      </c>
      <c r="D25" s="73">
        <f>+E25+F25+G25</f>
        <v>123070395</v>
      </c>
      <c r="E25" s="74">
        <v>123070395</v>
      </c>
      <c r="F25" s="79">
        <v>0</v>
      </c>
      <c r="G25" s="79">
        <v>0</v>
      </c>
      <c r="H25" s="73">
        <f t="shared" si="17"/>
        <v>4503071134.2090874</v>
      </c>
      <c r="I25" s="74">
        <v>4378066210.4372101</v>
      </c>
      <c r="J25" s="74">
        <v>40660354.961157098</v>
      </c>
      <c r="K25" s="74">
        <v>84344568.810720697</v>
      </c>
      <c r="L25" s="73">
        <v>1617875</v>
      </c>
      <c r="M25" s="74">
        <v>1617875</v>
      </c>
      <c r="N25" s="79">
        <v>0</v>
      </c>
      <c r="O25" s="79">
        <v>0</v>
      </c>
      <c r="P25" s="81">
        <f t="shared" si="18"/>
        <v>0</v>
      </c>
      <c r="Q25" s="79">
        <v>0</v>
      </c>
      <c r="R25" s="79">
        <v>0</v>
      </c>
      <c r="S25" s="79">
        <v>0</v>
      </c>
      <c r="T25" s="81">
        <f t="shared" si="19"/>
        <v>0</v>
      </c>
      <c r="U25" s="79">
        <v>0</v>
      </c>
      <c r="V25" s="79">
        <v>0</v>
      </c>
      <c r="W25" s="79">
        <v>0</v>
      </c>
      <c r="X25" s="73">
        <f t="shared" si="20"/>
        <v>3376648</v>
      </c>
      <c r="Y25" s="74">
        <v>1424648</v>
      </c>
      <c r="Z25" s="74">
        <v>1952000</v>
      </c>
      <c r="AA25" s="79">
        <v>0</v>
      </c>
      <c r="AB25" s="73">
        <f t="shared" si="21"/>
        <v>31429053.5237635</v>
      </c>
      <c r="AC25" s="74">
        <v>31429053.5237635</v>
      </c>
      <c r="AD25" s="79">
        <v>0</v>
      </c>
      <c r="AE25" s="79">
        <v>0</v>
      </c>
      <c r="AF25" s="73">
        <f t="shared" si="33"/>
        <v>443957774.34914356</v>
      </c>
      <c r="AG25" s="74">
        <v>442411163.60343099</v>
      </c>
      <c r="AH25" s="79">
        <v>0</v>
      </c>
      <c r="AI25" s="74">
        <v>1546610.7457125499</v>
      </c>
      <c r="AJ25" s="90">
        <f t="shared" si="12"/>
        <v>5106522880.081995</v>
      </c>
      <c r="AK25" s="91">
        <f t="shared" si="13"/>
        <v>4978019345.5644045</v>
      </c>
      <c r="AL25" s="90">
        <f t="shared" si="14"/>
        <v>42612354.961157098</v>
      </c>
      <c r="AM25" s="92">
        <f t="shared" si="15"/>
        <v>85891179.556433246</v>
      </c>
      <c r="AN25" s="113"/>
    </row>
    <row r="26" spans="2:40" ht="15" x14ac:dyDescent="0.25">
      <c r="B26" s="41" t="s">
        <v>520</v>
      </c>
      <c r="C26" s="42" t="s">
        <v>360</v>
      </c>
      <c r="D26" s="73">
        <f t="shared" si="16"/>
        <v>172535151.38</v>
      </c>
      <c r="E26" s="74">
        <v>172535151.38</v>
      </c>
      <c r="F26" s="79">
        <v>0</v>
      </c>
      <c r="G26" s="79">
        <v>0</v>
      </c>
      <c r="H26" s="73">
        <f t="shared" si="17"/>
        <v>11196256965.168022</v>
      </c>
      <c r="I26" s="74">
        <v>11123452360.622499</v>
      </c>
      <c r="J26" s="74">
        <v>19757530.9408199</v>
      </c>
      <c r="K26" s="74">
        <v>53047073.604701601</v>
      </c>
      <c r="L26" s="73">
        <v>474107184.25538826</v>
      </c>
      <c r="M26" s="74">
        <v>474107184.25538826</v>
      </c>
      <c r="N26" s="79">
        <v>0</v>
      </c>
      <c r="O26" s="79">
        <v>0</v>
      </c>
      <c r="P26" s="73">
        <f t="shared" si="18"/>
        <v>16279584632.6973</v>
      </c>
      <c r="Q26" s="84">
        <v>16279584632.6973</v>
      </c>
      <c r="R26">
        <v>0</v>
      </c>
      <c r="S26">
        <v>0</v>
      </c>
      <c r="T26" s="73">
        <f t="shared" si="19"/>
        <v>1509833741.7502899</v>
      </c>
      <c r="U26" s="74">
        <v>1509833741.7502899</v>
      </c>
      <c r="V26" s="79">
        <v>0</v>
      </c>
      <c r="W26" s="79">
        <v>0</v>
      </c>
      <c r="X26" s="73">
        <f t="shared" si="20"/>
        <v>1278991758.6300001</v>
      </c>
      <c r="Y26" s="74">
        <v>1227104422.6300001</v>
      </c>
      <c r="Z26" s="74">
        <v>51887336</v>
      </c>
      <c r="AA26" s="79">
        <v>0</v>
      </c>
      <c r="AB26" s="73">
        <f t="shared" si="21"/>
        <v>757475146.78586698</v>
      </c>
      <c r="AC26" s="74">
        <v>757475146.78586698</v>
      </c>
      <c r="AD26" s="79">
        <v>0</v>
      </c>
      <c r="AE26" s="79">
        <v>0</v>
      </c>
      <c r="AF26" s="73">
        <f t="shared" si="33"/>
        <v>2233789901.0591669</v>
      </c>
      <c r="AG26" s="74">
        <v>2190546707.2672267</v>
      </c>
      <c r="AH26" s="74">
        <v>43243193.791939981</v>
      </c>
      <c r="AI26" s="79">
        <v>0</v>
      </c>
      <c r="AJ26" s="90">
        <f t="shared" si="12"/>
        <v>33902574481.726028</v>
      </c>
      <c r="AK26" s="91">
        <f t="shared" si="13"/>
        <v>33734639347.388565</v>
      </c>
      <c r="AL26" s="90">
        <f t="shared" si="14"/>
        <v>114888060.73275989</v>
      </c>
      <c r="AM26" s="92">
        <f t="shared" si="15"/>
        <v>53047073.604701601</v>
      </c>
      <c r="AN26" s="113"/>
    </row>
    <row r="27" spans="2:40" ht="15" x14ac:dyDescent="0.25">
      <c r="B27" s="41" t="s">
        <v>521</v>
      </c>
      <c r="C27" s="42" t="s">
        <v>361</v>
      </c>
      <c r="D27" s="73">
        <f t="shared" si="16"/>
        <v>46895345.079999998</v>
      </c>
      <c r="E27" s="74">
        <v>46693145.079999998</v>
      </c>
      <c r="F27" s="74">
        <v>202200</v>
      </c>
      <c r="G27" s="79">
        <v>0</v>
      </c>
      <c r="H27" s="73">
        <f t="shared" si="17"/>
        <v>1072212225.263628</v>
      </c>
      <c r="I27" s="74">
        <v>1061673960.7263</v>
      </c>
      <c r="J27" s="74">
        <v>1989417.3056479699</v>
      </c>
      <c r="K27" s="74">
        <v>8548847.2316800803</v>
      </c>
      <c r="L27" s="73">
        <v>2925021.0399999991</v>
      </c>
      <c r="M27" s="74">
        <v>2925021.0399999991</v>
      </c>
      <c r="N27" s="79">
        <v>0</v>
      </c>
      <c r="O27" s="79">
        <v>0</v>
      </c>
      <c r="P27" s="73">
        <f t="shared" si="18"/>
        <v>12433307.6867394</v>
      </c>
      <c r="Q27" s="84">
        <v>12433307.6867394</v>
      </c>
      <c r="R27">
        <v>0</v>
      </c>
      <c r="S27">
        <v>0</v>
      </c>
      <c r="T27" s="81">
        <f t="shared" si="19"/>
        <v>0</v>
      </c>
      <c r="U27" s="79">
        <v>0</v>
      </c>
      <c r="V27" s="79">
        <v>0</v>
      </c>
      <c r="W27" s="79">
        <v>0</v>
      </c>
      <c r="X27" s="73">
        <f t="shared" si="20"/>
        <v>43700411.430000007</v>
      </c>
      <c r="Y27" s="74">
        <v>38697756.450000003</v>
      </c>
      <c r="Z27" s="74">
        <v>5002654.9800000004</v>
      </c>
      <c r="AA27" s="79">
        <v>0</v>
      </c>
      <c r="AB27" s="73">
        <f t="shared" si="21"/>
        <v>59720253.972059041</v>
      </c>
      <c r="AC27" s="74">
        <v>58413243.396505103</v>
      </c>
      <c r="AD27" s="74">
        <v>1307010.5755539399</v>
      </c>
      <c r="AE27" s="74">
        <v>0</v>
      </c>
      <c r="AF27" s="73">
        <f t="shared" si="33"/>
        <v>768242073.5892086</v>
      </c>
      <c r="AG27" s="74">
        <v>767005356.72157252</v>
      </c>
      <c r="AH27" s="74">
        <v>1236716.8676360301</v>
      </c>
      <c r="AI27" s="79">
        <v>0</v>
      </c>
      <c r="AJ27" s="90">
        <f t="shared" si="12"/>
        <v>2006128638.061635</v>
      </c>
      <c r="AK27" s="91">
        <f t="shared" si="13"/>
        <v>1987841791.1011169</v>
      </c>
      <c r="AL27" s="90">
        <f t="shared" si="14"/>
        <v>9737999.7288379408</v>
      </c>
      <c r="AM27" s="92">
        <f t="shared" si="15"/>
        <v>8548847.2316800803</v>
      </c>
      <c r="AN27" s="113"/>
    </row>
    <row r="28" spans="2:40" ht="15" x14ac:dyDescent="0.25">
      <c r="B28" s="41" t="s">
        <v>480</v>
      </c>
      <c r="C28" s="42" t="s">
        <v>362</v>
      </c>
      <c r="D28" s="73">
        <f t="shared" si="16"/>
        <v>9684307.5399999991</v>
      </c>
      <c r="E28" s="74">
        <v>9684307.5399999991</v>
      </c>
      <c r="F28" s="79">
        <v>0</v>
      </c>
      <c r="G28" s="79">
        <v>0</v>
      </c>
      <c r="H28" s="73">
        <f t="shared" si="17"/>
        <v>2337492910.7597508</v>
      </c>
      <c r="I28" s="74">
        <v>1934617682.65028</v>
      </c>
      <c r="J28" s="74">
        <v>391664026.31549001</v>
      </c>
      <c r="K28" s="74">
        <v>11211201.793981001</v>
      </c>
      <c r="L28" s="81">
        <v>0</v>
      </c>
      <c r="M28" s="79">
        <v>0</v>
      </c>
      <c r="N28" s="79">
        <v>0</v>
      </c>
      <c r="O28" s="79">
        <v>0</v>
      </c>
      <c r="P28" s="73">
        <f t="shared" si="18"/>
        <v>3905451087.917522</v>
      </c>
      <c r="Q28" s="84">
        <v>3627135408.26967</v>
      </c>
      <c r="R28">
        <v>0</v>
      </c>
      <c r="S28" s="84">
        <v>278315679.647852</v>
      </c>
      <c r="T28" s="81">
        <f t="shared" si="19"/>
        <v>0</v>
      </c>
      <c r="U28" s="79">
        <v>0</v>
      </c>
      <c r="V28" s="79">
        <v>0</v>
      </c>
      <c r="W28" s="79">
        <v>0</v>
      </c>
      <c r="X28" s="73">
        <f t="shared" si="20"/>
        <v>142028990.66999999</v>
      </c>
      <c r="Y28" s="74">
        <v>127021025.73999999</v>
      </c>
      <c r="Z28" s="74">
        <v>15007964.93</v>
      </c>
      <c r="AA28" s="79">
        <v>0</v>
      </c>
      <c r="AB28" s="73">
        <f t="shared" si="21"/>
        <v>169437357.29613301</v>
      </c>
      <c r="AC28" s="74">
        <v>169437357.29613301</v>
      </c>
      <c r="AD28" s="79">
        <v>0</v>
      </c>
      <c r="AE28" s="79">
        <v>0</v>
      </c>
      <c r="AF28" s="73">
        <f t="shared" si="33"/>
        <v>400925630.547427</v>
      </c>
      <c r="AG28" s="74">
        <v>400925630.547427</v>
      </c>
      <c r="AH28" s="79">
        <v>0</v>
      </c>
      <c r="AI28" s="79">
        <v>0</v>
      </c>
      <c r="AJ28" s="90">
        <f t="shared" si="12"/>
        <v>6965020284.7308331</v>
      </c>
      <c r="AK28" s="91">
        <f t="shared" si="13"/>
        <v>6268821412.0435104</v>
      </c>
      <c r="AL28" s="90">
        <f t="shared" si="14"/>
        <v>406671991.24549001</v>
      </c>
      <c r="AM28" s="92">
        <f t="shared" si="15"/>
        <v>289526881.44183302</v>
      </c>
      <c r="AN28" s="113"/>
    </row>
    <row r="29" spans="2:40" ht="15" x14ac:dyDescent="0.25">
      <c r="B29" s="41" t="s">
        <v>482</v>
      </c>
      <c r="C29" s="42" t="s">
        <v>363</v>
      </c>
      <c r="D29" s="73">
        <f t="shared" si="16"/>
        <v>12228736.060000001</v>
      </c>
      <c r="E29" s="74">
        <v>12228736.060000001</v>
      </c>
      <c r="F29" s="79">
        <v>0</v>
      </c>
      <c r="G29" s="79">
        <v>0</v>
      </c>
      <c r="H29" s="73">
        <f t="shared" si="17"/>
        <v>276403815.93943661</v>
      </c>
      <c r="I29" s="74">
        <v>273725382.04066002</v>
      </c>
      <c r="J29" s="74">
        <v>2678433.8987766202</v>
      </c>
      <c r="K29" s="79">
        <v>0</v>
      </c>
      <c r="L29" s="81">
        <v>0</v>
      </c>
      <c r="M29" s="79">
        <v>0</v>
      </c>
      <c r="N29" s="79">
        <v>0</v>
      </c>
      <c r="O29" s="79">
        <v>0</v>
      </c>
      <c r="P29" s="73">
        <f t="shared" si="18"/>
        <v>11555972.615762001</v>
      </c>
      <c r="Q29" s="84">
        <v>11555972.615762001</v>
      </c>
      <c r="R29">
        <v>0</v>
      </c>
      <c r="S29">
        <v>0</v>
      </c>
      <c r="T29" s="81">
        <f t="shared" si="19"/>
        <v>0</v>
      </c>
      <c r="U29" s="79">
        <v>0</v>
      </c>
      <c r="V29" s="79">
        <v>0</v>
      </c>
      <c r="W29" s="79">
        <v>0</v>
      </c>
      <c r="X29" s="73">
        <f t="shared" si="20"/>
        <v>8866224.0099999998</v>
      </c>
      <c r="Y29" s="74">
        <v>7648291.7999999998</v>
      </c>
      <c r="Z29" s="74">
        <v>1217932.21</v>
      </c>
      <c r="AA29" s="79">
        <v>0</v>
      </c>
      <c r="AB29" s="73">
        <f t="shared" si="21"/>
        <v>81601320.961046994</v>
      </c>
      <c r="AC29" s="74">
        <v>81601320.961046994</v>
      </c>
      <c r="AD29" s="79">
        <v>0</v>
      </c>
      <c r="AE29" s="79">
        <v>0</v>
      </c>
      <c r="AF29" s="73">
        <f t="shared" si="33"/>
        <v>55586241.759455666</v>
      </c>
      <c r="AG29" s="74">
        <v>55126211.43992196</v>
      </c>
      <c r="AH29" s="74">
        <v>363938.17195333302</v>
      </c>
      <c r="AI29" s="74">
        <v>96092.147580372504</v>
      </c>
      <c r="AJ29" s="90">
        <f t="shared" si="12"/>
        <v>446242311.34570128</v>
      </c>
      <c r="AK29" s="91">
        <f t="shared" si="13"/>
        <v>441885914.917391</v>
      </c>
      <c r="AL29" s="90">
        <f t="shared" si="14"/>
        <v>4260304.2807299532</v>
      </c>
      <c r="AM29" s="92">
        <f t="shared" si="15"/>
        <v>96092.147580372504</v>
      </c>
      <c r="AN29" s="113"/>
    </row>
    <row r="30" spans="2:40" ht="15" x14ac:dyDescent="0.25">
      <c r="B30" s="41" t="s">
        <v>483</v>
      </c>
      <c r="C30" s="42" t="s">
        <v>351</v>
      </c>
      <c r="D30" s="73">
        <f t="shared" si="16"/>
        <v>4295324.72</v>
      </c>
      <c r="E30" s="74">
        <v>4295324.72</v>
      </c>
      <c r="F30" s="79">
        <v>0</v>
      </c>
      <c r="G30" s="79">
        <v>0</v>
      </c>
      <c r="H30" s="73">
        <f t="shared" si="17"/>
        <v>521565833.38144571</v>
      </c>
      <c r="I30" s="74">
        <v>200381310.088541</v>
      </c>
      <c r="J30" s="74">
        <v>314173176.39333302</v>
      </c>
      <c r="K30" s="74">
        <v>7011346.8995717401</v>
      </c>
      <c r="L30" s="81">
        <v>0</v>
      </c>
      <c r="M30" s="79">
        <v>0</v>
      </c>
      <c r="N30" s="79">
        <v>0</v>
      </c>
      <c r="O30" s="79">
        <v>0</v>
      </c>
      <c r="P30" s="73">
        <f t="shared" si="18"/>
        <v>859043799.26822102</v>
      </c>
      <c r="Q30" s="84">
        <v>859043799.26822102</v>
      </c>
      <c r="R30">
        <v>0</v>
      </c>
      <c r="S30">
        <v>0</v>
      </c>
      <c r="T30" s="81">
        <f t="shared" si="19"/>
        <v>0</v>
      </c>
      <c r="U30" s="79">
        <v>0</v>
      </c>
      <c r="V30" s="79">
        <v>0</v>
      </c>
      <c r="W30" s="79">
        <v>0</v>
      </c>
      <c r="X30" s="73">
        <f t="shared" si="20"/>
        <v>50969928.18</v>
      </c>
      <c r="Y30" s="74">
        <v>50969928.18</v>
      </c>
      <c r="Z30" s="79">
        <v>0</v>
      </c>
      <c r="AA30" s="79">
        <v>0</v>
      </c>
      <c r="AB30" s="73">
        <f t="shared" si="21"/>
        <v>251535423.74465302</v>
      </c>
      <c r="AC30" s="74">
        <v>250794600.035716</v>
      </c>
      <c r="AD30" s="74">
        <v>740823.70893701096</v>
      </c>
      <c r="AE30" s="79">
        <v>0</v>
      </c>
      <c r="AF30" s="73">
        <f t="shared" si="33"/>
        <v>554702143.36451483</v>
      </c>
      <c r="AG30" s="74">
        <v>490000803.30051768</v>
      </c>
      <c r="AH30" s="74">
        <v>64701340.063997202</v>
      </c>
      <c r="AI30" s="79">
        <v>0</v>
      </c>
      <c r="AJ30" s="90">
        <f t="shared" si="12"/>
        <v>2242112452.6588345</v>
      </c>
      <c r="AK30" s="91">
        <f t="shared" si="13"/>
        <v>1855485765.5929956</v>
      </c>
      <c r="AL30" s="90">
        <f t="shared" si="14"/>
        <v>379615340.16626722</v>
      </c>
      <c r="AM30" s="92">
        <f t="shared" si="15"/>
        <v>7011346.8995717401</v>
      </c>
      <c r="AN30" s="113"/>
    </row>
    <row r="31" spans="2:40" x14ac:dyDescent="0.2">
      <c r="B31" s="43">
        <v>4</v>
      </c>
      <c r="C31" s="40" t="s">
        <v>364</v>
      </c>
      <c r="D31" s="71">
        <f t="shared" si="16"/>
        <v>325258988.51999998</v>
      </c>
      <c r="E31" s="72">
        <f>SUM(E32:E37)</f>
        <v>323758988.51999998</v>
      </c>
      <c r="F31" s="72">
        <f t="shared" ref="F31:G31" si="51">SUM(F32:F37)</f>
        <v>1500000</v>
      </c>
      <c r="G31" s="78">
        <f t="shared" si="51"/>
        <v>0</v>
      </c>
      <c r="H31" s="71">
        <f t="shared" si="17"/>
        <v>1608757138.2461102</v>
      </c>
      <c r="I31" s="72">
        <f>SUM(I32:I37)</f>
        <v>1284071970.4877074</v>
      </c>
      <c r="J31" s="72">
        <f t="shared" ref="J31:K31" si="52">SUM(J32:J37)</f>
        <v>191534484.82678139</v>
      </c>
      <c r="K31" s="72">
        <f t="shared" si="52"/>
        <v>133150682.93162131</v>
      </c>
      <c r="L31" s="71">
        <v>139769338.56257701</v>
      </c>
      <c r="M31" s="72">
        <v>3574856.6000000015</v>
      </c>
      <c r="N31" s="72">
        <v>136194481.96257699</v>
      </c>
      <c r="O31" s="78">
        <v>0</v>
      </c>
      <c r="P31" s="71">
        <f t="shared" si="18"/>
        <v>1000535969.9280529</v>
      </c>
      <c r="Q31" s="72">
        <f>SUM(Q32:Q37)</f>
        <v>17035184.007485829</v>
      </c>
      <c r="R31" s="72">
        <f t="shared" ref="R31" si="53">SUM(R32:R37)</f>
        <v>367396385.98908699</v>
      </c>
      <c r="S31" s="72">
        <f t="shared" ref="S31" si="54">SUM(S32:S37)</f>
        <v>616104399.93148005</v>
      </c>
      <c r="T31" s="71">
        <f t="shared" si="19"/>
        <v>35567722.684560999</v>
      </c>
      <c r="U31" s="78">
        <f>SUM(U32:U37)</f>
        <v>0</v>
      </c>
      <c r="V31" s="72">
        <f t="shared" ref="V31" si="55">SUM(V32:V37)</f>
        <v>35567722.684560999</v>
      </c>
      <c r="W31" s="78">
        <f t="shared" ref="W31" si="56">SUM(W32:W37)</f>
        <v>0</v>
      </c>
      <c r="X31" s="71">
        <f t="shared" si="20"/>
        <v>207014920.91999999</v>
      </c>
      <c r="Y31" s="72">
        <f>SUM(Y32:Y37)</f>
        <v>7273556.9199999999</v>
      </c>
      <c r="Z31" s="78">
        <f t="shared" ref="Z31" si="57">SUM(Z32:Z37)</f>
        <v>0</v>
      </c>
      <c r="AA31" s="72">
        <f t="shared" ref="AA31" si="58">SUM(AA32:AA37)</f>
        <v>199741364</v>
      </c>
      <c r="AB31" s="71">
        <f t="shared" si="21"/>
        <v>142444572.35852209</v>
      </c>
      <c r="AC31" s="72">
        <f>SUM(AC32:AC37)</f>
        <v>93405593.197006285</v>
      </c>
      <c r="AD31" s="72">
        <f t="shared" ref="AD31" si="59">SUM(AD32:AD37)</f>
        <v>49038979.161515802</v>
      </c>
      <c r="AE31" s="78">
        <f t="shared" ref="AE31" si="60">SUM(AE32:AE37)</f>
        <v>0</v>
      </c>
      <c r="AF31" s="71">
        <f t="shared" si="33"/>
        <v>101719263.5081937</v>
      </c>
      <c r="AG31" s="72">
        <f>SUM(AG32:AG37)</f>
        <v>98316469.272956669</v>
      </c>
      <c r="AH31" s="78">
        <f t="shared" ref="AH31" si="61">SUM(AH32:AH37)</f>
        <v>0</v>
      </c>
      <c r="AI31" s="72">
        <f t="shared" ref="AI31" si="62">SUM(AI32:AI37)</f>
        <v>3402794.2352370298</v>
      </c>
      <c r="AJ31" s="93">
        <f t="shared" si="12"/>
        <v>3561067914.7280164</v>
      </c>
      <c r="AK31" s="94">
        <f t="shared" si="13"/>
        <v>1827436619.0051558</v>
      </c>
      <c r="AL31" s="93">
        <f t="shared" si="14"/>
        <v>781232054.62452221</v>
      </c>
      <c r="AM31" s="95">
        <f t="shared" si="15"/>
        <v>952399241.09833837</v>
      </c>
      <c r="AN31" s="113"/>
    </row>
    <row r="32" spans="2:40" ht="15" x14ac:dyDescent="0.25">
      <c r="B32" s="41" t="s">
        <v>486</v>
      </c>
      <c r="C32" s="42" t="s">
        <v>365</v>
      </c>
      <c r="D32" s="73">
        <f t="shared" si="16"/>
        <v>3736361.01</v>
      </c>
      <c r="E32" s="74">
        <v>3736361.01</v>
      </c>
      <c r="F32" s="79">
        <v>0</v>
      </c>
      <c r="G32" s="79">
        <v>0</v>
      </c>
      <c r="H32" s="73">
        <f t="shared" si="17"/>
        <v>190570602.21963862</v>
      </c>
      <c r="I32" s="74">
        <v>11173322.3800203</v>
      </c>
      <c r="J32" s="74">
        <v>114938205.107997</v>
      </c>
      <c r="K32" s="74">
        <v>64459074.731621303</v>
      </c>
      <c r="L32" s="73">
        <v>274391.59999996424</v>
      </c>
      <c r="M32" s="84">
        <v>274391.59999999998</v>
      </c>
      <c r="N32">
        <v>0</v>
      </c>
      <c r="O32">
        <v>0</v>
      </c>
      <c r="P32" s="73">
        <f t="shared" si="18"/>
        <v>375189836.54531384</v>
      </c>
      <c r="Q32" s="84">
        <v>7793450.5562268402</v>
      </c>
      <c r="R32" s="84">
        <v>367396385.98908699</v>
      </c>
      <c r="S32">
        <v>0</v>
      </c>
      <c r="T32" s="73">
        <f t="shared" si="19"/>
        <v>35567722.684560999</v>
      </c>
      <c r="U32" s="79">
        <v>0</v>
      </c>
      <c r="V32" s="74">
        <v>35567722.684560999</v>
      </c>
      <c r="W32" s="79">
        <v>0</v>
      </c>
      <c r="X32" s="73">
        <f t="shared" si="20"/>
        <v>200077902.46000001</v>
      </c>
      <c r="Y32" s="74">
        <v>336538.46</v>
      </c>
      <c r="Z32" s="79">
        <v>0</v>
      </c>
      <c r="AA32" s="74">
        <v>199741364</v>
      </c>
      <c r="AB32" s="73">
        <f t="shared" si="21"/>
        <v>4989405.5972088901</v>
      </c>
      <c r="AC32" s="74">
        <v>4989405.5972088901</v>
      </c>
      <c r="AD32" s="79">
        <v>0</v>
      </c>
      <c r="AE32" s="79">
        <v>0</v>
      </c>
      <c r="AF32" s="73">
        <f t="shared" si="33"/>
        <v>3011539.7249211981</v>
      </c>
      <c r="AG32" s="74">
        <v>3011539.7249211981</v>
      </c>
      <c r="AH32" s="79">
        <v>0</v>
      </c>
      <c r="AI32" s="79">
        <v>0</v>
      </c>
      <c r="AJ32" s="90">
        <f t="shared" si="12"/>
        <v>813417761.84164345</v>
      </c>
      <c r="AK32" s="91">
        <f t="shared" si="13"/>
        <v>31315009.328377228</v>
      </c>
      <c r="AL32" s="90">
        <f t="shared" si="14"/>
        <v>517902313.781645</v>
      </c>
      <c r="AM32" s="92">
        <f t="shared" si="15"/>
        <v>264200438.7316213</v>
      </c>
      <c r="AN32" s="113"/>
    </row>
    <row r="33" spans="2:40" ht="15" x14ac:dyDescent="0.25">
      <c r="B33" s="41" t="s">
        <v>487</v>
      </c>
      <c r="C33" s="42" t="s">
        <v>366</v>
      </c>
      <c r="D33" s="73">
        <f t="shared" si="16"/>
        <v>7710965.21</v>
      </c>
      <c r="E33" s="74">
        <v>7710965.21</v>
      </c>
      <c r="F33" s="79">
        <v>0</v>
      </c>
      <c r="G33" s="79">
        <v>0</v>
      </c>
      <c r="H33" s="81">
        <f t="shared" si="17"/>
        <v>209097573.20041499</v>
      </c>
      <c r="I33" s="74">
        <v>209097573.20041499</v>
      </c>
      <c r="J33" s="79">
        <v>0</v>
      </c>
      <c r="K33" s="79">
        <v>0</v>
      </c>
      <c r="L33" s="81">
        <v>136194481.96257699</v>
      </c>
      <c r="M33">
        <v>0</v>
      </c>
      <c r="N33" s="84">
        <v>136194481.96257699</v>
      </c>
      <c r="O33">
        <v>0</v>
      </c>
      <c r="P33" s="81">
        <f t="shared" si="18"/>
        <v>4676070.3337361002</v>
      </c>
      <c r="Q33" s="84">
        <v>4676070.3337361002</v>
      </c>
      <c r="R33">
        <v>0</v>
      </c>
      <c r="S33">
        <v>0</v>
      </c>
      <c r="T33" s="81">
        <f t="shared" si="19"/>
        <v>0</v>
      </c>
      <c r="U33" s="79">
        <v>0</v>
      </c>
      <c r="V33" s="79">
        <v>0</v>
      </c>
      <c r="W33" s="79">
        <v>0</v>
      </c>
      <c r="X33" s="81">
        <f t="shared" si="20"/>
        <v>0</v>
      </c>
      <c r="Y33" s="79">
        <v>0</v>
      </c>
      <c r="Z33" s="79">
        <v>0</v>
      </c>
      <c r="AA33" s="79">
        <v>0</v>
      </c>
      <c r="AB33" s="81">
        <f t="shared" si="21"/>
        <v>16346326.3871719</v>
      </c>
      <c r="AC33" s="79">
        <v>0</v>
      </c>
      <c r="AD33" s="74">
        <v>16346326.3871719</v>
      </c>
      <c r="AE33" s="79">
        <v>0</v>
      </c>
      <c r="AF33" s="81">
        <f t="shared" si="33"/>
        <v>2128345.6820569378</v>
      </c>
      <c r="AG33" s="74">
        <v>2128345.6820569378</v>
      </c>
      <c r="AH33" s="79">
        <v>0</v>
      </c>
      <c r="AI33" s="79">
        <v>0</v>
      </c>
      <c r="AJ33" s="90">
        <f t="shared" si="12"/>
        <v>376153762.77595693</v>
      </c>
      <c r="AK33" s="91">
        <f t="shared" si="13"/>
        <v>223612954.42620802</v>
      </c>
      <c r="AL33" s="90">
        <f t="shared" si="14"/>
        <v>152540808.34974888</v>
      </c>
      <c r="AM33" s="99">
        <f t="shared" si="15"/>
        <v>0</v>
      </c>
      <c r="AN33" s="113"/>
    </row>
    <row r="34" spans="2:40" ht="15" x14ac:dyDescent="0.25">
      <c r="B34" s="41" t="s">
        <v>489</v>
      </c>
      <c r="C34" s="42" t="s">
        <v>367</v>
      </c>
      <c r="D34" s="73">
        <f t="shared" si="16"/>
        <v>192157144.75</v>
      </c>
      <c r="E34" s="74">
        <v>192157144.75</v>
      </c>
      <c r="F34" s="79">
        <v>0</v>
      </c>
      <c r="G34" s="79">
        <v>0</v>
      </c>
      <c r="H34" s="73">
        <f t="shared" si="17"/>
        <v>993940014.11016154</v>
      </c>
      <c r="I34" s="74">
        <v>848652126.19137704</v>
      </c>
      <c r="J34" s="74">
        <v>76596279.718784407</v>
      </c>
      <c r="K34" s="74">
        <v>68691608.200000003</v>
      </c>
      <c r="L34" s="81">
        <v>0</v>
      </c>
      <c r="M34" s="86">
        <v>0</v>
      </c>
      <c r="N34" s="79">
        <v>0</v>
      </c>
      <c r="O34" s="86">
        <v>0</v>
      </c>
      <c r="P34" s="73">
        <f t="shared" si="18"/>
        <v>620670063.04900289</v>
      </c>
      <c r="Q34" s="84">
        <v>4565663.1175228897</v>
      </c>
      <c r="R34">
        <v>0</v>
      </c>
      <c r="S34" s="84">
        <v>616104399.93148005</v>
      </c>
      <c r="T34" s="81">
        <f t="shared" si="19"/>
        <v>0</v>
      </c>
      <c r="U34" s="79">
        <v>0</v>
      </c>
      <c r="V34" s="79">
        <v>0</v>
      </c>
      <c r="W34" s="79">
        <v>0</v>
      </c>
      <c r="X34" s="73">
        <f t="shared" si="20"/>
        <v>336538.46</v>
      </c>
      <c r="Y34" s="74">
        <v>336538.46</v>
      </c>
      <c r="Z34" s="79">
        <v>0</v>
      </c>
      <c r="AA34" s="79">
        <v>0</v>
      </c>
      <c r="AB34" s="81">
        <f t="shared" si="21"/>
        <v>0</v>
      </c>
      <c r="AC34" s="79">
        <v>0</v>
      </c>
      <c r="AD34" s="79">
        <v>0</v>
      </c>
      <c r="AE34" s="79">
        <v>0</v>
      </c>
      <c r="AF34" s="73">
        <f t="shared" si="33"/>
        <v>25079008.037536949</v>
      </c>
      <c r="AG34" s="74">
        <v>25079008.037536949</v>
      </c>
      <c r="AH34" s="79">
        <v>0</v>
      </c>
      <c r="AI34" s="79">
        <v>0</v>
      </c>
      <c r="AJ34" s="90">
        <f t="shared" si="12"/>
        <v>1832182768.4067013</v>
      </c>
      <c r="AK34" s="91">
        <f t="shared" si="13"/>
        <v>1070790480.5564369</v>
      </c>
      <c r="AL34" s="90">
        <f t="shared" si="14"/>
        <v>76596279.718784407</v>
      </c>
      <c r="AM34" s="92">
        <f t="shared" si="15"/>
        <v>684796008.1314801</v>
      </c>
      <c r="AN34" s="113"/>
    </row>
    <row r="35" spans="2:40" ht="15" x14ac:dyDescent="0.25">
      <c r="B35" s="41" t="s">
        <v>491</v>
      </c>
      <c r="C35" s="42" t="s">
        <v>368</v>
      </c>
      <c r="D35" s="73">
        <f t="shared" si="16"/>
        <v>206292.48000000001</v>
      </c>
      <c r="E35" s="74">
        <v>206292.48000000001</v>
      </c>
      <c r="F35" s="79">
        <v>0</v>
      </c>
      <c r="G35" s="79">
        <v>0</v>
      </c>
      <c r="H35" s="81">
        <f t="shared" si="17"/>
        <v>169139170.14738601</v>
      </c>
      <c r="I35" s="74">
        <v>169139170.14738601</v>
      </c>
      <c r="J35" s="79">
        <v>0</v>
      </c>
      <c r="K35" s="79">
        <v>0</v>
      </c>
      <c r="L35" s="81">
        <v>0</v>
      </c>
      <c r="M35" s="79">
        <v>0</v>
      </c>
      <c r="N35" s="79">
        <v>0</v>
      </c>
      <c r="O35" s="79">
        <v>0</v>
      </c>
      <c r="P35" s="81">
        <f t="shared" si="18"/>
        <v>0</v>
      </c>
      <c r="Q35">
        <v>0</v>
      </c>
      <c r="R35">
        <v>0</v>
      </c>
      <c r="S35">
        <v>0</v>
      </c>
      <c r="T35" s="81">
        <f t="shared" si="19"/>
        <v>0</v>
      </c>
      <c r="U35" s="79">
        <v>0</v>
      </c>
      <c r="V35" s="79">
        <v>0</v>
      </c>
      <c r="W35" s="79">
        <v>0</v>
      </c>
      <c r="X35" s="81">
        <f t="shared" si="20"/>
        <v>0</v>
      </c>
      <c r="Y35" s="79">
        <v>0</v>
      </c>
      <c r="Z35" s="79">
        <v>0</v>
      </c>
      <c r="AA35" s="79">
        <v>0</v>
      </c>
      <c r="AB35" s="81">
        <f t="shared" si="21"/>
        <v>0</v>
      </c>
      <c r="AC35" s="79">
        <v>0</v>
      </c>
      <c r="AD35" s="79">
        <v>0</v>
      </c>
      <c r="AE35" s="79">
        <v>0</v>
      </c>
      <c r="AF35" s="81">
        <f t="shared" si="33"/>
        <v>3759023.7419358087</v>
      </c>
      <c r="AG35" s="74">
        <v>356229.50669877901</v>
      </c>
      <c r="AH35" s="79">
        <v>0</v>
      </c>
      <c r="AI35" s="74">
        <v>3402794.2352370298</v>
      </c>
      <c r="AJ35" s="90">
        <f t="shared" si="12"/>
        <v>173104486.36932182</v>
      </c>
      <c r="AK35" s="91">
        <f t="shared" si="13"/>
        <v>169701692.13408479</v>
      </c>
      <c r="AL35" s="100">
        <f t="shared" si="14"/>
        <v>0</v>
      </c>
      <c r="AM35" s="92">
        <f t="shared" si="15"/>
        <v>3402794.2352370298</v>
      </c>
      <c r="AN35" s="113"/>
    </row>
    <row r="36" spans="2:40" ht="15" x14ac:dyDescent="0.25">
      <c r="B36" s="41" t="s">
        <v>493</v>
      </c>
      <c r="C36" s="42" t="s">
        <v>369</v>
      </c>
      <c r="D36" s="73">
        <f t="shared" si="16"/>
        <v>53102297.75</v>
      </c>
      <c r="E36" s="74">
        <v>53102297.75</v>
      </c>
      <c r="F36" s="79">
        <v>0</v>
      </c>
      <c r="G36" s="79">
        <v>0</v>
      </c>
      <c r="H36" s="73">
        <f t="shared" si="17"/>
        <v>18203564.3597732</v>
      </c>
      <c r="I36" s="74">
        <v>18203564.3597732</v>
      </c>
      <c r="J36" s="79">
        <v>0</v>
      </c>
      <c r="K36" s="79">
        <v>0</v>
      </c>
      <c r="L36" s="73">
        <v>3300465</v>
      </c>
      <c r="M36" s="84">
        <v>3300465</v>
      </c>
      <c r="N36">
        <v>0</v>
      </c>
      <c r="O36">
        <v>0</v>
      </c>
      <c r="P36" s="81">
        <f t="shared" si="18"/>
        <v>0</v>
      </c>
      <c r="Q36">
        <v>0</v>
      </c>
      <c r="R36">
        <v>0</v>
      </c>
      <c r="S36">
        <v>0</v>
      </c>
      <c r="T36" s="81">
        <f t="shared" si="19"/>
        <v>0</v>
      </c>
      <c r="U36" s="79">
        <v>0</v>
      </c>
      <c r="V36" s="79">
        <v>0</v>
      </c>
      <c r="W36" s="79">
        <v>0</v>
      </c>
      <c r="X36" s="73">
        <f t="shared" si="20"/>
        <v>2829300</v>
      </c>
      <c r="Y36" s="74">
        <v>2829300</v>
      </c>
      <c r="Z36" s="79">
        <v>0</v>
      </c>
      <c r="AA36" s="79">
        <v>0</v>
      </c>
      <c r="AB36" s="73">
        <f t="shared" si="21"/>
        <v>34800571.844064698</v>
      </c>
      <c r="AC36" s="74">
        <v>34800571.844064698</v>
      </c>
      <c r="AD36" s="79">
        <v>0</v>
      </c>
      <c r="AE36" s="79">
        <v>0</v>
      </c>
      <c r="AF36" s="73">
        <f t="shared" si="33"/>
        <v>66566366.673157245</v>
      </c>
      <c r="AG36" s="74">
        <v>66566366.673157245</v>
      </c>
      <c r="AH36" s="79">
        <v>0</v>
      </c>
      <c r="AI36" s="79">
        <v>0</v>
      </c>
      <c r="AJ36" s="90">
        <f t="shared" si="12"/>
        <v>178802565.62699515</v>
      </c>
      <c r="AK36" s="91">
        <f t="shared" si="13"/>
        <v>178802565.62699515</v>
      </c>
      <c r="AL36" s="100">
        <f t="shared" si="14"/>
        <v>0</v>
      </c>
      <c r="AM36" s="99">
        <f t="shared" si="15"/>
        <v>0</v>
      </c>
      <c r="AN36" s="113"/>
    </row>
    <row r="37" spans="2:40" ht="15" x14ac:dyDescent="0.25">
      <c r="B37" s="41" t="s">
        <v>494</v>
      </c>
      <c r="C37" s="42" t="s">
        <v>351</v>
      </c>
      <c r="D37" s="73">
        <f t="shared" si="16"/>
        <v>68345927.319999993</v>
      </c>
      <c r="E37" s="74">
        <v>66845927.32</v>
      </c>
      <c r="F37" s="74">
        <v>1500000</v>
      </c>
      <c r="G37" s="79">
        <v>0</v>
      </c>
      <c r="H37" s="73">
        <f t="shared" si="17"/>
        <v>27806214.208735902</v>
      </c>
      <c r="I37" s="74">
        <v>27806214.208735902</v>
      </c>
      <c r="J37" s="79">
        <v>0</v>
      </c>
      <c r="K37" s="79">
        <v>0</v>
      </c>
      <c r="L37" s="81">
        <v>0</v>
      </c>
      <c r="M37" s="79">
        <v>0</v>
      </c>
      <c r="N37" s="79">
        <v>0</v>
      </c>
      <c r="O37" s="79">
        <v>0</v>
      </c>
      <c r="P37" s="81">
        <f t="shared" si="18"/>
        <v>0</v>
      </c>
      <c r="Q37">
        <v>0</v>
      </c>
      <c r="R37">
        <v>0</v>
      </c>
      <c r="S37">
        <v>0</v>
      </c>
      <c r="T37" s="81">
        <f t="shared" si="19"/>
        <v>0</v>
      </c>
      <c r="U37" s="79">
        <v>0</v>
      </c>
      <c r="V37" s="79">
        <v>0</v>
      </c>
      <c r="W37" s="79">
        <v>0</v>
      </c>
      <c r="X37" s="73">
        <f t="shared" si="20"/>
        <v>3771180</v>
      </c>
      <c r="Y37" s="74">
        <v>3771180</v>
      </c>
      <c r="Z37" s="79">
        <v>0</v>
      </c>
      <c r="AA37" s="79">
        <v>0</v>
      </c>
      <c r="AB37" s="73">
        <f t="shared" si="21"/>
        <v>86308268.530076593</v>
      </c>
      <c r="AC37" s="74">
        <v>53615615.7557327</v>
      </c>
      <c r="AD37" s="74">
        <v>32692652.7743439</v>
      </c>
      <c r="AE37" s="79">
        <v>0</v>
      </c>
      <c r="AF37" s="73">
        <f t="shared" si="33"/>
        <v>1174979.6485855619</v>
      </c>
      <c r="AG37" s="74">
        <v>1174979.6485855619</v>
      </c>
      <c r="AH37" s="79">
        <v>0</v>
      </c>
      <c r="AI37" s="79">
        <v>0</v>
      </c>
      <c r="AJ37" s="90">
        <f t="shared" si="12"/>
        <v>187406569.70739806</v>
      </c>
      <c r="AK37" s="91">
        <f t="shared" si="13"/>
        <v>153213916.93305415</v>
      </c>
      <c r="AL37" s="90">
        <f t="shared" si="14"/>
        <v>34192652.7743439</v>
      </c>
      <c r="AM37" s="99">
        <f t="shared" si="15"/>
        <v>0</v>
      </c>
      <c r="AN37" s="113"/>
    </row>
    <row r="38" spans="2:40" x14ac:dyDescent="0.2">
      <c r="B38" s="43">
        <v>5</v>
      </c>
      <c r="C38" s="40" t="s">
        <v>370</v>
      </c>
      <c r="D38" s="71">
        <f t="shared" si="16"/>
        <v>1711000</v>
      </c>
      <c r="E38" s="72">
        <f>SUM(E39:E42)</f>
        <v>1711000</v>
      </c>
      <c r="F38" s="78">
        <f t="shared" ref="F38:G38" si="63">SUM(F39:F42)</f>
        <v>0</v>
      </c>
      <c r="G38" s="78">
        <f t="shared" si="63"/>
        <v>0</v>
      </c>
      <c r="H38" s="71">
        <f t="shared" si="17"/>
        <v>383865442.43602955</v>
      </c>
      <c r="I38" s="72">
        <f>SUM(I39:I42)</f>
        <v>89389701.957915172</v>
      </c>
      <c r="J38" s="72">
        <f t="shared" ref="J38:K38" si="64">SUM(J39:J42)</f>
        <v>12574838.135357386</v>
      </c>
      <c r="K38" s="72">
        <f t="shared" si="64"/>
        <v>281900902.34275699</v>
      </c>
      <c r="L38" s="71">
        <v>55542333.921320997</v>
      </c>
      <c r="M38" s="72">
        <v>55542333.921320997</v>
      </c>
      <c r="N38" s="78">
        <v>0</v>
      </c>
      <c r="O38" s="78">
        <v>0</v>
      </c>
      <c r="P38" s="71">
        <f t="shared" si="18"/>
        <v>8183123.0840381803</v>
      </c>
      <c r="Q38" s="72">
        <f>SUM(Q39:Q42)</f>
        <v>8183123.0840381803</v>
      </c>
      <c r="R38" s="78">
        <f t="shared" ref="R38" si="65">SUM(R39:R42)</f>
        <v>0</v>
      </c>
      <c r="S38" s="78">
        <f t="shared" ref="S38" si="66">SUM(S39:S42)</f>
        <v>0</v>
      </c>
      <c r="T38" s="82">
        <f t="shared" si="19"/>
        <v>0</v>
      </c>
      <c r="U38" s="78">
        <f>SUM(U39:U42)</f>
        <v>0</v>
      </c>
      <c r="V38" s="78">
        <f t="shared" ref="V38" si="67">SUM(V39:V42)</f>
        <v>0</v>
      </c>
      <c r="W38" s="78">
        <f t="shared" ref="W38" si="68">SUM(W39:W42)</f>
        <v>0</v>
      </c>
      <c r="X38" s="71">
        <f t="shared" si="20"/>
        <v>51630014.159999996</v>
      </c>
      <c r="Y38" s="72">
        <f>SUM(Y39:Y42)</f>
        <v>9970431.7100000009</v>
      </c>
      <c r="Z38" s="72">
        <f t="shared" ref="Z38" si="69">SUM(Z39:Z42)</f>
        <v>25000000</v>
      </c>
      <c r="AA38" s="72">
        <f t="shared" ref="AA38" si="70">SUM(AA39:AA42)</f>
        <v>16659582.449999999</v>
      </c>
      <c r="AB38" s="71">
        <f t="shared" si="21"/>
        <v>4378006.4813931603</v>
      </c>
      <c r="AC38" s="72">
        <f>SUM(AC39:AC42)</f>
        <v>4378006.4813931603</v>
      </c>
      <c r="AD38" s="78">
        <f t="shared" ref="AD38" si="71">SUM(AD39:AD42)</f>
        <v>0</v>
      </c>
      <c r="AE38" s="78">
        <f t="shared" ref="AE38" si="72">SUM(AE39:AE42)</f>
        <v>0</v>
      </c>
      <c r="AF38" s="71">
        <f t="shared" si="33"/>
        <v>60461713.528872401</v>
      </c>
      <c r="AG38" s="78">
        <f>SUM(AG39:AG42)</f>
        <v>0</v>
      </c>
      <c r="AH38" s="72">
        <f t="shared" ref="AH38" si="73">SUM(AH39:AH42)</f>
        <v>60461713.528872401</v>
      </c>
      <c r="AI38" s="78">
        <f t="shared" ref="AI38" si="74">SUM(AI39:AI42)</f>
        <v>0</v>
      </c>
      <c r="AJ38" s="93">
        <f t="shared" si="12"/>
        <v>565771633.6116544</v>
      </c>
      <c r="AK38" s="94">
        <f t="shared" si="13"/>
        <v>169174597.1546675</v>
      </c>
      <c r="AL38" s="93">
        <f t="shared" si="14"/>
        <v>98036551.66422978</v>
      </c>
      <c r="AM38" s="95">
        <f t="shared" si="15"/>
        <v>298560484.79275697</v>
      </c>
      <c r="AN38" s="113"/>
    </row>
    <row r="39" spans="2:40" ht="15" x14ac:dyDescent="0.25">
      <c r="B39" s="41" t="s">
        <v>391</v>
      </c>
      <c r="C39" s="42" t="s">
        <v>371</v>
      </c>
      <c r="D39" s="79">
        <f t="shared" si="16"/>
        <v>0</v>
      </c>
      <c r="E39" s="79">
        <v>0</v>
      </c>
      <c r="F39" s="79">
        <v>0</v>
      </c>
      <c r="G39" s="79">
        <v>0</v>
      </c>
      <c r="H39" s="73">
        <f t="shared" si="17"/>
        <v>308139895.47745788</v>
      </c>
      <c r="I39" s="74">
        <v>26238993.134700902</v>
      </c>
      <c r="J39" s="79">
        <v>0</v>
      </c>
      <c r="K39" s="74">
        <v>281900902.34275699</v>
      </c>
      <c r="L39" s="81">
        <v>0</v>
      </c>
      <c r="M39" s="79">
        <v>0</v>
      </c>
      <c r="N39" s="79">
        <v>0</v>
      </c>
      <c r="O39" s="79">
        <v>0</v>
      </c>
      <c r="P39" s="81">
        <f t="shared" si="18"/>
        <v>0</v>
      </c>
      <c r="Q39">
        <v>0</v>
      </c>
      <c r="R39">
        <v>0</v>
      </c>
      <c r="S39">
        <v>0</v>
      </c>
      <c r="T39" s="81">
        <f t="shared" si="19"/>
        <v>0</v>
      </c>
      <c r="U39" s="79">
        <v>0</v>
      </c>
      <c r="V39" s="79">
        <v>0</v>
      </c>
      <c r="W39" s="79">
        <v>0</v>
      </c>
      <c r="X39" s="73">
        <f t="shared" si="20"/>
        <v>500000</v>
      </c>
      <c r="Y39" s="74">
        <v>500000</v>
      </c>
      <c r="Z39" s="79">
        <v>0</v>
      </c>
      <c r="AA39" s="79">
        <v>0</v>
      </c>
      <c r="AB39" s="73">
        <f t="shared" si="21"/>
        <v>4378006.4813931603</v>
      </c>
      <c r="AC39" s="74">
        <v>4378006.4813931603</v>
      </c>
      <c r="AD39" s="79">
        <v>0</v>
      </c>
      <c r="AE39" s="79">
        <v>0</v>
      </c>
      <c r="AF39" s="81">
        <f t="shared" si="33"/>
        <v>0</v>
      </c>
      <c r="AG39" s="79">
        <v>0</v>
      </c>
      <c r="AH39" s="79">
        <v>0</v>
      </c>
      <c r="AI39" s="79">
        <v>0</v>
      </c>
      <c r="AJ39" s="90">
        <f t="shared" si="12"/>
        <v>313017901.95885104</v>
      </c>
      <c r="AK39" s="91">
        <f t="shared" si="13"/>
        <v>31116999.61609406</v>
      </c>
      <c r="AL39" s="100">
        <f t="shared" si="14"/>
        <v>0</v>
      </c>
      <c r="AM39" s="92">
        <f t="shared" si="15"/>
        <v>281900902.34275699</v>
      </c>
      <c r="AN39" s="113"/>
    </row>
    <row r="40" spans="2:40" ht="15" x14ac:dyDescent="0.25">
      <c r="B40" s="41" t="s">
        <v>496</v>
      </c>
      <c r="C40" s="42" t="s">
        <v>372</v>
      </c>
      <c r="D40" s="79">
        <f t="shared" si="16"/>
        <v>0</v>
      </c>
      <c r="E40" s="79">
        <v>0</v>
      </c>
      <c r="F40" s="79">
        <v>0</v>
      </c>
      <c r="G40" s="79">
        <v>0</v>
      </c>
      <c r="H40" s="73">
        <f t="shared" si="17"/>
        <v>12035987.566896932</v>
      </c>
      <c r="I40" s="74">
        <v>264679.601172533</v>
      </c>
      <c r="J40" s="74">
        <v>11771307.965724399</v>
      </c>
      <c r="K40" s="79">
        <v>0</v>
      </c>
      <c r="L40" s="81">
        <v>0</v>
      </c>
      <c r="M40" s="79">
        <v>0</v>
      </c>
      <c r="N40" s="79">
        <v>0</v>
      </c>
      <c r="O40" s="79">
        <v>0</v>
      </c>
      <c r="P40" s="81">
        <f t="shared" si="18"/>
        <v>0</v>
      </c>
      <c r="Q40">
        <v>0</v>
      </c>
      <c r="R40">
        <v>0</v>
      </c>
      <c r="S40">
        <v>0</v>
      </c>
      <c r="T40" s="81">
        <f t="shared" si="19"/>
        <v>0</v>
      </c>
      <c r="U40" s="79">
        <v>0</v>
      </c>
      <c r="V40" s="79">
        <v>0</v>
      </c>
      <c r="W40" s="79">
        <v>0</v>
      </c>
      <c r="X40" s="73">
        <f t="shared" si="20"/>
        <v>43130014.159999996</v>
      </c>
      <c r="Y40" s="74">
        <v>1470431.71</v>
      </c>
      <c r="Z40" s="74">
        <v>25000000</v>
      </c>
      <c r="AA40" s="74">
        <v>16659582.449999999</v>
      </c>
      <c r="AB40" s="81">
        <f t="shared" si="21"/>
        <v>0</v>
      </c>
      <c r="AC40" s="79">
        <v>0</v>
      </c>
      <c r="AD40" s="79">
        <v>0</v>
      </c>
      <c r="AE40" s="79">
        <v>0</v>
      </c>
      <c r="AF40" s="73">
        <f t="shared" si="33"/>
        <v>60461713.528872401</v>
      </c>
      <c r="AG40" s="79">
        <v>0</v>
      </c>
      <c r="AH40" s="74">
        <v>60461713.528872401</v>
      </c>
      <c r="AI40" s="79">
        <v>0</v>
      </c>
      <c r="AJ40" s="90">
        <f t="shared" si="12"/>
        <v>115627715.25576933</v>
      </c>
      <c r="AK40" s="91">
        <f t="shared" si="13"/>
        <v>1735111.3111725328</v>
      </c>
      <c r="AL40" s="90">
        <f t="shared" si="14"/>
        <v>97233021.494596809</v>
      </c>
      <c r="AM40" s="92">
        <f t="shared" si="15"/>
        <v>16659582.449999999</v>
      </c>
      <c r="AN40" s="113"/>
    </row>
    <row r="41" spans="2:40" ht="15" x14ac:dyDescent="0.25">
      <c r="B41" s="41" t="s">
        <v>497</v>
      </c>
      <c r="C41" s="42" t="s">
        <v>369</v>
      </c>
      <c r="D41" s="73">
        <f t="shared" si="16"/>
        <v>1711000</v>
      </c>
      <c r="E41" s="74">
        <v>1711000</v>
      </c>
      <c r="F41" s="79">
        <v>0</v>
      </c>
      <c r="G41" s="79">
        <v>0</v>
      </c>
      <c r="H41" s="73">
        <f t="shared" si="17"/>
        <v>54889397.787855789</v>
      </c>
      <c r="I41" s="74">
        <v>54085867.618222803</v>
      </c>
      <c r="J41" s="74">
        <v>803530.169632987</v>
      </c>
      <c r="K41" s="79">
        <v>0</v>
      </c>
      <c r="L41" s="73">
        <v>55542333.921320997</v>
      </c>
      <c r="M41" s="74">
        <v>55542333.921320997</v>
      </c>
      <c r="N41" s="79">
        <v>0</v>
      </c>
      <c r="O41" s="79">
        <v>0</v>
      </c>
      <c r="P41" s="73">
        <f t="shared" si="18"/>
        <v>8183123.0840381803</v>
      </c>
      <c r="Q41" s="84">
        <v>8183123.0840381803</v>
      </c>
      <c r="R41">
        <v>0</v>
      </c>
      <c r="S41">
        <v>0</v>
      </c>
      <c r="T41" s="81">
        <f t="shared" si="19"/>
        <v>0</v>
      </c>
      <c r="U41" s="79">
        <v>0</v>
      </c>
      <c r="V41" s="79">
        <v>0</v>
      </c>
      <c r="W41" s="79">
        <v>0</v>
      </c>
      <c r="X41" s="73">
        <f t="shared" si="20"/>
        <v>8000000</v>
      </c>
      <c r="Y41" s="74">
        <v>8000000</v>
      </c>
      <c r="Z41" s="79">
        <v>0</v>
      </c>
      <c r="AA41" s="79">
        <v>0</v>
      </c>
      <c r="AB41" s="81">
        <f t="shared" si="21"/>
        <v>0</v>
      </c>
      <c r="AC41" s="79">
        <v>0</v>
      </c>
      <c r="AD41" s="79">
        <v>0</v>
      </c>
      <c r="AE41" s="79">
        <v>0</v>
      </c>
      <c r="AF41" s="81">
        <f t="shared" si="33"/>
        <v>0</v>
      </c>
      <c r="AG41" s="79">
        <v>0</v>
      </c>
      <c r="AH41" s="79">
        <v>0</v>
      </c>
      <c r="AI41" s="79">
        <v>0</v>
      </c>
      <c r="AJ41" s="90">
        <f t="shared" si="12"/>
        <v>128325854.79321498</v>
      </c>
      <c r="AK41" s="91">
        <f t="shared" si="13"/>
        <v>127522324.62358198</v>
      </c>
      <c r="AL41" s="90">
        <f t="shared" si="14"/>
        <v>803530.169632987</v>
      </c>
      <c r="AM41" s="99">
        <f t="shared" si="15"/>
        <v>0</v>
      </c>
      <c r="AN41" s="113"/>
    </row>
    <row r="42" spans="2:40" ht="15" x14ac:dyDescent="0.25">
      <c r="B42" s="41" t="s">
        <v>498</v>
      </c>
      <c r="C42" s="42" t="s">
        <v>351</v>
      </c>
      <c r="D42" s="79">
        <f t="shared" si="16"/>
        <v>0</v>
      </c>
      <c r="E42" s="79">
        <v>0</v>
      </c>
      <c r="F42" s="79">
        <v>0</v>
      </c>
      <c r="G42" s="79">
        <v>0</v>
      </c>
      <c r="H42" s="73">
        <f t="shared" si="17"/>
        <v>8800161.60381894</v>
      </c>
      <c r="I42" s="74">
        <v>8800161.60381894</v>
      </c>
      <c r="J42" s="79">
        <v>0</v>
      </c>
      <c r="K42" s="79">
        <v>0</v>
      </c>
      <c r="L42" s="81">
        <v>0</v>
      </c>
      <c r="M42" s="79">
        <v>0</v>
      </c>
      <c r="N42" s="79">
        <v>0</v>
      </c>
      <c r="O42" s="79">
        <v>0</v>
      </c>
      <c r="P42" s="81">
        <f t="shared" si="18"/>
        <v>0</v>
      </c>
      <c r="Q42">
        <v>0</v>
      </c>
      <c r="R42">
        <v>0</v>
      </c>
      <c r="S42">
        <v>0</v>
      </c>
      <c r="T42" s="81">
        <f t="shared" si="19"/>
        <v>0</v>
      </c>
      <c r="U42" s="79">
        <v>0</v>
      </c>
      <c r="V42" s="79">
        <v>0</v>
      </c>
      <c r="W42" s="79">
        <v>0</v>
      </c>
      <c r="X42" s="81">
        <f t="shared" si="20"/>
        <v>0</v>
      </c>
      <c r="Y42" s="79">
        <v>0</v>
      </c>
      <c r="Z42" s="79">
        <v>0</v>
      </c>
      <c r="AA42" s="79">
        <v>0</v>
      </c>
      <c r="AB42" s="81">
        <f t="shared" si="21"/>
        <v>0</v>
      </c>
      <c r="AC42" s="79">
        <v>0</v>
      </c>
      <c r="AD42" s="79">
        <v>0</v>
      </c>
      <c r="AE42" s="79">
        <v>0</v>
      </c>
      <c r="AF42" s="81">
        <f t="shared" si="33"/>
        <v>0</v>
      </c>
      <c r="AG42" s="79">
        <v>0</v>
      </c>
      <c r="AH42" s="79">
        <v>0</v>
      </c>
      <c r="AI42" s="79">
        <v>0</v>
      </c>
      <c r="AJ42" s="90">
        <f t="shared" si="12"/>
        <v>8800161.60381894</v>
      </c>
      <c r="AK42" s="91">
        <f t="shared" si="13"/>
        <v>8800161.60381894</v>
      </c>
      <c r="AL42" s="100">
        <f t="shared" si="14"/>
        <v>0</v>
      </c>
      <c r="AM42" s="99">
        <f t="shared" si="15"/>
        <v>0</v>
      </c>
      <c r="AN42" s="113"/>
    </row>
    <row r="43" spans="2:40" x14ac:dyDescent="0.2">
      <c r="B43" s="43">
        <v>6</v>
      </c>
      <c r="C43" s="40" t="s">
        <v>373</v>
      </c>
      <c r="D43" s="71">
        <f t="shared" si="16"/>
        <v>159078132.06</v>
      </c>
      <c r="E43" s="72">
        <f>SUM(E44:E47)</f>
        <v>159078132.06</v>
      </c>
      <c r="F43" s="78">
        <f t="shared" ref="F43:G43" si="75">SUM(F44:F47)</f>
        <v>0</v>
      </c>
      <c r="G43" s="78">
        <f t="shared" si="75"/>
        <v>0</v>
      </c>
      <c r="H43" s="71">
        <f t="shared" si="17"/>
        <v>744983524.14564991</v>
      </c>
      <c r="I43" s="72">
        <f>SUM(I44:I47)</f>
        <v>742407524.14564991</v>
      </c>
      <c r="J43" s="72">
        <f t="shared" ref="J43:K43" si="76">SUM(J44:J47)</f>
        <v>2576000</v>
      </c>
      <c r="K43" s="78">
        <f t="shared" si="76"/>
        <v>0</v>
      </c>
      <c r="L43" s="71">
        <v>3918173423.75986</v>
      </c>
      <c r="M43" s="72">
        <v>2690219283.97469</v>
      </c>
      <c r="N43" s="72">
        <v>1227954139.7851701</v>
      </c>
      <c r="O43" s="78">
        <v>0</v>
      </c>
      <c r="P43" s="71">
        <f t="shared" si="18"/>
        <v>30166532.434199631</v>
      </c>
      <c r="Q43" s="72">
        <f>SUM(Q44:Q47)</f>
        <v>30166532.434199631</v>
      </c>
      <c r="R43" s="78">
        <f t="shared" ref="R43" si="77">SUM(R44:R47)</f>
        <v>0</v>
      </c>
      <c r="S43" s="78">
        <f t="shared" ref="S43" si="78">SUM(S44:S47)</f>
        <v>0</v>
      </c>
      <c r="T43" s="71">
        <f t="shared" si="19"/>
        <v>27863405.129999999</v>
      </c>
      <c r="U43" s="72">
        <f>SUM(U44:U47)</f>
        <v>27863405.129999999</v>
      </c>
      <c r="V43" s="78">
        <f t="shared" ref="V43" si="79">SUM(V44:V47)</f>
        <v>0</v>
      </c>
      <c r="W43" s="78">
        <f t="shared" ref="W43" si="80">SUM(W44:W47)</f>
        <v>0</v>
      </c>
      <c r="X43" s="71">
        <f t="shared" si="20"/>
        <v>34495588.920000002</v>
      </c>
      <c r="Y43" s="72">
        <f>SUM(Y44:Y47)</f>
        <v>18039995.920000002</v>
      </c>
      <c r="Z43" s="72">
        <f t="shared" ref="Z43" si="81">SUM(Z44:Z47)</f>
        <v>16455593</v>
      </c>
      <c r="AA43" s="78">
        <f t="shared" ref="AA43" si="82">SUM(AA44:AA47)</f>
        <v>0</v>
      </c>
      <c r="AB43" s="71">
        <f t="shared" si="21"/>
        <v>249855843.5965811</v>
      </c>
      <c r="AC43" s="72">
        <f>SUM(AC44:AC47)</f>
        <v>249855843.5965811</v>
      </c>
      <c r="AD43" s="78">
        <f t="shared" ref="AD43" si="83">SUM(AD44:AD47)</f>
        <v>0</v>
      </c>
      <c r="AE43" s="78">
        <f t="shared" ref="AE43" si="84">SUM(AE44:AE47)</f>
        <v>0</v>
      </c>
      <c r="AF43" s="71">
        <f t="shared" si="33"/>
        <v>3636277616.3812141</v>
      </c>
      <c r="AG43" s="72">
        <f>SUM(AG44:AG47)</f>
        <v>3456422356.1080723</v>
      </c>
      <c r="AH43" s="78">
        <f t="shared" ref="AH43" si="85">SUM(AH44:AH47)</f>
        <v>0</v>
      </c>
      <c r="AI43" s="72">
        <f t="shared" ref="AI43" si="86">SUM(AI44:AI47)</f>
        <v>179855260.27314171</v>
      </c>
      <c r="AJ43" s="93">
        <f t="shared" si="12"/>
        <v>8800894066.4275055</v>
      </c>
      <c r="AK43" s="94">
        <f t="shared" si="13"/>
        <v>7374053073.3691931</v>
      </c>
      <c r="AL43" s="93">
        <f t="shared" si="14"/>
        <v>1246985732.7851701</v>
      </c>
      <c r="AM43" s="95">
        <f t="shared" si="15"/>
        <v>179855260.27314171</v>
      </c>
      <c r="AN43" s="113"/>
    </row>
    <row r="44" spans="2:40" ht="15" x14ac:dyDescent="0.25">
      <c r="B44" s="41" t="s">
        <v>501</v>
      </c>
      <c r="C44" s="42" t="s">
        <v>374</v>
      </c>
      <c r="D44" s="73">
        <f t="shared" si="16"/>
        <v>7457422.7300000004</v>
      </c>
      <c r="E44" s="74">
        <v>7457422.7300000004</v>
      </c>
      <c r="F44" s="79">
        <v>0</v>
      </c>
      <c r="G44" s="79">
        <v>0</v>
      </c>
      <c r="H44" s="73">
        <f t="shared" si="17"/>
        <v>149380587.919842</v>
      </c>
      <c r="I44" s="74">
        <v>146804587.919842</v>
      </c>
      <c r="J44" s="74">
        <v>2576000</v>
      </c>
      <c r="K44" s="79">
        <v>0</v>
      </c>
      <c r="L44" s="73">
        <v>3898684501.50986</v>
      </c>
      <c r="M44" s="74">
        <v>2670730361.72469</v>
      </c>
      <c r="N44" s="74">
        <v>1227954139.7851701</v>
      </c>
      <c r="O44" s="79">
        <v>0</v>
      </c>
      <c r="P44" s="73">
        <f t="shared" si="18"/>
        <v>1039126.74083025</v>
      </c>
      <c r="Q44" s="84">
        <v>1039126.74083025</v>
      </c>
      <c r="R44">
        <v>0</v>
      </c>
      <c r="S44">
        <v>0</v>
      </c>
      <c r="T44" s="81">
        <f t="shared" si="19"/>
        <v>0</v>
      </c>
      <c r="U44" s="79">
        <v>0</v>
      </c>
      <c r="V44" s="79">
        <v>0</v>
      </c>
      <c r="W44" s="79">
        <v>0</v>
      </c>
      <c r="X44" s="73">
        <f t="shared" si="20"/>
        <v>3289788.4</v>
      </c>
      <c r="Y44" s="74">
        <v>3289788.4</v>
      </c>
      <c r="Z44" s="79">
        <v>0</v>
      </c>
      <c r="AA44" s="79">
        <v>0</v>
      </c>
      <c r="AB44" s="73">
        <f t="shared" si="21"/>
        <v>6173530.9078084296</v>
      </c>
      <c r="AC44" s="74">
        <v>6173530.9078084296</v>
      </c>
      <c r="AD44" s="79">
        <v>0</v>
      </c>
      <c r="AE44" s="79">
        <v>0</v>
      </c>
      <c r="AF44" s="73">
        <f t="shared" si="33"/>
        <v>798702877.49012244</v>
      </c>
      <c r="AG44" s="74">
        <v>798152914.03667605</v>
      </c>
      <c r="AH44" s="79">
        <v>0</v>
      </c>
      <c r="AI44" s="74">
        <v>549963.45344641199</v>
      </c>
      <c r="AJ44" s="90">
        <f t="shared" ref="AJ44:AJ59" si="87">+D44+X44+T44+P44+H44+AF44+L44+AB44</f>
        <v>4864727835.6984634</v>
      </c>
      <c r="AK44" s="91">
        <f t="shared" ref="AK44:AK59" si="88">+E44+Y44+U44+Q44+I44+AG44+M44+AC44</f>
        <v>3633647732.4598465</v>
      </c>
      <c r="AL44" s="90">
        <f t="shared" ref="AL44:AL60" si="89">+F44+Z44+V44+R44+J44+AH44+N44+AD44</f>
        <v>1230530139.7851701</v>
      </c>
      <c r="AM44" s="92">
        <f t="shared" ref="AM44:AM60" si="90">+G44+AA44+W44+S44+K44+AI44+O44+AE44</f>
        <v>549963.45344641199</v>
      </c>
      <c r="AN44" s="113"/>
    </row>
    <row r="45" spans="2:40" ht="15" x14ac:dyDescent="0.25">
      <c r="B45" s="41" t="s">
        <v>503</v>
      </c>
      <c r="C45" s="42" t="s">
        <v>375</v>
      </c>
      <c r="D45" s="73">
        <f t="shared" si="16"/>
        <v>119946234.73</v>
      </c>
      <c r="E45" s="74">
        <v>119946234.73</v>
      </c>
      <c r="F45" s="79">
        <v>0</v>
      </c>
      <c r="G45" s="79">
        <v>0</v>
      </c>
      <c r="H45" s="73">
        <f t="shared" si="17"/>
        <v>231588795.903678</v>
      </c>
      <c r="I45" s="74">
        <v>231588795.903678</v>
      </c>
      <c r="J45" s="79">
        <v>0</v>
      </c>
      <c r="K45" s="79">
        <v>0</v>
      </c>
      <c r="L45" s="73">
        <v>19488922.25</v>
      </c>
      <c r="M45" s="74">
        <v>19488922.25</v>
      </c>
      <c r="N45" s="79">
        <v>0</v>
      </c>
      <c r="O45" s="79">
        <v>0</v>
      </c>
      <c r="P45" s="73">
        <f t="shared" si="18"/>
        <v>1090056.8622806801</v>
      </c>
      <c r="Q45" s="84">
        <v>1090056.8622806801</v>
      </c>
      <c r="R45">
        <v>0</v>
      </c>
      <c r="S45">
        <v>0</v>
      </c>
      <c r="T45" s="73">
        <f t="shared" si="19"/>
        <v>27863405.129999999</v>
      </c>
      <c r="U45" s="74">
        <v>27863405.129999999</v>
      </c>
      <c r="V45" s="79">
        <v>0</v>
      </c>
      <c r="W45" s="79">
        <v>0</v>
      </c>
      <c r="X45" s="73">
        <f t="shared" si="20"/>
        <v>29890800.52</v>
      </c>
      <c r="Y45" s="74">
        <v>13435207.52</v>
      </c>
      <c r="Z45" s="74">
        <v>16455593</v>
      </c>
      <c r="AA45" s="79">
        <v>0</v>
      </c>
      <c r="AB45" s="73">
        <f t="shared" si="21"/>
        <v>218126725.29436699</v>
      </c>
      <c r="AC45" s="74">
        <v>218126725.29436699</v>
      </c>
      <c r="AD45" s="79">
        <v>0</v>
      </c>
      <c r="AE45" s="79">
        <v>0</v>
      </c>
      <c r="AF45" s="73">
        <f t="shared" si="33"/>
        <v>1144243326.3769515</v>
      </c>
      <c r="AG45" s="74">
        <v>964938029.5572561</v>
      </c>
      <c r="AH45" s="79">
        <v>0</v>
      </c>
      <c r="AI45" s="74">
        <v>179305296.81969529</v>
      </c>
      <c r="AJ45" s="90">
        <f t="shared" si="87"/>
        <v>1792238267.0672772</v>
      </c>
      <c r="AK45" s="91">
        <f t="shared" si="88"/>
        <v>1596477377.2475817</v>
      </c>
      <c r="AL45" s="90">
        <f t="shared" si="89"/>
        <v>16455593</v>
      </c>
      <c r="AM45" s="92">
        <f t="shared" si="90"/>
        <v>179305296.81969529</v>
      </c>
      <c r="AN45" s="113"/>
    </row>
    <row r="46" spans="2:40" ht="15" x14ac:dyDescent="0.25">
      <c r="B46" s="41" t="s">
        <v>505</v>
      </c>
      <c r="C46" s="42" t="s">
        <v>369</v>
      </c>
      <c r="D46" s="73">
        <f t="shared" si="16"/>
        <v>6671154.5999999996</v>
      </c>
      <c r="E46" s="74">
        <v>6671154.5999999996</v>
      </c>
      <c r="F46" s="79">
        <v>0</v>
      </c>
      <c r="G46" s="79">
        <v>0</v>
      </c>
      <c r="H46" s="73">
        <f t="shared" si="17"/>
        <v>60495700.866208903</v>
      </c>
      <c r="I46" s="74">
        <v>60495700.866208903</v>
      </c>
      <c r="J46" s="79">
        <v>0</v>
      </c>
      <c r="K46" s="79">
        <v>0</v>
      </c>
      <c r="L46" s="81">
        <v>0</v>
      </c>
      <c r="M46" s="79">
        <v>0</v>
      </c>
      <c r="N46" s="79">
        <v>0</v>
      </c>
      <c r="O46" s="79">
        <v>0</v>
      </c>
      <c r="P46" s="73">
        <f t="shared" si="18"/>
        <v>28037348.831088699</v>
      </c>
      <c r="Q46" s="84">
        <v>28037348.831088699</v>
      </c>
      <c r="R46">
        <v>0</v>
      </c>
      <c r="S46">
        <v>0</v>
      </c>
      <c r="T46" s="81">
        <f t="shared" si="19"/>
        <v>0</v>
      </c>
      <c r="U46" s="79">
        <v>0</v>
      </c>
      <c r="V46" s="79">
        <v>0</v>
      </c>
      <c r="W46" s="79">
        <v>0</v>
      </c>
      <c r="X46" s="73">
        <f t="shared" si="20"/>
        <v>315000</v>
      </c>
      <c r="Y46" s="74">
        <v>315000</v>
      </c>
      <c r="Z46" s="79">
        <v>0</v>
      </c>
      <c r="AA46" s="79">
        <v>0</v>
      </c>
      <c r="AB46" s="73">
        <f t="shared" si="21"/>
        <v>25555587.3944057</v>
      </c>
      <c r="AC46" s="74">
        <v>25555587.3944057</v>
      </c>
      <c r="AD46" s="79">
        <v>0</v>
      </c>
      <c r="AE46" s="79">
        <v>0</v>
      </c>
      <c r="AF46" s="73">
        <f t="shared" si="33"/>
        <v>9678243.6308072507</v>
      </c>
      <c r="AG46" s="74">
        <v>9678243.6308072507</v>
      </c>
      <c r="AH46" s="79">
        <v>0</v>
      </c>
      <c r="AI46" s="79">
        <v>0</v>
      </c>
      <c r="AJ46" s="90">
        <f t="shared" si="87"/>
        <v>130753035.32251054</v>
      </c>
      <c r="AK46" s="91">
        <f t="shared" si="88"/>
        <v>130753035.32251054</v>
      </c>
      <c r="AL46" s="100">
        <f t="shared" si="89"/>
        <v>0</v>
      </c>
      <c r="AM46" s="99">
        <f t="shared" si="90"/>
        <v>0</v>
      </c>
      <c r="AN46" s="113"/>
    </row>
    <row r="47" spans="2:40" ht="15" x14ac:dyDescent="0.25">
      <c r="B47" s="41" t="s">
        <v>506</v>
      </c>
      <c r="C47" s="42" t="s">
        <v>351</v>
      </c>
      <c r="D47" s="73">
        <f t="shared" si="16"/>
        <v>25003320</v>
      </c>
      <c r="E47" s="74">
        <v>25003320</v>
      </c>
      <c r="F47" s="79">
        <v>0</v>
      </c>
      <c r="G47" s="79">
        <v>0</v>
      </c>
      <c r="H47" s="73">
        <f t="shared" si="17"/>
        <v>303518439.45592099</v>
      </c>
      <c r="I47" s="74">
        <v>303518439.45592099</v>
      </c>
      <c r="J47" s="79">
        <v>0</v>
      </c>
      <c r="K47" s="79">
        <v>0</v>
      </c>
      <c r="L47" s="81">
        <v>0</v>
      </c>
      <c r="M47" s="79">
        <v>0</v>
      </c>
      <c r="N47" s="79">
        <v>0</v>
      </c>
      <c r="O47" s="79">
        <v>0</v>
      </c>
      <c r="P47" s="81">
        <f t="shared" si="18"/>
        <v>0</v>
      </c>
      <c r="Q47">
        <v>0</v>
      </c>
      <c r="R47">
        <v>0</v>
      </c>
      <c r="S47">
        <v>0</v>
      </c>
      <c r="T47" s="81">
        <f t="shared" si="19"/>
        <v>0</v>
      </c>
      <c r="U47" s="79">
        <v>0</v>
      </c>
      <c r="V47" s="79">
        <v>0</v>
      </c>
      <c r="W47" s="79">
        <v>0</v>
      </c>
      <c r="X47" s="73">
        <f t="shared" si="20"/>
        <v>1000000</v>
      </c>
      <c r="Y47" s="74">
        <v>1000000</v>
      </c>
      <c r="Z47" s="79">
        <v>0</v>
      </c>
      <c r="AA47" s="79">
        <v>0</v>
      </c>
      <c r="AB47" s="81">
        <f t="shared" si="21"/>
        <v>0</v>
      </c>
      <c r="AC47" s="79">
        <v>0</v>
      </c>
      <c r="AD47" s="79">
        <v>0</v>
      </c>
      <c r="AE47" s="79">
        <v>0</v>
      </c>
      <c r="AF47" s="73">
        <f t="shared" si="33"/>
        <v>1683653168.8833332</v>
      </c>
      <c r="AG47" s="74">
        <v>1683653168.8833332</v>
      </c>
      <c r="AH47" s="79">
        <v>0</v>
      </c>
      <c r="AI47" s="79">
        <v>0</v>
      </c>
      <c r="AJ47" s="90">
        <f t="shared" si="87"/>
        <v>2013174928.3392541</v>
      </c>
      <c r="AK47" s="91">
        <f t="shared" si="88"/>
        <v>2013174928.3392541</v>
      </c>
      <c r="AL47" s="100">
        <f t="shared" si="89"/>
        <v>0</v>
      </c>
      <c r="AM47" s="99">
        <f t="shared" si="90"/>
        <v>0</v>
      </c>
      <c r="AN47" s="113"/>
    </row>
    <row r="48" spans="2:40" x14ac:dyDescent="0.2">
      <c r="B48" s="43">
        <v>7</v>
      </c>
      <c r="C48" s="40" t="s">
        <v>376</v>
      </c>
      <c r="D48" s="71">
        <f t="shared" si="16"/>
        <v>1000000</v>
      </c>
      <c r="E48" s="72">
        <f>SUM(E49:E52)</f>
        <v>1000000</v>
      </c>
      <c r="F48" s="78">
        <f t="shared" ref="F48:G48" si="91">SUM(F49:F52)</f>
        <v>0</v>
      </c>
      <c r="G48" s="78">
        <f t="shared" si="91"/>
        <v>0</v>
      </c>
      <c r="H48" s="71">
        <f t="shared" si="17"/>
        <v>224416153.86435419</v>
      </c>
      <c r="I48" s="72">
        <f>SUM(I49:I52)</f>
        <v>169718669.1805158</v>
      </c>
      <c r="J48" s="72">
        <f t="shared" ref="J48:K48" si="92">SUM(J49:J52)</f>
        <v>51278891.891098499</v>
      </c>
      <c r="K48" s="72">
        <f t="shared" si="92"/>
        <v>3418592.7927398998</v>
      </c>
      <c r="L48" s="82">
        <v>0</v>
      </c>
      <c r="M48" s="78">
        <v>0</v>
      </c>
      <c r="N48" s="78">
        <v>0</v>
      </c>
      <c r="O48" s="78">
        <v>0</v>
      </c>
      <c r="P48" s="82">
        <f t="shared" si="18"/>
        <v>0</v>
      </c>
      <c r="Q48" s="78">
        <f>SUM(Q49:Q52)</f>
        <v>0</v>
      </c>
      <c r="R48" s="78">
        <f t="shared" ref="R48" si="93">SUM(R49:R52)</f>
        <v>0</v>
      </c>
      <c r="S48" s="78">
        <f t="shared" ref="S48" si="94">SUM(S49:S52)</f>
        <v>0</v>
      </c>
      <c r="T48" s="82">
        <f t="shared" si="19"/>
        <v>0</v>
      </c>
      <c r="U48" s="78">
        <f>SUM(U49:U52)</f>
        <v>0</v>
      </c>
      <c r="V48" s="78">
        <f t="shared" ref="V48" si="95">SUM(V49:V52)</f>
        <v>0</v>
      </c>
      <c r="W48" s="78">
        <f t="shared" ref="W48" si="96">SUM(W49:W52)</f>
        <v>0</v>
      </c>
      <c r="X48" s="71">
        <f t="shared" si="20"/>
        <v>37871.371401901502</v>
      </c>
      <c r="Y48" s="72">
        <f>SUM(Y49:Y52)</f>
        <v>37871.371401901502</v>
      </c>
      <c r="Z48" s="78">
        <f t="shared" ref="Z48" si="97">SUM(Z49:Z52)</f>
        <v>0</v>
      </c>
      <c r="AA48" s="78">
        <f t="shared" ref="AA48" si="98">SUM(AA49:AA52)</f>
        <v>0</v>
      </c>
      <c r="AB48" s="82">
        <f t="shared" si="21"/>
        <v>0</v>
      </c>
      <c r="AC48" s="78">
        <f>SUM(AC49:AC52)</f>
        <v>0</v>
      </c>
      <c r="AD48" s="78">
        <f t="shared" ref="AD48" si="99">SUM(AD49:AD52)</f>
        <v>0</v>
      </c>
      <c r="AE48" s="78">
        <f t="shared" ref="AE48" si="100">SUM(AE49:AE52)</f>
        <v>0</v>
      </c>
      <c r="AF48" s="71">
        <f t="shared" si="33"/>
        <v>544785669.13497329</v>
      </c>
      <c r="AG48" s="72">
        <f>SUM(AG49:AG52)</f>
        <v>238212036.9979521</v>
      </c>
      <c r="AH48" s="72">
        <f t="shared" ref="AH48" si="101">SUM(AH49:AH52)</f>
        <v>154371411.4914822</v>
      </c>
      <c r="AI48" s="72">
        <f t="shared" ref="AI48" si="102">SUM(AI49:AI52)</f>
        <v>152202220.64553899</v>
      </c>
      <c r="AJ48" s="93">
        <f t="shared" si="87"/>
        <v>770239694.37072945</v>
      </c>
      <c r="AK48" s="94">
        <f t="shared" si="88"/>
        <v>408968577.54986978</v>
      </c>
      <c r="AL48" s="93">
        <f t="shared" si="89"/>
        <v>205650303.3825807</v>
      </c>
      <c r="AM48" s="95">
        <f t="shared" si="90"/>
        <v>155620813.43827888</v>
      </c>
      <c r="AN48" s="113"/>
    </row>
    <row r="49" spans="2:40" ht="15" x14ac:dyDescent="0.25">
      <c r="B49" s="41" t="s">
        <v>508</v>
      </c>
      <c r="C49" s="42" t="s">
        <v>377</v>
      </c>
      <c r="D49" s="73">
        <f t="shared" si="16"/>
        <v>1000000</v>
      </c>
      <c r="E49" s="74">
        <v>1000000</v>
      </c>
      <c r="F49" s="79">
        <v>0</v>
      </c>
      <c r="G49" s="79">
        <v>0</v>
      </c>
      <c r="H49" s="81">
        <f t="shared" si="17"/>
        <v>0</v>
      </c>
      <c r="I49" s="79">
        <v>0</v>
      </c>
      <c r="J49" s="79">
        <v>0</v>
      </c>
      <c r="K49" s="79">
        <v>0</v>
      </c>
      <c r="L49" s="81">
        <v>0</v>
      </c>
      <c r="M49" s="79">
        <v>0</v>
      </c>
      <c r="N49" s="79">
        <v>0</v>
      </c>
      <c r="O49" s="79">
        <v>0</v>
      </c>
      <c r="P49" s="81">
        <f t="shared" si="18"/>
        <v>0</v>
      </c>
      <c r="Q49">
        <v>0</v>
      </c>
      <c r="R49">
        <v>0</v>
      </c>
      <c r="S49">
        <v>0</v>
      </c>
      <c r="T49" s="81">
        <f t="shared" si="19"/>
        <v>0</v>
      </c>
      <c r="U49" s="79">
        <v>0</v>
      </c>
      <c r="V49" s="79">
        <v>0</v>
      </c>
      <c r="W49" s="79">
        <v>0</v>
      </c>
      <c r="X49" s="73">
        <f t="shared" si="20"/>
        <v>37871.371401901502</v>
      </c>
      <c r="Y49" s="74">
        <v>37871.371401901502</v>
      </c>
      <c r="Z49" s="79">
        <v>0</v>
      </c>
      <c r="AA49" s="79">
        <v>0</v>
      </c>
      <c r="AB49" s="81">
        <f t="shared" si="21"/>
        <v>0</v>
      </c>
      <c r="AC49" s="79">
        <v>0</v>
      </c>
      <c r="AD49" s="79">
        <v>0</v>
      </c>
      <c r="AE49" s="79">
        <v>0</v>
      </c>
      <c r="AF49" s="73">
        <f t="shared" si="33"/>
        <v>37106240.933722138</v>
      </c>
      <c r="AG49" s="74">
        <v>9934298.1503859386</v>
      </c>
      <c r="AH49" s="74">
        <v>26776942.7833362</v>
      </c>
      <c r="AI49" s="74">
        <v>395000</v>
      </c>
      <c r="AJ49" s="90">
        <f t="shared" si="87"/>
        <v>38144112.305124037</v>
      </c>
      <c r="AK49" s="91">
        <f t="shared" si="88"/>
        <v>10972169.521787841</v>
      </c>
      <c r="AL49" s="90">
        <f t="shared" si="89"/>
        <v>26776942.7833362</v>
      </c>
      <c r="AM49" s="92">
        <f t="shared" si="90"/>
        <v>395000</v>
      </c>
      <c r="AN49" s="113"/>
    </row>
    <row r="50" spans="2:40" ht="15" x14ac:dyDescent="0.25">
      <c r="B50" s="41" t="s">
        <v>509</v>
      </c>
      <c r="C50" s="42" t="s">
        <v>378</v>
      </c>
      <c r="D50" s="79">
        <f t="shared" si="16"/>
        <v>0</v>
      </c>
      <c r="E50" s="79">
        <v>0</v>
      </c>
      <c r="F50" s="79">
        <v>0</v>
      </c>
      <c r="G50" s="79">
        <v>0</v>
      </c>
      <c r="H50" s="73">
        <f t="shared" si="17"/>
        <v>44319028.0277998</v>
      </c>
      <c r="I50" s="74">
        <v>44319028.0277998</v>
      </c>
      <c r="J50" s="79">
        <v>0</v>
      </c>
      <c r="K50" s="79">
        <v>0</v>
      </c>
      <c r="L50" s="81">
        <v>0</v>
      </c>
      <c r="M50" s="79">
        <v>0</v>
      </c>
      <c r="N50" s="79">
        <v>0</v>
      </c>
      <c r="O50" s="79">
        <v>0</v>
      </c>
      <c r="P50" s="81">
        <f t="shared" si="18"/>
        <v>0</v>
      </c>
      <c r="Q50">
        <v>0</v>
      </c>
      <c r="R50">
        <v>0</v>
      </c>
      <c r="S50">
        <v>0</v>
      </c>
      <c r="T50" s="81">
        <f t="shared" si="19"/>
        <v>0</v>
      </c>
      <c r="U50" s="79">
        <v>0</v>
      </c>
      <c r="V50" s="79">
        <v>0</v>
      </c>
      <c r="W50" s="79">
        <v>0</v>
      </c>
      <c r="X50" s="81">
        <f t="shared" si="20"/>
        <v>0</v>
      </c>
      <c r="Y50" s="79">
        <v>0</v>
      </c>
      <c r="Z50" s="79">
        <v>0</v>
      </c>
      <c r="AA50" s="79">
        <v>0</v>
      </c>
      <c r="AB50" s="81">
        <f t="shared" si="21"/>
        <v>0</v>
      </c>
      <c r="AC50" s="79">
        <v>0</v>
      </c>
      <c r="AD50" s="79">
        <v>0</v>
      </c>
      <c r="AE50" s="79">
        <v>0</v>
      </c>
      <c r="AF50" s="81">
        <f t="shared" si="33"/>
        <v>0</v>
      </c>
      <c r="AG50" s="79">
        <v>0</v>
      </c>
      <c r="AH50" s="79">
        <v>0</v>
      </c>
      <c r="AI50" s="79">
        <v>0</v>
      </c>
      <c r="AJ50" s="90">
        <f t="shared" si="87"/>
        <v>44319028.0277998</v>
      </c>
      <c r="AK50" s="91">
        <f t="shared" si="88"/>
        <v>44319028.0277998</v>
      </c>
      <c r="AL50" s="100">
        <f t="shared" si="89"/>
        <v>0</v>
      </c>
      <c r="AM50" s="99">
        <f t="shared" si="90"/>
        <v>0</v>
      </c>
      <c r="AN50" s="113"/>
    </row>
    <row r="51" spans="2:40" ht="15" x14ac:dyDescent="0.25">
      <c r="B51" s="41" t="s">
        <v>511</v>
      </c>
      <c r="C51" s="42" t="s">
        <v>369</v>
      </c>
      <c r="D51" s="79">
        <f t="shared" si="16"/>
        <v>0</v>
      </c>
      <c r="E51" s="79">
        <v>0</v>
      </c>
      <c r="F51" s="79">
        <v>0</v>
      </c>
      <c r="G51" s="79">
        <v>0</v>
      </c>
      <c r="H51" s="73">
        <f t="shared" si="17"/>
        <v>179869125.83655438</v>
      </c>
      <c r="I51" s="74">
        <v>125171641.152716</v>
      </c>
      <c r="J51" s="74">
        <v>51278891.891098499</v>
      </c>
      <c r="K51" s="74">
        <v>3418592.7927398998</v>
      </c>
      <c r="L51" s="81">
        <v>0</v>
      </c>
      <c r="M51" s="79">
        <v>0</v>
      </c>
      <c r="N51" s="79">
        <v>0</v>
      </c>
      <c r="O51" s="79">
        <v>0</v>
      </c>
      <c r="P51" s="81">
        <f t="shared" si="18"/>
        <v>0</v>
      </c>
      <c r="Q51">
        <v>0</v>
      </c>
      <c r="R51">
        <v>0</v>
      </c>
      <c r="S51">
        <v>0</v>
      </c>
      <c r="T51" s="81">
        <f t="shared" si="19"/>
        <v>0</v>
      </c>
      <c r="U51" s="79">
        <v>0</v>
      </c>
      <c r="V51" s="79">
        <v>0</v>
      </c>
      <c r="W51" s="79">
        <v>0</v>
      </c>
      <c r="X51" s="81">
        <f t="shared" si="20"/>
        <v>0</v>
      </c>
      <c r="Y51" s="79">
        <v>0</v>
      </c>
      <c r="Z51" s="79">
        <v>0</v>
      </c>
      <c r="AA51" s="79">
        <v>0</v>
      </c>
      <c r="AB51" s="81">
        <f t="shared" si="21"/>
        <v>0</v>
      </c>
      <c r="AC51" s="79">
        <v>0</v>
      </c>
      <c r="AD51" s="79">
        <v>0</v>
      </c>
      <c r="AE51" s="79">
        <v>0</v>
      </c>
      <c r="AF51" s="73">
        <f t="shared" si="33"/>
        <v>355872207.55571216</v>
      </c>
      <c r="AG51" s="74">
        <v>228277738.84756616</v>
      </c>
      <c r="AH51" s="74">
        <v>127594468.70814601</v>
      </c>
      <c r="AI51" s="79">
        <v>0</v>
      </c>
      <c r="AJ51" s="90">
        <f t="shared" si="87"/>
        <v>535741333.39226651</v>
      </c>
      <c r="AK51" s="91">
        <f t="shared" si="88"/>
        <v>353449380.00028217</v>
      </c>
      <c r="AL51" s="90">
        <f t="shared" si="89"/>
        <v>178873360.59924451</v>
      </c>
      <c r="AM51" s="92">
        <f t="shared" si="90"/>
        <v>3418592.7927398998</v>
      </c>
      <c r="AN51" s="113"/>
    </row>
    <row r="52" spans="2:40" ht="15" x14ac:dyDescent="0.25">
      <c r="B52" s="41" t="s">
        <v>512</v>
      </c>
      <c r="C52" s="42" t="s">
        <v>351</v>
      </c>
      <c r="D52" s="79">
        <f t="shared" si="16"/>
        <v>0</v>
      </c>
      <c r="E52" s="79">
        <v>0</v>
      </c>
      <c r="F52" s="79">
        <v>0</v>
      </c>
      <c r="G52" s="79">
        <v>0</v>
      </c>
      <c r="H52" s="73">
        <f t="shared" si="17"/>
        <v>228000</v>
      </c>
      <c r="I52" s="74">
        <v>228000</v>
      </c>
      <c r="J52" s="79">
        <v>0</v>
      </c>
      <c r="K52" s="79">
        <v>0</v>
      </c>
      <c r="L52" s="81">
        <v>0</v>
      </c>
      <c r="M52" s="79">
        <v>0</v>
      </c>
      <c r="N52" s="79">
        <v>0</v>
      </c>
      <c r="O52" s="79">
        <v>0</v>
      </c>
      <c r="P52" s="81">
        <f t="shared" si="18"/>
        <v>0</v>
      </c>
      <c r="Q52">
        <v>0</v>
      </c>
      <c r="R52">
        <v>0</v>
      </c>
      <c r="S52">
        <v>0</v>
      </c>
      <c r="T52" s="81">
        <f t="shared" si="19"/>
        <v>0</v>
      </c>
      <c r="U52" s="79">
        <v>0</v>
      </c>
      <c r="V52" s="79">
        <v>0</v>
      </c>
      <c r="W52" s="79">
        <v>0</v>
      </c>
      <c r="X52" s="81">
        <f t="shared" si="20"/>
        <v>0</v>
      </c>
      <c r="Y52" s="79">
        <v>0</v>
      </c>
      <c r="Z52" s="79">
        <v>0</v>
      </c>
      <c r="AA52" s="79">
        <v>0</v>
      </c>
      <c r="AB52" s="81">
        <f t="shared" si="21"/>
        <v>0</v>
      </c>
      <c r="AC52" s="79">
        <v>0</v>
      </c>
      <c r="AD52" s="79">
        <v>0</v>
      </c>
      <c r="AE52" s="79">
        <v>0</v>
      </c>
      <c r="AF52" s="73">
        <f t="shared" si="33"/>
        <v>151807220.64553899</v>
      </c>
      <c r="AG52" s="79">
        <v>0</v>
      </c>
      <c r="AH52" s="79">
        <v>0</v>
      </c>
      <c r="AI52" s="74">
        <v>151807220.64553899</v>
      </c>
      <c r="AJ52" s="90">
        <f t="shared" si="87"/>
        <v>152035220.64553899</v>
      </c>
      <c r="AK52" s="91">
        <f t="shared" si="88"/>
        <v>228000</v>
      </c>
      <c r="AL52" s="100">
        <f t="shared" si="89"/>
        <v>0</v>
      </c>
      <c r="AM52" s="92">
        <f t="shared" si="90"/>
        <v>151807220.64553899</v>
      </c>
      <c r="AN52" s="113"/>
    </row>
    <row r="53" spans="2:40" x14ac:dyDescent="0.2">
      <c r="B53" s="43">
        <v>8</v>
      </c>
      <c r="C53" s="40" t="s">
        <v>379</v>
      </c>
      <c r="D53" s="71">
        <f t="shared" si="16"/>
        <v>86038821.900000006</v>
      </c>
      <c r="E53" s="72">
        <f>SUM(E54:E55)</f>
        <v>30049503.899999999</v>
      </c>
      <c r="F53" s="72">
        <f t="shared" ref="F53:G53" si="103">SUM(F54:F55)</f>
        <v>55989318</v>
      </c>
      <c r="G53" s="78">
        <f t="shared" si="103"/>
        <v>0</v>
      </c>
      <c r="H53" s="71">
        <f t="shared" si="17"/>
        <v>480220258.07243848</v>
      </c>
      <c r="I53" s="72">
        <f>SUM(I54:I55)</f>
        <v>385460854.61972731</v>
      </c>
      <c r="J53" s="78">
        <f t="shared" ref="J53:K53" si="104">SUM(J54:J55)</f>
        <v>0</v>
      </c>
      <c r="K53" s="72">
        <f t="shared" si="104"/>
        <v>94759403.452711195</v>
      </c>
      <c r="L53" s="71">
        <f t="shared" ref="L53" si="105">+M53+N53+O53</f>
        <v>992879485.70765209</v>
      </c>
      <c r="M53" s="72">
        <f>SUM(M54:M55)</f>
        <v>992879485.70765209</v>
      </c>
      <c r="N53" s="78">
        <f t="shared" ref="N53" si="106">SUM(N54:N55)</f>
        <v>0</v>
      </c>
      <c r="O53" s="78">
        <f t="shared" ref="O53" si="107">SUM(O54:O55)</f>
        <v>0</v>
      </c>
      <c r="P53" s="71">
        <f t="shared" si="18"/>
        <v>131401326.326611</v>
      </c>
      <c r="Q53" s="72">
        <f>SUM(Q54:Q55)</f>
        <v>131401326.326611</v>
      </c>
      <c r="R53" s="78">
        <f t="shared" ref="R53" si="108">SUM(R54:R55)</f>
        <v>0</v>
      </c>
      <c r="S53" s="78">
        <f t="shared" ref="S53" si="109">SUM(S54:S55)</f>
        <v>0</v>
      </c>
      <c r="T53" s="82">
        <f t="shared" si="19"/>
        <v>0</v>
      </c>
      <c r="U53" s="78">
        <f>SUM(U54:U55)</f>
        <v>0</v>
      </c>
      <c r="V53" s="78">
        <f t="shared" ref="V53" si="110">SUM(V54:V55)</f>
        <v>0</v>
      </c>
      <c r="W53" s="78">
        <f t="shared" ref="W53" si="111">SUM(W54:W55)</f>
        <v>0</v>
      </c>
      <c r="X53" s="71">
        <f t="shared" si="20"/>
        <v>5299250</v>
      </c>
      <c r="Y53" s="72">
        <f>SUM(Y54:Y55)</f>
        <v>5299250</v>
      </c>
      <c r="Z53" s="78">
        <f t="shared" ref="Z53" si="112">SUM(Z54:Z55)</f>
        <v>0</v>
      </c>
      <c r="AA53" s="78">
        <f t="shared" ref="AA53" si="113">SUM(AA54:AA55)</f>
        <v>0</v>
      </c>
      <c r="AB53" s="71">
        <f t="shared" si="21"/>
        <v>649860.63475636998</v>
      </c>
      <c r="AC53" s="72">
        <f>SUM(AC54:AC55)</f>
        <v>649860.63475636998</v>
      </c>
      <c r="AD53" s="78">
        <f t="shared" ref="AD53" si="114">SUM(AD54:AD55)</f>
        <v>0</v>
      </c>
      <c r="AE53" s="78">
        <f t="shared" ref="AE53" si="115">SUM(AE54:AE55)</f>
        <v>0</v>
      </c>
      <c r="AF53" s="71">
        <f t="shared" si="33"/>
        <v>375051815.4456746</v>
      </c>
      <c r="AG53" s="72">
        <f>SUM(AG54:AG55)</f>
        <v>375051815.4456746</v>
      </c>
      <c r="AH53" s="78">
        <f t="shared" ref="AH53" si="116">SUM(AH54:AH55)</f>
        <v>0</v>
      </c>
      <c r="AI53" s="78">
        <f t="shared" ref="AI53" si="117">SUM(AI54:AI55)</f>
        <v>0</v>
      </c>
      <c r="AJ53" s="93">
        <f t="shared" si="87"/>
        <v>2071540818.0871325</v>
      </c>
      <c r="AK53" s="94">
        <f t="shared" si="88"/>
        <v>1920792096.6344213</v>
      </c>
      <c r="AL53" s="93">
        <f t="shared" si="89"/>
        <v>55989318</v>
      </c>
      <c r="AM53" s="95">
        <f t="shared" si="90"/>
        <v>94759403.452711195</v>
      </c>
      <c r="AN53" s="113"/>
    </row>
    <row r="54" spans="2:40" x14ac:dyDescent="0.2">
      <c r="B54" s="41" t="s">
        <v>522</v>
      </c>
      <c r="C54" s="42" t="s">
        <v>380</v>
      </c>
      <c r="D54" s="73">
        <f t="shared" si="16"/>
        <v>38699503.899999999</v>
      </c>
      <c r="E54" s="74">
        <v>30049503.899999999</v>
      </c>
      <c r="F54" s="74">
        <v>8650000</v>
      </c>
      <c r="G54" s="79">
        <v>0</v>
      </c>
      <c r="H54" s="73">
        <f t="shared" si="17"/>
        <v>442887263.62518525</v>
      </c>
      <c r="I54" s="74">
        <v>348127860.17247403</v>
      </c>
      <c r="J54" s="79">
        <v>0</v>
      </c>
      <c r="K54" s="74">
        <v>94759403.452711195</v>
      </c>
      <c r="L54" s="73">
        <v>986822727.50765204</v>
      </c>
      <c r="M54" s="74">
        <v>986822727.50765204</v>
      </c>
      <c r="N54" s="79">
        <v>0</v>
      </c>
      <c r="O54" s="79">
        <v>0</v>
      </c>
      <c r="P54" s="73">
        <f t="shared" si="18"/>
        <v>131401326.326611</v>
      </c>
      <c r="Q54" s="74">
        <v>131401326.326611</v>
      </c>
      <c r="R54" s="79">
        <v>0</v>
      </c>
      <c r="S54" s="79">
        <v>0</v>
      </c>
      <c r="T54" s="81">
        <f t="shared" si="19"/>
        <v>0</v>
      </c>
      <c r="U54" s="79">
        <v>0</v>
      </c>
      <c r="V54" s="79">
        <v>0</v>
      </c>
      <c r="W54" s="79">
        <v>0</v>
      </c>
      <c r="X54" s="73">
        <f t="shared" si="20"/>
        <v>5299250</v>
      </c>
      <c r="Y54" s="74">
        <v>5299250</v>
      </c>
      <c r="Z54" s="79">
        <v>0</v>
      </c>
      <c r="AA54" s="79">
        <v>0</v>
      </c>
      <c r="AB54" s="81">
        <f t="shared" si="21"/>
        <v>0</v>
      </c>
      <c r="AC54" s="79">
        <v>0</v>
      </c>
      <c r="AD54" s="79">
        <v>0</v>
      </c>
      <c r="AE54" s="79">
        <v>0</v>
      </c>
      <c r="AF54" s="73">
        <f t="shared" si="33"/>
        <v>370640420.50753558</v>
      </c>
      <c r="AG54" s="74">
        <v>370640420.50753558</v>
      </c>
      <c r="AH54" s="79">
        <v>0</v>
      </c>
      <c r="AI54" s="79">
        <v>0</v>
      </c>
      <c r="AJ54" s="90">
        <f t="shared" si="87"/>
        <v>1975750491.8669839</v>
      </c>
      <c r="AK54" s="91">
        <f t="shared" si="88"/>
        <v>1872341088.4142728</v>
      </c>
      <c r="AL54" s="90">
        <f t="shared" si="89"/>
        <v>8650000</v>
      </c>
      <c r="AM54" s="92">
        <f t="shared" si="90"/>
        <v>94759403.452711195</v>
      </c>
      <c r="AN54" s="113"/>
    </row>
    <row r="55" spans="2:40" x14ac:dyDescent="0.2">
      <c r="B55" s="41" t="s">
        <v>523</v>
      </c>
      <c r="C55" s="42" t="s">
        <v>351</v>
      </c>
      <c r="D55" s="73">
        <f t="shared" si="16"/>
        <v>47339318</v>
      </c>
      <c r="E55" s="79">
        <v>0</v>
      </c>
      <c r="F55" s="74">
        <v>47339318</v>
      </c>
      <c r="G55" s="79">
        <v>0</v>
      </c>
      <c r="H55" s="81">
        <f t="shared" si="17"/>
        <v>37332994.447253302</v>
      </c>
      <c r="I55" s="74">
        <v>37332994.447253302</v>
      </c>
      <c r="J55" s="79">
        <v>0</v>
      </c>
      <c r="K55" s="79">
        <v>0</v>
      </c>
      <c r="L55" s="81">
        <v>6056758.2000000002</v>
      </c>
      <c r="M55" s="74">
        <v>6056758.2000000002</v>
      </c>
      <c r="N55" s="79">
        <v>0</v>
      </c>
      <c r="O55" s="79">
        <v>0</v>
      </c>
      <c r="P55" s="81">
        <f t="shared" si="18"/>
        <v>0</v>
      </c>
      <c r="Q55" s="79">
        <v>0</v>
      </c>
      <c r="R55" s="79">
        <v>0</v>
      </c>
      <c r="S55" s="79">
        <v>0</v>
      </c>
      <c r="T55" s="81">
        <f t="shared" si="19"/>
        <v>0</v>
      </c>
      <c r="U55" s="79">
        <v>0</v>
      </c>
      <c r="V55" s="79">
        <v>0</v>
      </c>
      <c r="W55" s="79">
        <v>0</v>
      </c>
      <c r="X55" s="81">
        <f t="shared" si="20"/>
        <v>0</v>
      </c>
      <c r="Y55" s="79">
        <v>0</v>
      </c>
      <c r="Z55" s="79">
        <v>0</v>
      </c>
      <c r="AA55" s="79">
        <v>0</v>
      </c>
      <c r="AB55" s="81">
        <f t="shared" si="21"/>
        <v>649860.63475636998</v>
      </c>
      <c r="AC55" s="74">
        <v>649860.63475636998</v>
      </c>
      <c r="AD55" s="79">
        <v>0</v>
      </c>
      <c r="AE55" s="79">
        <v>0</v>
      </c>
      <c r="AF55" s="81">
        <f t="shared" si="33"/>
        <v>4411394.9381389981</v>
      </c>
      <c r="AG55" s="74">
        <v>4411394.9381389981</v>
      </c>
      <c r="AH55" s="79">
        <v>0</v>
      </c>
      <c r="AI55" s="79">
        <v>0</v>
      </c>
      <c r="AJ55" s="90">
        <f t="shared" si="87"/>
        <v>95790326.220148668</v>
      </c>
      <c r="AK55" s="91">
        <f t="shared" si="88"/>
        <v>48451008.220148675</v>
      </c>
      <c r="AL55" s="90">
        <f t="shared" si="89"/>
        <v>47339318</v>
      </c>
      <c r="AM55" s="99">
        <f t="shared" si="90"/>
        <v>0</v>
      </c>
      <c r="AN55" s="113"/>
    </row>
    <row r="56" spans="2:40" x14ac:dyDescent="0.2">
      <c r="B56" s="43">
        <v>9</v>
      </c>
      <c r="C56" s="40" t="s">
        <v>381</v>
      </c>
      <c r="D56" s="71">
        <f t="shared" si="16"/>
        <v>149914199.83000001</v>
      </c>
      <c r="E56" s="72">
        <f>SUM(E57:E59)</f>
        <v>149914199.83000001</v>
      </c>
      <c r="F56" s="79">
        <f t="shared" ref="F56:G56" si="118">SUM(F57:F59)</f>
        <v>0</v>
      </c>
      <c r="G56" s="79">
        <f t="shared" si="118"/>
        <v>0</v>
      </c>
      <c r="H56" s="71">
        <f t="shared" si="17"/>
        <v>1059285616.9666046</v>
      </c>
      <c r="I56" s="72">
        <f>SUM(I57:I59)</f>
        <v>1014298635.816877</v>
      </c>
      <c r="J56" s="74">
        <f t="shared" ref="J56:K56" si="119">SUM(J57:J59)</f>
        <v>34722781.892386675</v>
      </c>
      <c r="K56" s="74">
        <f t="shared" si="119"/>
        <v>10264199.257340878</v>
      </c>
      <c r="L56" s="71">
        <f>+M56+N56+O56</f>
        <v>7400861046.7369823</v>
      </c>
      <c r="M56" s="72">
        <f>SUM(M57:M59)</f>
        <v>7158116938.5071526</v>
      </c>
      <c r="N56" s="78">
        <f t="shared" ref="N56" si="120">SUM(N57:N59)</f>
        <v>0</v>
      </c>
      <c r="O56" s="72">
        <f t="shared" ref="O56" si="121">SUM(O57:O59)</f>
        <v>242744108.22983</v>
      </c>
      <c r="P56" s="71">
        <f t="shared" si="18"/>
        <v>1669248.0008360001</v>
      </c>
      <c r="Q56" s="72">
        <f>SUM(Q57:Q59)</f>
        <v>1669248.0008360001</v>
      </c>
      <c r="R56" s="78">
        <f t="shared" ref="R56:S56" si="122">SUM(R57:R59)</f>
        <v>0</v>
      </c>
      <c r="S56" s="78">
        <f t="shared" si="122"/>
        <v>0</v>
      </c>
      <c r="T56" s="82">
        <f t="shared" si="19"/>
        <v>0</v>
      </c>
      <c r="U56" s="78">
        <f>SUM(U57:U59)</f>
        <v>0</v>
      </c>
      <c r="V56" s="79">
        <f t="shared" ref="V56" si="123">SUM(V57:V59)</f>
        <v>0</v>
      </c>
      <c r="W56" s="79">
        <f t="shared" ref="W56" si="124">SUM(W57:W59)</f>
        <v>0</v>
      </c>
      <c r="X56" s="71">
        <f t="shared" si="20"/>
        <v>113842561.32000001</v>
      </c>
      <c r="Y56" s="72">
        <f>SUM(Y57:Y59)</f>
        <v>90258691.620000005</v>
      </c>
      <c r="Z56" s="72">
        <f t="shared" ref="Z56" si="125">SUM(Z57:Z59)</f>
        <v>15283869.699999999</v>
      </c>
      <c r="AA56" s="72">
        <f t="shared" ref="AA56" si="126">SUM(AA57:AA59)</f>
        <v>8300000</v>
      </c>
      <c r="AB56" s="71">
        <f t="shared" si="21"/>
        <v>349831900.12059349</v>
      </c>
      <c r="AC56" s="72">
        <f>SUM(AC57:AC59)</f>
        <v>199800591.26321548</v>
      </c>
      <c r="AD56" s="72">
        <f t="shared" ref="AD56" si="127">SUM(AD57:AD59)</f>
        <v>150031308.85737801</v>
      </c>
      <c r="AE56" s="78">
        <f t="shared" ref="AE56" si="128">SUM(AE57:AE59)</f>
        <v>0</v>
      </c>
      <c r="AF56" s="71">
        <f>+AG56+AH56+AI56</f>
        <v>3371140467.1990538</v>
      </c>
      <c r="AG56" s="72">
        <f>SUM(AG57:AG59)</f>
        <v>3308966065.1719036</v>
      </c>
      <c r="AH56" s="72">
        <f t="shared" ref="AH56:AI56" si="129">SUM(AH57:AH59)</f>
        <v>59702689.243529759</v>
      </c>
      <c r="AI56" s="72">
        <f t="shared" si="129"/>
        <v>2471712.7836203398</v>
      </c>
      <c r="AJ56" s="93">
        <f t="shared" si="87"/>
        <v>12446545040.17407</v>
      </c>
      <c r="AK56" s="94">
        <f t="shared" si="88"/>
        <v>11923024370.209986</v>
      </c>
      <c r="AL56" s="93">
        <f t="shared" si="89"/>
        <v>259740649.69329444</v>
      </c>
      <c r="AM56" s="95">
        <f t="shared" si="90"/>
        <v>263780020.2707912</v>
      </c>
      <c r="AN56" s="113"/>
    </row>
    <row r="57" spans="2:40" ht="15" x14ac:dyDescent="0.25">
      <c r="B57" s="41" t="s">
        <v>514</v>
      </c>
      <c r="C57" s="42" t="s">
        <v>382</v>
      </c>
      <c r="D57" s="73">
        <f t="shared" si="16"/>
        <v>117448169.2</v>
      </c>
      <c r="E57" s="74">
        <v>117448169.2</v>
      </c>
      <c r="F57" s="79">
        <v>0</v>
      </c>
      <c r="G57" s="79">
        <v>0</v>
      </c>
      <c r="H57" s="73">
        <f t="shared" si="17"/>
        <v>785090015.92776549</v>
      </c>
      <c r="I57" s="74">
        <v>777984629.25464797</v>
      </c>
      <c r="J57" s="74">
        <v>24086.1212022373</v>
      </c>
      <c r="K57" s="74">
        <v>7081300.5519152796</v>
      </c>
      <c r="L57" s="73">
        <v>6716342042.47927</v>
      </c>
      <c r="M57" s="74">
        <v>6716342042.47927</v>
      </c>
      <c r="N57" s="79">
        <v>0</v>
      </c>
      <c r="O57" s="79">
        <v>0</v>
      </c>
      <c r="P57" s="81">
        <f t="shared" si="18"/>
        <v>0</v>
      </c>
      <c r="Q57">
        <v>0</v>
      </c>
      <c r="R57">
        <v>0</v>
      </c>
      <c r="S57">
        <v>0</v>
      </c>
      <c r="T57" s="81">
        <f t="shared" si="19"/>
        <v>0</v>
      </c>
      <c r="U57" s="79">
        <v>0</v>
      </c>
      <c r="V57" s="79">
        <v>0</v>
      </c>
      <c r="W57" s="79">
        <v>0</v>
      </c>
      <c r="X57" s="73">
        <f t="shared" si="20"/>
        <v>49501625.880000003</v>
      </c>
      <c r="Y57" s="74">
        <v>49501625.880000003</v>
      </c>
      <c r="Z57" s="79">
        <v>0</v>
      </c>
      <c r="AA57" s="79">
        <v>0</v>
      </c>
      <c r="AB57" s="73">
        <f t="shared" si="21"/>
        <v>339387040.85014999</v>
      </c>
      <c r="AC57" s="74">
        <v>189355731.99277201</v>
      </c>
      <c r="AD57" s="74">
        <v>150031308.85737801</v>
      </c>
      <c r="AE57" s="79">
        <v>0</v>
      </c>
      <c r="AF57" s="73">
        <f t="shared" si="33"/>
        <v>1957267004.5697737</v>
      </c>
      <c r="AG57" s="74">
        <v>1951683429.6238</v>
      </c>
      <c r="AH57" s="74">
        <v>3111862.1623531701</v>
      </c>
      <c r="AI57" s="74">
        <v>2471712.7836203398</v>
      </c>
      <c r="AJ57" s="90">
        <f t="shared" si="87"/>
        <v>9965035898.9069576</v>
      </c>
      <c r="AK57" s="91">
        <f t="shared" si="88"/>
        <v>9802315628.4304886</v>
      </c>
      <c r="AL57" s="90">
        <f t="shared" si="89"/>
        <v>153167257.14093342</v>
      </c>
      <c r="AM57" s="92">
        <f t="shared" si="90"/>
        <v>9553013.3355356194</v>
      </c>
      <c r="AN57" s="113"/>
    </row>
    <row r="58" spans="2:40" ht="15" x14ac:dyDescent="0.25">
      <c r="B58" s="41" t="s">
        <v>516</v>
      </c>
      <c r="C58" s="42" t="s">
        <v>383</v>
      </c>
      <c r="D58" s="73">
        <f t="shared" si="16"/>
        <v>5160663.1399999997</v>
      </c>
      <c r="E58" s="74">
        <v>5160663.1399999997</v>
      </c>
      <c r="F58" s="79">
        <v>0</v>
      </c>
      <c r="G58" s="79">
        <v>0</v>
      </c>
      <c r="H58" s="73">
        <f t="shared" si="17"/>
        <v>111660981.23007658</v>
      </c>
      <c r="I58" s="74">
        <v>109664544.555364</v>
      </c>
      <c r="J58" s="74">
        <v>766978.67793934105</v>
      </c>
      <c r="K58" s="74">
        <v>1229457.9967732499</v>
      </c>
      <c r="L58" s="73">
        <v>73689378.548862606</v>
      </c>
      <c r="M58" s="74">
        <v>73689378.548862606</v>
      </c>
      <c r="N58" s="79">
        <v>0</v>
      </c>
      <c r="O58" s="79">
        <v>0</v>
      </c>
      <c r="P58" s="73">
        <f t="shared" si="18"/>
        <v>1669248.0008360001</v>
      </c>
      <c r="Q58" s="84">
        <v>1669248.0008360001</v>
      </c>
      <c r="R58">
        <v>0</v>
      </c>
      <c r="S58">
        <v>0</v>
      </c>
      <c r="T58" s="81">
        <f t="shared" si="19"/>
        <v>0</v>
      </c>
      <c r="U58" s="79">
        <v>0</v>
      </c>
      <c r="V58" s="79">
        <v>0</v>
      </c>
      <c r="W58" s="79">
        <v>0</v>
      </c>
      <c r="X58" s="73">
        <f t="shared" si="20"/>
        <v>34912635.93</v>
      </c>
      <c r="Y58" s="74">
        <v>19628766.23</v>
      </c>
      <c r="Z58" s="74">
        <v>15283869.699999999</v>
      </c>
      <c r="AA58" s="79">
        <v>0</v>
      </c>
      <c r="AB58" s="73">
        <f t="shared" si="21"/>
        <v>10259653.3432092</v>
      </c>
      <c r="AC58" s="74">
        <v>10259653.3432092</v>
      </c>
      <c r="AD58" s="79">
        <v>0</v>
      </c>
      <c r="AE58" s="79">
        <v>0</v>
      </c>
      <c r="AF58" s="73">
        <f t="shared" si="33"/>
        <v>746670217.6413331</v>
      </c>
      <c r="AG58" s="74">
        <v>745114286.56015646</v>
      </c>
      <c r="AH58" s="74">
        <v>1555931.0811765899</v>
      </c>
      <c r="AI58" s="79">
        <v>0</v>
      </c>
      <c r="AJ58" s="90">
        <f t="shared" si="87"/>
        <v>984022777.83431745</v>
      </c>
      <c r="AK58" s="91">
        <f t="shared" si="88"/>
        <v>965186540.37842822</v>
      </c>
      <c r="AL58" s="90">
        <f t="shared" si="89"/>
        <v>17606779.45911593</v>
      </c>
      <c r="AM58" s="92">
        <f t="shared" si="90"/>
        <v>1229457.9967732499</v>
      </c>
      <c r="AN58" s="113"/>
    </row>
    <row r="59" spans="2:40" ht="15" x14ac:dyDescent="0.25">
      <c r="B59" s="41" t="s">
        <v>517</v>
      </c>
      <c r="C59" s="42" t="s">
        <v>384</v>
      </c>
      <c r="D59" s="73">
        <f t="shared" si="16"/>
        <v>27305367.489999998</v>
      </c>
      <c r="E59" s="74">
        <v>27305367.489999998</v>
      </c>
      <c r="F59" s="79">
        <v>0</v>
      </c>
      <c r="G59" s="79">
        <v>0</v>
      </c>
      <c r="H59" s="73">
        <f t="shared" si="17"/>
        <v>162534619.80876243</v>
      </c>
      <c r="I59" s="74">
        <v>126649462.00686499</v>
      </c>
      <c r="J59" s="74">
        <v>33931717.093245097</v>
      </c>
      <c r="K59" s="74">
        <v>1953440.7086523499</v>
      </c>
      <c r="L59" s="73">
        <v>610829625.70885003</v>
      </c>
      <c r="M59" s="74">
        <v>368085517.47902</v>
      </c>
      <c r="N59" s="79">
        <v>0</v>
      </c>
      <c r="O59" s="74">
        <v>242744108.22983</v>
      </c>
      <c r="P59" s="81">
        <f t="shared" si="18"/>
        <v>0</v>
      </c>
      <c r="Q59">
        <v>0</v>
      </c>
      <c r="R59">
        <v>0</v>
      </c>
      <c r="S59">
        <v>0</v>
      </c>
      <c r="T59" s="81">
        <f t="shared" si="19"/>
        <v>0</v>
      </c>
      <c r="U59" s="79">
        <v>0</v>
      </c>
      <c r="V59" s="79">
        <v>0</v>
      </c>
      <c r="W59" s="79">
        <v>0</v>
      </c>
      <c r="X59" s="73">
        <f t="shared" si="20"/>
        <v>29428299.510000002</v>
      </c>
      <c r="Y59" s="74">
        <v>21128299.510000002</v>
      </c>
      <c r="Z59" s="79">
        <v>0</v>
      </c>
      <c r="AA59" s="74">
        <v>8300000</v>
      </c>
      <c r="AB59" s="73">
        <f t="shared" si="21"/>
        <v>185205.927234253</v>
      </c>
      <c r="AC59" s="74">
        <v>185205.927234253</v>
      </c>
      <c r="AD59" s="79">
        <v>0</v>
      </c>
      <c r="AE59" s="79">
        <v>0</v>
      </c>
      <c r="AF59" s="73">
        <f t="shared" si="33"/>
        <v>667203244.98794699</v>
      </c>
      <c r="AG59" s="74">
        <v>612168348.98794699</v>
      </c>
      <c r="AH59" s="74">
        <v>55034896</v>
      </c>
      <c r="AI59" s="79">
        <v>0</v>
      </c>
      <c r="AJ59" s="90">
        <f t="shared" si="87"/>
        <v>1497486363.4327936</v>
      </c>
      <c r="AK59" s="91">
        <f t="shared" si="88"/>
        <v>1155522201.4010663</v>
      </c>
      <c r="AL59" s="90">
        <f t="shared" si="89"/>
        <v>88966613.093245089</v>
      </c>
      <c r="AM59" s="92">
        <f t="shared" si="90"/>
        <v>252997548.93848234</v>
      </c>
      <c r="AN59" s="113"/>
    </row>
    <row r="60" spans="2:40" ht="15" thickBot="1" x14ac:dyDescent="0.25">
      <c r="B60" s="44">
        <v>10</v>
      </c>
      <c r="C60" s="45" t="s">
        <v>390</v>
      </c>
      <c r="D60" s="76">
        <f>+E60+F60+G60</f>
        <v>2199394532.7603731</v>
      </c>
      <c r="E60" s="77">
        <f>+E56+E53+E48+E43+E38+E31+E24+E17+E12</f>
        <v>1184506915.8503728</v>
      </c>
      <c r="F60" s="77">
        <f t="shared" ref="F60:G60" si="130">+F56+F53+F48+F43+F38+F31+F24+F17+F12</f>
        <v>66624340.25</v>
      </c>
      <c r="G60" s="77">
        <f t="shared" si="130"/>
        <v>948263276.66000009</v>
      </c>
      <c r="H60" s="76">
        <f t="shared" si="17"/>
        <v>43416915352.139877</v>
      </c>
      <c r="I60" s="77">
        <f t="shared" ref="I60:AI60" si="131">+I56+I53+I48+I43+I38+I31+I24+I17+I12</f>
        <v>32162020821.464115</v>
      </c>
      <c r="J60" s="77">
        <f t="shared" si="131"/>
        <v>6882416248.7568474</v>
      </c>
      <c r="K60" s="77">
        <f t="shared" si="131"/>
        <v>4372478281.9189186</v>
      </c>
      <c r="L60" s="76">
        <f t="shared" ref="L60" si="132">+M60+N60+O60</f>
        <v>17436654913.129005</v>
      </c>
      <c r="M60" s="77">
        <f t="shared" ref="M60" si="133">+M56+M53+M48+M43+M38+M31+M24+M17+M12</f>
        <v>11378982979.006207</v>
      </c>
      <c r="N60" s="77">
        <f t="shared" si="131"/>
        <v>5814927825.8929663</v>
      </c>
      <c r="O60" s="77">
        <f t="shared" si="131"/>
        <v>242744108.22983</v>
      </c>
      <c r="P60" s="76">
        <f t="shared" si="18"/>
        <v>24163428354.319767</v>
      </c>
      <c r="Q60" s="77">
        <f t="shared" ref="Q60" si="134">+Q56+Q53+Q48+Q43+Q38+Q31+Q24+Q17+Q12</f>
        <v>22637115101.921082</v>
      </c>
      <c r="R60" s="77">
        <f t="shared" si="131"/>
        <v>400687472.98462141</v>
      </c>
      <c r="S60" s="77">
        <f t="shared" si="131"/>
        <v>1125625779.4140615</v>
      </c>
      <c r="T60" s="76">
        <f t="shared" si="19"/>
        <v>1592842430.4624867</v>
      </c>
      <c r="U60" s="77">
        <f t="shared" ref="U60" si="135">+U56+U53+U48+U43+U38+U31+U24+U17+U12</f>
        <v>1557274707.7779257</v>
      </c>
      <c r="V60" s="77">
        <f t="shared" si="131"/>
        <v>35567722.684560999</v>
      </c>
      <c r="W60" s="83">
        <f t="shared" si="131"/>
        <v>0</v>
      </c>
      <c r="X60" s="76">
        <f t="shared" si="20"/>
        <v>4579966239.1448221</v>
      </c>
      <c r="Y60" s="77">
        <f t="shared" ref="Y60" si="136">+Y56+Y53+Y48+Y43+Y38+Y31+Y24+Y17+Y12</f>
        <v>3246280913.5148225</v>
      </c>
      <c r="Z60" s="77">
        <f t="shared" si="131"/>
        <v>319390471.31</v>
      </c>
      <c r="AA60" s="77">
        <f t="shared" si="131"/>
        <v>1014294854.3199999</v>
      </c>
      <c r="AB60" s="76">
        <f t="shared" si="21"/>
        <v>4079938470.6235313</v>
      </c>
      <c r="AC60" s="77">
        <f t="shared" ref="AC60" si="137">+AC56+AC53+AC48+AC43+AC38+AC31+AC24+AC17+AC12</f>
        <v>3857504738.7112746</v>
      </c>
      <c r="AD60" s="77">
        <f t="shared" si="131"/>
        <v>222433731.91225696</v>
      </c>
      <c r="AE60" s="83">
        <f t="shared" si="131"/>
        <v>0</v>
      </c>
      <c r="AF60" s="76">
        <f t="shared" si="33"/>
        <v>20856106025.663845</v>
      </c>
      <c r="AG60" s="77">
        <f t="shared" ref="AG60" si="138">+AG56+AG53+AG48+AG43+AG38+AG31+AG24+AG17+AG12</f>
        <v>18315908289.479717</v>
      </c>
      <c r="AH60" s="77">
        <f t="shared" si="131"/>
        <v>1200386666.659514</v>
      </c>
      <c r="AI60" s="77">
        <f t="shared" si="131"/>
        <v>1339811069.5246119</v>
      </c>
      <c r="AJ60" s="96">
        <f>+D60+X60+T60+P60+H60+AF60+L60+AB60</f>
        <v>118325246318.24371</v>
      </c>
      <c r="AK60" s="97">
        <f>+E60+Y60+U60+Q60+I60+AG60+M60+AC60</f>
        <v>94339594467.725525</v>
      </c>
      <c r="AL60" s="96">
        <f t="shared" si="89"/>
        <v>14942434480.450766</v>
      </c>
      <c r="AM60" s="98">
        <f t="shared" si="90"/>
        <v>9043217370.0674229</v>
      </c>
      <c r="AN60" s="113"/>
    </row>
    <row r="62" spans="2:40" ht="15" thickBot="1" x14ac:dyDescent="0.25"/>
    <row r="63" spans="2:40" ht="15" thickBot="1" x14ac:dyDescent="0.25">
      <c r="C63" s="26" t="s">
        <v>526</v>
      </c>
      <c r="D63" s="46">
        <f>SUM(D64:D70)</f>
        <v>422</v>
      </c>
      <c r="E63" s="27"/>
      <c r="F63" s="27"/>
      <c r="G63" s="28"/>
      <c r="H63" s="46">
        <f>SUM(H64:H70)</f>
        <v>2032</v>
      </c>
      <c r="I63" s="27"/>
      <c r="J63" s="27"/>
      <c r="K63" s="28"/>
      <c r="L63" s="46">
        <f>SUM(L64:L70)</f>
        <v>3051.8887271688313</v>
      </c>
      <c r="M63" s="27"/>
      <c r="N63" s="27"/>
      <c r="O63" s="28"/>
      <c r="P63" s="46">
        <f>SUM(P64:P70)</f>
        <v>594.90005912531467</v>
      </c>
      <c r="Q63" s="27"/>
      <c r="R63" s="27"/>
      <c r="S63" s="28"/>
      <c r="T63" s="46">
        <f>SUM(T64:T70)</f>
        <v>33.956867197432061</v>
      </c>
      <c r="U63" s="27"/>
      <c r="V63" s="27"/>
      <c r="W63" s="28"/>
      <c r="X63" s="46">
        <f>SUM(X64:X70)</f>
        <v>835</v>
      </c>
      <c r="Y63" s="27"/>
      <c r="Z63" s="27"/>
      <c r="AA63" s="28"/>
      <c r="AB63" s="46">
        <f>SUM(AB64:AB70)</f>
        <v>623</v>
      </c>
      <c r="AC63" s="27"/>
      <c r="AD63" s="27"/>
      <c r="AE63" s="28"/>
      <c r="AF63" s="46">
        <f>SUM(AF64:AF70)</f>
        <v>4222</v>
      </c>
      <c r="AG63" s="27"/>
      <c r="AH63" s="27"/>
      <c r="AI63" s="28"/>
      <c r="AJ63" s="46">
        <f>SUM(AJ64:AJ70)</f>
        <v>11814.745653491578</v>
      </c>
      <c r="AK63" s="29"/>
      <c r="AL63" s="29"/>
      <c r="AM63" s="30"/>
    </row>
    <row r="64" spans="2:40" x14ac:dyDescent="0.2">
      <c r="C64" s="25" t="s">
        <v>981</v>
      </c>
      <c r="D64" s="101">
        <v>27</v>
      </c>
      <c r="E64" s="47"/>
      <c r="F64" s="47"/>
      <c r="G64" s="48"/>
      <c r="H64" s="101">
        <v>40</v>
      </c>
      <c r="I64" s="47"/>
      <c r="J64" s="47"/>
      <c r="K64" s="48"/>
      <c r="L64" s="101">
        <v>0</v>
      </c>
      <c r="M64" s="47"/>
      <c r="N64" s="47"/>
      <c r="O64" s="48"/>
      <c r="P64" s="101">
        <v>10.39126740830244</v>
      </c>
      <c r="Q64" s="47"/>
      <c r="R64" s="47"/>
      <c r="S64" s="48"/>
      <c r="T64" s="101">
        <v>0</v>
      </c>
      <c r="U64" s="47"/>
      <c r="V64" s="47"/>
      <c r="W64" s="48"/>
      <c r="X64" s="101">
        <v>0</v>
      </c>
      <c r="Y64" s="47"/>
      <c r="Z64" s="47"/>
      <c r="AA64" s="48"/>
      <c r="AB64" s="101">
        <v>4</v>
      </c>
      <c r="AC64" s="47"/>
      <c r="AD64" s="47"/>
      <c r="AE64" s="48"/>
      <c r="AF64" s="101">
        <v>471</v>
      </c>
      <c r="AG64" s="47"/>
      <c r="AH64" s="47"/>
      <c r="AI64" s="48"/>
      <c r="AJ64" s="101">
        <f>SUM(D64:AF64)</f>
        <v>552.39126740830238</v>
      </c>
      <c r="AK64" s="49"/>
      <c r="AL64" s="49"/>
      <c r="AM64" s="50"/>
    </row>
    <row r="65" spans="3:39" x14ac:dyDescent="0.2">
      <c r="C65" s="25" t="s">
        <v>982</v>
      </c>
      <c r="D65" s="101">
        <v>13</v>
      </c>
      <c r="E65" s="47"/>
      <c r="F65" s="47"/>
      <c r="G65" s="48"/>
      <c r="H65" s="101">
        <v>10</v>
      </c>
      <c r="I65" s="47"/>
      <c r="J65" s="47"/>
      <c r="K65" s="48"/>
      <c r="L65" s="101">
        <v>0</v>
      </c>
      <c r="M65" s="47"/>
      <c r="N65" s="47"/>
      <c r="O65" s="48"/>
      <c r="P65" s="101">
        <v>0</v>
      </c>
      <c r="Q65" s="47"/>
      <c r="R65" s="47"/>
      <c r="S65" s="48"/>
      <c r="T65" s="101">
        <v>0</v>
      </c>
      <c r="U65" s="47"/>
      <c r="V65" s="47"/>
      <c r="W65" s="48"/>
      <c r="X65" s="101">
        <v>0</v>
      </c>
      <c r="Y65" s="47"/>
      <c r="Z65" s="47"/>
      <c r="AA65" s="48"/>
      <c r="AB65" s="101">
        <v>4</v>
      </c>
      <c r="AC65" s="47"/>
      <c r="AD65" s="47"/>
      <c r="AE65" s="48"/>
      <c r="AF65" s="101">
        <v>0</v>
      </c>
      <c r="AG65" s="47"/>
      <c r="AH65" s="47"/>
      <c r="AI65" s="48"/>
      <c r="AJ65" s="101">
        <f>SUM(D65:AF65)</f>
        <v>27</v>
      </c>
      <c r="AK65" s="49"/>
      <c r="AL65" s="49"/>
      <c r="AM65" s="50"/>
    </row>
    <row r="66" spans="3:39" x14ac:dyDescent="0.2">
      <c r="C66" s="25" t="s">
        <v>983</v>
      </c>
      <c r="D66" s="101">
        <v>2</v>
      </c>
      <c r="E66" s="47"/>
      <c r="F66" s="47"/>
      <c r="G66" s="48"/>
      <c r="H66" s="101">
        <v>18</v>
      </c>
      <c r="I66" s="47"/>
      <c r="J66" s="47"/>
      <c r="K66" s="48"/>
      <c r="L66" s="101">
        <v>0</v>
      </c>
      <c r="M66" s="47"/>
      <c r="N66" s="47"/>
      <c r="O66" s="48"/>
      <c r="P66" s="101">
        <v>0</v>
      </c>
      <c r="Q66" s="47"/>
      <c r="R66" s="47"/>
      <c r="S66" s="48"/>
      <c r="T66" s="101">
        <v>0</v>
      </c>
      <c r="U66" s="47"/>
      <c r="V66" s="47"/>
      <c r="W66" s="48"/>
      <c r="X66" s="101">
        <v>0</v>
      </c>
      <c r="Y66" s="47"/>
      <c r="Z66" s="47"/>
      <c r="AA66" s="48"/>
      <c r="AB66" s="101">
        <v>0</v>
      </c>
      <c r="AC66" s="47"/>
      <c r="AD66" s="47"/>
      <c r="AE66" s="48"/>
      <c r="AF66" s="101">
        <v>205</v>
      </c>
      <c r="AG66" s="47"/>
      <c r="AH66" s="47"/>
      <c r="AI66" s="48"/>
      <c r="AJ66" s="101">
        <f t="shared" ref="AJ66:AJ70" si="139">SUM(D66:AF66)</f>
        <v>225</v>
      </c>
      <c r="AK66" s="49"/>
      <c r="AL66" s="49"/>
      <c r="AM66" s="50"/>
    </row>
    <row r="67" spans="3:39" x14ac:dyDescent="0.2">
      <c r="C67" s="25" t="s">
        <v>984</v>
      </c>
      <c r="D67" s="101">
        <v>337</v>
      </c>
      <c r="E67" s="47"/>
      <c r="F67" s="47"/>
      <c r="G67" s="48"/>
      <c r="H67" s="101">
        <v>1403</v>
      </c>
      <c r="I67" s="47"/>
      <c r="J67" s="47"/>
      <c r="K67" s="48"/>
      <c r="L67" s="101">
        <v>2383</v>
      </c>
      <c r="M67" s="47"/>
      <c r="N67" s="47"/>
      <c r="O67" s="48"/>
      <c r="P67" s="101">
        <v>545.54153893587818</v>
      </c>
      <c r="Q67" s="47"/>
      <c r="R67" s="47"/>
      <c r="S67" s="48"/>
      <c r="T67" s="101">
        <v>28.956867197432061</v>
      </c>
      <c r="U67" s="47"/>
      <c r="V67" s="47"/>
      <c r="W67" s="48"/>
      <c r="X67" s="101">
        <v>703</v>
      </c>
      <c r="Y67" s="47"/>
      <c r="Z67" s="47"/>
      <c r="AA67" s="48"/>
      <c r="AB67" s="101">
        <v>487</v>
      </c>
      <c r="AC67" s="47"/>
      <c r="AD67" s="47"/>
      <c r="AE67" s="48"/>
      <c r="AF67" s="101">
        <v>3010</v>
      </c>
      <c r="AG67" s="47"/>
      <c r="AH67" s="47"/>
      <c r="AI67" s="48"/>
      <c r="AJ67" s="101">
        <f t="shared" si="139"/>
        <v>8897.4984061333107</v>
      </c>
      <c r="AK67" s="49"/>
      <c r="AL67" s="49"/>
      <c r="AM67" s="50"/>
    </row>
    <row r="68" spans="3:39" x14ac:dyDescent="0.2">
      <c r="C68" s="104" t="s">
        <v>985</v>
      </c>
      <c r="D68" s="101">
        <v>31</v>
      </c>
      <c r="E68" s="47"/>
      <c r="F68" s="47"/>
      <c r="G68" s="48"/>
      <c r="H68" s="101">
        <v>255</v>
      </c>
      <c r="I68" s="47"/>
      <c r="J68" s="47"/>
      <c r="K68" s="48"/>
      <c r="L68" s="101">
        <v>668.88872716883145</v>
      </c>
      <c r="M68" s="47"/>
      <c r="N68" s="47"/>
      <c r="O68" s="48"/>
      <c r="P68" s="101">
        <v>12.98908426037805</v>
      </c>
      <c r="Q68" s="47"/>
      <c r="R68" s="47"/>
      <c r="S68" s="48"/>
      <c r="T68" s="101">
        <v>5</v>
      </c>
      <c r="U68" s="47"/>
      <c r="V68" s="47"/>
      <c r="W68" s="48"/>
      <c r="X68" s="101">
        <v>81</v>
      </c>
      <c r="Y68" s="47"/>
      <c r="Z68" s="47"/>
      <c r="AA68" s="48"/>
      <c r="AB68" s="101">
        <v>34</v>
      </c>
      <c r="AC68" s="47"/>
      <c r="AD68" s="47"/>
      <c r="AE68" s="48"/>
      <c r="AF68" s="101">
        <v>217</v>
      </c>
      <c r="AG68" s="47"/>
      <c r="AH68" s="47"/>
      <c r="AI68" s="48"/>
      <c r="AJ68" s="101">
        <f t="shared" si="139"/>
        <v>1304.8778114292095</v>
      </c>
      <c r="AK68" s="49"/>
      <c r="AL68" s="49"/>
      <c r="AM68" s="50"/>
    </row>
    <row r="69" spans="3:39" x14ac:dyDescent="0.2">
      <c r="C69" s="104" t="s">
        <v>986</v>
      </c>
      <c r="D69" s="101">
        <v>0</v>
      </c>
      <c r="E69" s="47"/>
      <c r="F69" s="47"/>
      <c r="G69" s="48"/>
      <c r="H69" s="101">
        <v>16</v>
      </c>
      <c r="I69" s="47"/>
      <c r="J69" s="47"/>
      <c r="K69" s="48"/>
      <c r="L69" s="101">
        <v>0</v>
      </c>
      <c r="M69" s="47"/>
      <c r="N69" s="47"/>
      <c r="O69" s="48"/>
      <c r="P69" s="101">
        <v>0</v>
      </c>
      <c r="Q69" s="47"/>
      <c r="R69" s="47"/>
      <c r="S69" s="48"/>
      <c r="T69" s="101">
        <v>0</v>
      </c>
      <c r="U69" s="47"/>
      <c r="V69" s="47"/>
      <c r="W69" s="48"/>
      <c r="X69" s="101">
        <v>6</v>
      </c>
      <c r="Y69" s="47"/>
      <c r="Z69" s="47"/>
      <c r="AA69" s="48"/>
      <c r="AB69" s="101">
        <v>0</v>
      </c>
      <c r="AC69" s="47"/>
      <c r="AD69" s="47"/>
      <c r="AE69" s="48"/>
      <c r="AF69" s="101">
        <v>14</v>
      </c>
      <c r="AG69" s="47"/>
      <c r="AH69" s="47"/>
      <c r="AI69" s="48"/>
      <c r="AJ69" s="101">
        <f t="shared" si="139"/>
        <v>36</v>
      </c>
      <c r="AK69" s="49"/>
      <c r="AL69" s="49"/>
      <c r="AM69" s="50"/>
    </row>
    <row r="70" spans="3:39" ht="15" thickBot="1" x14ac:dyDescent="0.25">
      <c r="C70" s="105" t="s">
        <v>987</v>
      </c>
      <c r="D70" s="109">
        <v>12</v>
      </c>
      <c r="E70" s="106"/>
      <c r="F70" s="106"/>
      <c r="G70" s="107"/>
      <c r="H70" s="109">
        <v>290</v>
      </c>
      <c r="I70" s="106"/>
      <c r="J70" s="106"/>
      <c r="K70" s="107"/>
      <c r="L70" s="109">
        <v>0</v>
      </c>
      <c r="M70" s="106"/>
      <c r="N70" s="106"/>
      <c r="O70" s="107"/>
      <c r="P70" s="109">
        <v>25.9781685207561</v>
      </c>
      <c r="Q70" s="106"/>
      <c r="R70" s="106"/>
      <c r="S70" s="107"/>
      <c r="T70" s="109">
        <v>0</v>
      </c>
      <c r="U70" s="106"/>
      <c r="V70" s="106"/>
      <c r="W70" s="107"/>
      <c r="X70" s="108">
        <v>45</v>
      </c>
      <c r="Y70" s="106"/>
      <c r="Z70" s="106"/>
      <c r="AA70" s="107"/>
      <c r="AB70" s="109">
        <v>94</v>
      </c>
      <c r="AC70" s="106"/>
      <c r="AD70" s="106"/>
      <c r="AE70" s="107"/>
      <c r="AF70" s="109">
        <v>305</v>
      </c>
      <c r="AG70" s="106"/>
      <c r="AH70" s="106"/>
      <c r="AI70" s="107"/>
      <c r="AJ70" s="109">
        <f t="shared" si="139"/>
        <v>771.97816852075607</v>
      </c>
      <c r="AK70" s="106"/>
      <c r="AL70" s="106"/>
      <c r="AM70" s="107"/>
    </row>
    <row r="71" spans="3:39" x14ac:dyDescent="0.2">
      <c r="L71" s="85"/>
      <c r="M71" s="85"/>
      <c r="N71" s="85"/>
      <c r="O71" s="85"/>
    </row>
    <row r="72" spans="3:39" x14ac:dyDescent="0.2">
      <c r="L72" s="85"/>
      <c r="M72" s="85"/>
      <c r="N72" s="85"/>
      <c r="O72" s="85"/>
    </row>
    <row r="73" spans="3:39" x14ac:dyDescent="0.2">
      <c r="L73" s="85"/>
      <c r="M73" s="85"/>
      <c r="N73" s="85"/>
      <c r="O73" s="85"/>
    </row>
    <row r="74" spans="3:39" x14ac:dyDescent="0.2">
      <c r="L74" s="85"/>
      <c r="M74" s="85"/>
      <c r="N74" s="85"/>
      <c r="O74" s="85"/>
    </row>
    <row r="75" spans="3:39" x14ac:dyDescent="0.2">
      <c r="L75" s="85"/>
      <c r="M75" s="85"/>
      <c r="N75" s="85"/>
      <c r="O75" s="85"/>
    </row>
    <row r="76" spans="3:39" x14ac:dyDescent="0.2">
      <c r="L76" s="85"/>
      <c r="M76" s="85"/>
      <c r="N76" s="85"/>
      <c r="O76" s="85"/>
    </row>
    <row r="77" spans="3:39" x14ac:dyDescent="0.2">
      <c r="L77" s="85"/>
      <c r="M77" s="85"/>
      <c r="N77" s="85"/>
      <c r="O77" s="85"/>
    </row>
    <row r="78" spans="3:39" x14ac:dyDescent="0.2">
      <c r="L78" s="85"/>
      <c r="M78" s="85"/>
      <c r="N78" s="85"/>
      <c r="O78" s="85"/>
    </row>
    <row r="79" spans="3:39" x14ac:dyDescent="0.2">
      <c r="L79" s="85"/>
      <c r="M79" s="85"/>
      <c r="N79" s="85"/>
      <c r="O79" s="85"/>
    </row>
    <row r="80" spans="3:39" x14ac:dyDescent="0.2">
      <c r="L80" s="85"/>
      <c r="M80" s="85"/>
      <c r="N80" s="85"/>
      <c r="O80" s="85"/>
    </row>
    <row r="81" spans="12:15" x14ac:dyDescent="0.2">
      <c r="L81" s="85"/>
      <c r="M81" s="85"/>
      <c r="N81" s="85"/>
      <c r="O81" s="85"/>
    </row>
    <row r="82" spans="12:15" x14ac:dyDescent="0.2">
      <c r="L82" s="85"/>
      <c r="M82" s="85"/>
      <c r="N82" s="85"/>
      <c r="O82" s="85"/>
    </row>
    <row r="83" spans="12:15" x14ac:dyDescent="0.2">
      <c r="L83" s="85"/>
      <c r="M83" s="85"/>
      <c r="N83" s="85"/>
      <c r="O83" s="85"/>
    </row>
    <row r="84" spans="12:15" x14ac:dyDescent="0.2">
      <c r="L84" s="85"/>
      <c r="M84" s="85"/>
      <c r="N84" s="85"/>
      <c r="O84" s="85"/>
    </row>
    <row r="85" spans="12:15" x14ac:dyDescent="0.2">
      <c r="L85" s="85"/>
      <c r="M85" s="85"/>
      <c r="N85" s="85"/>
      <c r="O85" s="85"/>
    </row>
    <row r="86" spans="12:15" x14ac:dyDescent="0.2">
      <c r="L86" s="85"/>
      <c r="M86" s="85"/>
      <c r="N86" s="85"/>
      <c r="O86" s="85"/>
    </row>
    <row r="87" spans="12:15" x14ac:dyDescent="0.2">
      <c r="L87" s="85"/>
      <c r="M87" s="85"/>
      <c r="N87" s="85"/>
      <c r="O87" s="85"/>
    </row>
    <row r="88" spans="12:15" x14ac:dyDescent="0.2">
      <c r="L88" s="85"/>
      <c r="M88" s="85"/>
      <c r="N88" s="85"/>
      <c r="O88" s="85"/>
    </row>
    <row r="89" spans="12:15" x14ac:dyDescent="0.2">
      <c r="L89" s="85"/>
      <c r="M89" s="85"/>
      <c r="N89" s="85"/>
      <c r="O89" s="85"/>
    </row>
    <row r="90" spans="12:15" x14ac:dyDescent="0.2">
      <c r="L90" s="85"/>
      <c r="M90" s="85"/>
      <c r="N90" s="85"/>
      <c r="O90" s="85"/>
    </row>
    <row r="91" spans="12:15" x14ac:dyDescent="0.2">
      <c r="L91" s="85"/>
      <c r="M91" s="85"/>
      <c r="N91" s="85"/>
      <c r="O91" s="85"/>
    </row>
    <row r="92" spans="12:15" x14ac:dyDescent="0.2">
      <c r="L92" s="85"/>
      <c r="M92" s="85"/>
      <c r="N92" s="85"/>
      <c r="O92" s="85"/>
    </row>
    <row r="93" spans="12:15" x14ac:dyDescent="0.2">
      <c r="L93" s="85"/>
      <c r="M93" s="85"/>
      <c r="N93" s="85"/>
      <c r="O93" s="85"/>
    </row>
    <row r="94" spans="12:15" x14ac:dyDescent="0.2">
      <c r="L94" s="85"/>
      <c r="M94" s="85"/>
      <c r="N94" s="85"/>
      <c r="O94" s="85"/>
    </row>
    <row r="95" spans="12:15" x14ac:dyDescent="0.2">
      <c r="L95" s="85"/>
      <c r="M95" s="85"/>
      <c r="N95" s="85"/>
      <c r="O95" s="85"/>
    </row>
    <row r="96" spans="12:15" x14ac:dyDescent="0.2">
      <c r="L96" s="85"/>
      <c r="M96" s="85"/>
      <c r="N96" s="85"/>
      <c r="O96" s="85"/>
    </row>
    <row r="97" spans="12:15" x14ac:dyDescent="0.2">
      <c r="L97" s="85"/>
      <c r="M97" s="85"/>
      <c r="N97" s="85"/>
      <c r="O97" s="85"/>
    </row>
    <row r="98" spans="12:15" x14ac:dyDescent="0.2">
      <c r="L98" s="85"/>
      <c r="M98" s="85"/>
      <c r="N98" s="85"/>
      <c r="O98" s="85"/>
    </row>
    <row r="99" spans="12:15" x14ac:dyDescent="0.2">
      <c r="L99" s="85"/>
      <c r="M99" s="85"/>
      <c r="N99" s="85"/>
      <c r="O99" s="85"/>
    </row>
    <row r="100" spans="12:15" x14ac:dyDescent="0.2">
      <c r="L100" s="85"/>
      <c r="M100" s="85"/>
      <c r="N100" s="85"/>
      <c r="O100" s="85"/>
    </row>
    <row r="101" spans="12:15" x14ac:dyDescent="0.2">
      <c r="L101" s="85"/>
      <c r="M101" s="85"/>
      <c r="N101" s="85"/>
      <c r="O101" s="85"/>
    </row>
    <row r="102" spans="12:15" x14ac:dyDescent="0.2">
      <c r="L102" s="85"/>
      <c r="M102" s="85"/>
      <c r="N102" s="85"/>
      <c r="O102" s="85"/>
    </row>
    <row r="103" spans="12:15" x14ac:dyDescent="0.2">
      <c r="L103" s="85"/>
      <c r="M103" s="85"/>
      <c r="N103" s="85"/>
      <c r="O103" s="85"/>
    </row>
    <row r="104" spans="12:15" x14ac:dyDescent="0.2">
      <c r="L104" s="85"/>
      <c r="M104" s="85"/>
      <c r="N104" s="85"/>
      <c r="O104" s="85"/>
    </row>
    <row r="105" spans="12:15" x14ac:dyDescent="0.2">
      <c r="L105" s="85"/>
      <c r="M105" s="85"/>
      <c r="N105" s="85"/>
      <c r="O105" s="85"/>
    </row>
    <row r="106" spans="12:15" x14ac:dyDescent="0.2">
      <c r="L106" s="85"/>
      <c r="M106" s="85"/>
      <c r="N106" s="85"/>
      <c r="O106" s="85"/>
    </row>
    <row r="107" spans="12:15" x14ac:dyDescent="0.2">
      <c r="L107" s="85"/>
      <c r="M107" s="85"/>
      <c r="N107" s="85"/>
      <c r="O107" s="85"/>
    </row>
    <row r="108" spans="12:15" x14ac:dyDescent="0.2">
      <c r="L108" s="85"/>
      <c r="M108" s="85"/>
      <c r="N108" s="85"/>
      <c r="O108" s="85"/>
    </row>
    <row r="109" spans="12:15" x14ac:dyDescent="0.2">
      <c r="L109" s="85"/>
      <c r="M109" s="85"/>
      <c r="N109" s="85"/>
      <c r="O109" s="85"/>
    </row>
    <row r="110" spans="12:15" x14ac:dyDescent="0.2">
      <c r="L110" s="85"/>
      <c r="M110" s="85"/>
      <c r="N110" s="85"/>
      <c r="O110" s="85"/>
    </row>
    <row r="111" spans="12:15" x14ac:dyDescent="0.2">
      <c r="L111" s="85"/>
      <c r="M111" s="85"/>
      <c r="N111" s="85"/>
      <c r="O111" s="85"/>
    </row>
    <row r="112" spans="12:15" x14ac:dyDescent="0.2">
      <c r="L112" s="85"/>
      <c r="M112" s="85"/>
      <c r="N112" s="85"/>
      <c r="O112" s="85"/>
    </row>
    <row r="113" spans="12:15" x14ac:dyDescent="0.2">
      <c r="L113" s="85"/>
      <c r="M113" s="85"/>
      <c r="N113" s="85"/>
      <c r="O113" s="85"/>
    </row>
    <row r="114" spans="12:15" x14ac:dyDescent="0.2">
      <c r="L114" s="85"/>
      <c r="M114" s="85"/>
      <c r="N114" s="85"/>
      <c r="O114" s="85"/>
    </row>
    <row r="115" spans="12:15" x14ac:dyDescent="0.2">
      <c r="L115" s="85"/>
      <c r="M115" s="85"/>
      <c r="N115" s="85"/>
      <c r="O115" s="85"/>
    </row>
    <row r="116" spans="12:15" x14ac:dyDescent="0.2">
      <c r="L116" s="85"/>
      <c r="M116" s="85"/>
      <c r="N116" s="85"/>
      <c r="O116" s="85"/>
    </row>
    <row r="117" spans="12:15" x14ac:dyDescent="0.2">
      <c r="L117" s="85"/>
      <c r="M117" s="85"/>
      <c r="N117" s="85"/>
      <c r="O117" s="85"/>
    </row>
    <row r="118" spans="12:15" x14ac:dyDescent="0.2">
      <c r="L118" s="85"/>
      <c r="M118" s="85"/>
      <c r="N118" s="85"/>
      <c r="O118" s="85"/>
    </row>
    <row r="119" spans="12:15" x14ac:dyDescent="0.2">
      <c r="L119" s="85"/>
      <c r="M119" s="85"/>
      <c r="N119" s="85"/>
      <c r="O119" s="85"/>
    </row>
    <row r="120" spans="12:15" x14ac:dyDescent="0.2">
      <c r="L120" s="85"/>
      <c r="M120" s="85"/>
      <c r="N120" s="85"/>
      <c r="O120" s="85"/>
    </row>
    <row r="121" spans="12:15" x14ac:dyDescent="0.2">
      <c r="L121" s="85"/>
      <c r="M121" s="85"/>
      <c r="N121" s="85"/>
      <c r="O121" s="85"/>
    </row>
    <row r="122" spans="12:15" x14ac:dyDescent="0.2">
      <c r="L122" s="85"/>
      <c r="M122" s="85"/>
      <c r="N122" s="85"/>
      <c r="O122" s="85"/>
    </row>
    <row r="123" spans="12:15" x14ac:dyDescent="0.2">
      <c r="L123" s="85"/>
      <c r="M123" s="85"/>
      <c r="N123" s="85"/>
      <c r="O123" s="85"/>
    </row>
    <row r="124" spans="12:15" x14ac:dyDescent="0.2">
      <c r="L124" s="85"/>
      <c r="M124" s="85"/>
      <c r="N124" s="85"/>
      <c r="O124" s="85"/>
    </row>
    <row r="125" spans="12:15" x14ac:dyDescent="0.2">
      <c r="L125" s="85"/>
      <c r="M125" s="85"/>
      <c r="N125" s="85"/>
      <c r="O125" s="85"/>
    </row>
    <row r="126" spans="12:15" x14ac:dyDescent="0.2">
      <c r="L126" s="85"/>
      <c r="M126" s="85"/>
      <c r="N126" s="85"/>
      <c r="O126" s="85"/>
    </row>
    <row r="127" spans="12:15" x14ac:dyDescent="0.2">
      <c r="L127" s="85"/>
      <c r="M127" s="85"/>
      <c r="N127" s="85"/>
      <c r="O127" s="85"/>
    </row>
    <row r="128" spans="12:15" x14ac:dyDescent="0.2">
      <c r="L128" s="85"/>
      <c r="M128" s="85"/>
      <c r="N128" s="85"/>
      <c r="O128" s="85"/>
    </row>
    <row r="129" spans="12:15" x14ac:dyDescent="0.2">
      <c r="L129" s="85"/>
      <c r="M129" s="85"/>
      <c r="N129" s="85"/>
      <c r="O129" s="85"/>
    </row>
    <row r="130" spans="12:15" x14ac:dyDescent="0.2">
      <c r="L130" s="85"/>
      <c r="M130" s="85"/>
      <c r="N130" s="85"/>
      <c r="O130" s="85"/>
    </row>
    <row r="131" spans="12:15" x14ac:dyDescent="0.2">
      <c r="L131" s="85"/>
      <c r="M131" s="85"/>
      <c r="N131" s="85"/>
      <c r="O131" s="85"/>
    </row>
    <row r="132" spans="12:15" x14ac:dyDescent="0.2">
      <c r="L132" s="85"/>
      <c r="M132" s="85"/>
      <c r="N132" s="85"/>
      <c r="O132" s="85"/>
    </row>
    <row r="133" spans="12:15" x14ac:dyDescent="0.2">
      <c r="L133" s="85"/>
      <c r="M133" s="85"/>
      <c r="N133" s="85"/>
      <c r="O133" s="85"/>
    </row>
    <row r="134" spans="12:15" x14ac:dyDescent="0.2">
      <c r="L134" s="85"/>
      <c r="M134" s="85"/>
      <c r="N134" s="85"/>
      <c r="O134" s="85"/>
    </row>
  </sheetData>
  <mergeCells count="28">
    <mergeCell ref="C8:C10"/>
    <mergeCell ref="D8:G8"/>
    <mergeCell ref="H8:K8"/>
    <mergeCell ref="L8:O8"/>
    <mergeCell ref="P8:S8"/>
    <mergeCell ref="D10:G10"/>
    <mergeCell ref="H10:K10"/>
    <mergeCell ref="L10:O10"/>
    <mergeCell ref="P10:S10"/>
    <mergeCell ref="X8:AA8"/>
    <mergeCell ref="AB8:AE8"/>
    <mergeCell ref="AF8:AI8"/>
    <mergeCell ref="AJ8:AM8"/>
    <mergeCell ref="D9:G9"/>
    <mergeCell ref="H9:K9"/>
    <mergeCell ref="L9:O9"/>
    <mergeCell ref="P9:S9"/>
    <mergeCell ref="T9:W9"/>
    <mergeCell ref="X9:AA9"/>
    <mergeCell ref="T8:W8"/>
    <mergeCell ref="T10:W10"/>
    <mergeCell ref="AF10:AI10"/>
    <mergeCell ref="AJ10:AM10"/>
    <mergeCell ref="AB9:AE9"/>
    <mergeCell ref="AF9:AI9"/>
    <mergeCell ref="AJ9:AM9"/>
    <mergeCell ref="X10:AA10"/>
    <mergeCell ref="AB10:AE10"/>
  </mergeCells>
  <pageMargins left="0.7" right="0.7" top="0.75" bottom="0.75" header="0.3" footer="0.3"/>
  <pageSetup orientation="portrait" horizontalDpi="90" verticalDpi="90" r:id="rId1"/>
  <headerFooter>
    <oddFooter>&amp;C_x000D_&amp;1#&amp;"Calibri"&amp;10&amp;K000000 Uso Interno</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A594E-0AD7-4554-86F7-F8EB14CF0DC5}">
  <sheetPr>
    <tabColor theme="8" tint="-0.499984740745262"/>
  </sheetPr>
  <dimension ref="A1:L35"/>
  <sheetViews>
    <sheetView showGridLines="0" zoomScaleNormal="100" workbookViewId="0"/>
  </sheetViews>
  <sheetFormatPr baseColWidth="10" defaultColWidth="12.5703125" defaultRowHeight="14.25" x14ac:dyDescent="0.2"/>
  <cols>
    <col min="1" max="1" width="2.5703125" style="1" bestFit="1" customWidth="1"/>
    <col min="2" max="2" width="24.7109375" style="1" customWidth="1"/>
    <col min="3" max="6" width="12.5703125" style="1"/>
    <col min="7" max="7" width="17.85546875" style="1" customWidth="1"/>
    <col min="8" max="8" width="12.42578125" style="1" customWidth="1"/>
    <col min="9" max="16384" width="12.5703125" style="1"/>
  </cols>
  <sheetData>
    <row r="1" spans="1:12" ht="55.5" customHeight="1" x14ac:dyDescent="0.2">
      <c r="A1" s="4" t="s">
        <v>250</v>
      </c>
    </row>
    <row r="2" spans="1:12" x14ac:dyDescent="0.2">
      <c r="A2" s="4" t="s">
        <v>250</v>
      </c>
    </row>
    <row r="3" spans="1:12" x14ac:dyDescent="0.2">
      <c r="A3" s="4" t="s">
        <v>250</v>
      </c>
      <c r="B3" s="2"/>
    </row>
    <row r="4" spans="1:12" x14ac:dyDescent="0.2">
      <c r="A4" s="4" t="s">
        <v>250</v>
      </c>
      <c r="B4" s="2"/>
    </row>
    <row r="5" spans="1:12" x14ac:dyDescent="0.2">
      <c r="A5" s="4" t="s">
        <v>250</v>
      </c>
      <c r="B5" s="2"/>
    </row>
    <row r="6" spans="1:12" x14ac:dyDescent="0.2">
      <c r="A6" s="4" t="s">
        <v>250</v>
      </c>
      <c r="B6" s="2"/>
    </row>
    <row r="10" spans="1:12" x14ac:dyDescent="0.2">
      <c r="B10" s="116" t="s">
        <v>1178</v>
      </c>
      <c r="C10" s="116"/>
      <c r="D10" s="116"/>
      <c r="E10" s="116"/>
      <c r="F10" s="116"/>
      <c r="G10" s="116"/>
      <c r="H10" s="116"/>
      <c r="I10" s="116"/>
      <c r="J10" s="116"/>
      <c r="K10" s="116"/>
      <c r="L10" s="116"/>
    </row>
    <row r="11" spans="1:12" x14ac:dyDescent="0.2">
      <c r="B11" s="116"/>
      <c r="C11" s="116"/>
      <c r="D11" s="116"/>
      <c r="E11" s="116"/>
      <c r="F11" s="116"/>
      <c r="G11" s="116"/>
      <c r="H11" s="116"/>
      <c r="I11" s="116"/>
      <c r="J11" s="116"/>
      <c r="K11" s="116"/>
      <c r="L11" s="116"/>
    </row>
    <row r="12" spans="1:12" x14ac:dyDescent="0.2">
      <c r="B12" s="116"/>
      <c r="C12" s="116"/>
      <c r="D12" s="116"/>
      <c r="E12" s="116"/>
      <c r="F12" s="116"/>
      <c r="G12" s="116"/>
      <c r="H12" s="116"/>
      <c r="I12" s="116"/>
      <c r="J12" s="116"/>
      <c r="K12" s="116"/>
      <c r="L12" s="116"/>
    </row>
    <row r="13" spans="1:12" x14ac:dyDescent="0.2">
      <c r="B13" s="117" t="s">
        <v>1179</v>
      </c>
      <c r="C13" s="117"/>
      <c r="D13" s="117"/>
      <c r="E13" s="117"/>
      <c r="F13" s="117"/>
      <c r="G13" s="117"/>
      <c r="H13" s="117"/>
      <c r="I13" s="117"/>
      <c r="J13" s="117"/>
      <c r="K13" s="117"/>
      <c r="L13" s="117"/>
    </row>
    <row r="14" spans="1:12" x14ac:dyDescent="0.2">
      <c r="B14" s="117"/>
      <c r="C14" s="117"/>
      <c r="D14" s="117"/>
      <c r="E14" s="117"/>
      <c r="F14" s="117"/>
      <c r="G14" s="117"/>
      <c r="H14" s="117"/>
      <c r="I14" s="117"/>
      <c r="J14" s="117"/>
      <c r="K14" s="117"/>
      <c r="L14" s="117"/>
    </row>
    <row r="15" spans="1:12" x14ac:dyDescent="0.2">
      <c r="B15" s="116" t="s">
        <v>1181</v>
      </c>
      <c r="C15" s="116"/>
      <c r="D15" s="116"/>
      <c r="E15" s="116"/>
      <c r="F15" s="116"/>
      <c r="G15" s="116"/>
      <c r="H15" s="116"/>
      <c r="I15" s="116"/>
      <c r="J15" s="116"/>
      <c r="K15" s="116"/>
      <c r="L15" s="116"/>
    </row>
    <row r="16" spans="1:12" x14ac:dyDescent="0.2">
      <c r="B16" s="116"/>
      <c r="C16" s="116"/>
      <c r="D16" s="116"/>
      <c r="E16" s="116"/>
      <c r="F16" s="116"/>
      <c r="G16" s="116"/>
      <c r="H16" s="116"/>
      <c r="I16" s="116"/>
      <c r="J16" s="116"/>
      <c r="K16" s="116"/>
      <c r="L16" s="116"/>
    </row>
    <row r="17" spans="2:12" x14ac:dyDescent="0.2">
      <c r="B17" s="116"/>
      <c r="C17" s="116"/>
      <c r="D17" s="116"/>
      <c r="E17" s="116"/>
      <c r="F17" s="116"/>
      <c r="G17" s="116"/>
      <c r="H17" s="116"/>
      <c r="I17" s="116"/>
      <c r="J17" s="116"/>
      <c r="K17" s="116"/>
      <c r="L17" s="116"/>
    </row>
    <row r="18" spans="2:12" x14ac:dyDescent="0.2">
      <c r="B18" s="119" t="s">
        <v>1182</v>
      </c>
      <c r="C18" s="120"/>
      <c r="D18" s="120"/>
      <c r="E18" s="120"/>
      <c r="F18" s="120"/>
      <c r="G18" s="120"/>
      <c r="H18" s="120"/>
      <c r="I18" s="120"/>
      <c r="J18" s="120"/>
      <c r="K18" s="120"/>
      <c r="L18" s="121"/>
    </row>
    <row r="19" spans="2:12" x14ac:dyDescent="0.2">
      <c r="B19" s="122"/>
      <c r="C19" s="123"/>
      <c r="D19" s="123"/>
      <c r="E19" s="123"/>
      <c r="F19" s="123"/>
      <c r="G19" s="123"/>
      <c r="H19" s="123"/>
      <c r="I19" s="123"/>
      <c r="J19" s="123"/>
      <c r="K19" s="123"/>
      <c r="L19" s="124"/>
    </row>
    <row r="20" spans="2:12" x14ac:dyDescent="0.2">
      <c r="B20" s="125"/>
      <c r="C20" s="126"/>
      <c r="D20" s="126"/>
      <c r="E20" s="126"/>
      <c r="F20" s="126"/>
      <c r="G20" s="126"/>
      <c r="H20" s="126"/>
      <c r="I20" s="126"/>
      <c r="J20" s="126"/>
      <c r="K20" s="126"/>
      <c r="L20" s="127"/>
    </row>
    <row r="21" spans="2:12" x14ac:dyDescent="0.2">
      <c r="B21" s="117" t="s">
        <v>1183</v>
      </c>
      <c r="C21" s="117"/>
      <c r="D21" s="117"/>
      <c r="E21" s="117"/>
      <c r="F21" s="117"/>
      <c r="G21" s="117"/>
      <c r="H21" s="117"/>
      <c r="I21" s="117"/>
      <c r="J21" s="117"/>
      <c r="K21" s="117"/>
      <c r="L21" s="117"/>
    </row>
    <row r="22" spans="2:12" x14ac:dyDescent="0.2">
      <c r="B22" s="117"/>
      <c r="C22" s="117"/>
      <c r="D22" s="117"/>
      <c r="E22" s="117"/>
      <c r="F22" s="117"/>
      <c r="G22" s="117"/>
      <c r="H22" s="117"/>
      <c r="I22" s="117"/>
      <c r="J22" s="117"/>
      <c r="K22" s="117"/>
      <c r="L22" s="117"/>
    </row>
    <row r="23" spans="2:12" x14ac:dyDescent="0.2">
      <c r="B23" s="116" t="s">
        <v>1184</v>
      </c>
      <c r="C23" s="116"/>
      <c r="D23" s="116"/>
      <c r="E23" s="116"/>
      <c r="F23" s="116"/>
      <c r="G23" s="116"/>
      <c r="H23" s="116"/>
      <c r="I23" s="116"/>
      <c r="J23" s="116"/>
      <c r="K23" s="116"/>
      <c r="L23" s="116"/>
    </row>
    <row r="24" spans="2:12" x14ac:dyDescent="0.2">
      <c r="B24" s="116"/>
      <c r="C24" s="116"/>
      <c r="D24" s="116"/>
      <c r="E24" s="116"/>
      <c r="F24" s="116"/>
      <c r="G24" s="116"/>
      <c r="H24" s="116"/>
      <c r="I24" s="116"/>
      <c r="J24" s="116"/>
      <c r="K24" s="116"/>
      <c r="L24" s="116"/>
    </row>
    <row r="25" spans="2:12" x14ac:dyDescent="0.2">
      <c r="B25" s="116"/>
      <c r="C25" s="116"/>
      <c r="D25" s="116"/>
      <c r="E25" s="116"/>
      <c r="F25" s="116"/>
      <c r="G25" s="116"/>
      <c r="H25" s="116"/>
      <c r="I25" s="116"/>
      <c r="J25" s="116"/>
      <c r="K25" s="116"/>
      <c r="L25" s="116"/>
    </row>
    <row r="26" spans="2:12" x14ac:dyDescent="0.2">
      <c r="B26" s="116" t="s">
        <v>1185</v>
      </c>
      <c r="C26" s="116"/>
      <c r="D26" s="116"/>
      <c r="E26" s="116"/>
      <c r="F26" s="116"/>
      <c r="G26" s="116"/>
      <c r="H26" s="116"/>
      <c r="I26" s="116"/>
      <c r="J26" s="116"/>
      <c r="K26" s="116"/>
      <c r="L26" s="116"/>
    </row>
    <row r="27" spans="2:12" x14ac:dyDescent="0.2">
      <c r="B27" s="116"/>
      <c r="C27" s="116"/>
      <c r="D27" s="116"/>
      <c r="E27" s="116"/>
      <c r="F27" s="116"/>
      <c r="G27" s="116"/>
      <c r="H27" s="116"/>
      <c r="I27" s="116"/>
      <c r="J27" s="116"/>
      <c r="K27" s="116"/>
      <c r="L27" s="116"/>
    </row>
    <row r="28" spans="2:12" x14ac:dyDescent="0.2">
      <c r="B28" s="116" t="s">
        <v>1188</v>
      </c>
      <c r="C28" s="116"/>
      <c r="D28" s="116"/>
      <c r="E28" s="116"/>
      <c r="F28" s="116"/>
      <c r="G28" s="116"/>
      <c r="H28" s="116"/>
      <c r="I28" s="116"/>
      <c r="J28" s="116"/>
      <c r="K28" s="116"/>
      <c r="L28" s="116"/>
    </row>
    <row r="29" spans="2:12" x14ac:dyDescent="0.2">
      <c r="B29" s="116"/>
      <c r="C29" s="116"/>
      <c r="D29" s="116"/>
      <c r="E29" s="116"/>
      <c r="F29" s="116"/>
      <c r="G29" s="116"/>
      <c r="H29" s="116"/>
      <c r="I29" s="116"/>
      <c r="J29" s="116"/>
      <c r="K29" s="116"/>
      <c r="L29" s="116"/>
    </row>
    <row r="30" spans="2:12" x14ac:dyDescent="0.2">
      <c r="B30" s="116"/>
      <c r="C30" s="116"/>
      <c r="D30" s="116"/>
      <c r="E30" s="116"/>
      <c r="F30" s="116"/>
      <c r="G30" s="116"/>
      <c r="H30" s="116"/>
      <c r="I30" s="116"/>
      <c r="J30" s="116"/>
      <c r="K30" s="116"/>
      <c r="L30" s="116"/>
    </row>
    <row r="31" spans="2:12" x14ac:dyDescent="0.2">
      <c r="B31" s="117" t="s">
        <v>1189</v>
      </c>
      <c r="C31" s="117"/>
      <c r="D31" s="117"/>
      <c r="E31" s="117"/>
      <c r="F31" s="117"/>
      <c r="G31" s="117"/>
      <c r="H31" s="117"/>
      <c r="I31" s="117"/>
      <c r="J31" s="117"/>
      <c r="K31" s="117"/>
      <c r="L31" s="117"/>
    </row>
    <row r="32" spans="2:12" x14ac:dyDescent="0.2">
      <c r="B32" s="117"/>
      <c r="C32" s="117"/>
      <c r="D32" s="117"/>
      <c r="E32" s="117"/>
      <c r="F32" s="117"/>
      <c r="G32" s="117"/>
      <c r="H32" s="117"/>
      <c r="I32" s="117"/>
      <c r="J32" s="117"/>
      <c r="K32" s="117"/>
      <c r="L32" s="117"/>
    </row>
    <row r="33" spans="2:12" x14ac:dyDescent="0.2">
      <c r="B33" s="117"/>
      <c r="C33" s="117"/>
      <c r="D33" s="117"/>
      <c r="E33" s="117"/>
      <c r="F33" s="117"/>
      <c r="G33" s="117"/>
      <c r="H33" s="117"/>
      <c r="I33" s="117"/>
      <c r="J33" s="117"/>
      <c r="K33" s="117"/>
      <c r="L33" s="117"/>
    </row>
    <row r="34" spans="2:12" x14ac:dyDescent="0.2">
      <c r="B34" s="118" t="s">
        <v>1190</v>
      </c>
      <c r="C34" s="118"/>
      <c r="D34" s="118"/>
      <c r="E34" s="118"/>
      <c r="F34" s="118"/>
      <c r="G34" s="118"/>
      <c r="H34" s="118"/>
      <c r="I34" s="118"/>
      <c r="J34" s="118"/>
      <c r="K34" s="118"/>
      <c r="L34" s="118"/>
    </row>
    <row r="35" spans="2:12" x14ac:dyDescent="0.2">
      <c r="B35" s="118"/>
      <c r="C35" s="118"/>
      <c r="D35" s="118"/>
      <c r="E35" s="118"/>
      <c r="F35" s="118"/>
      <c r="G35" s="118"/>
      <c r="H35" s="118"/>
      <c r="I35" s="118"/>
      <c r="J35" s="118"/>
      <c r="K35" s="118"/>
      <c r="L35" s="118"/>
    </row>
  </sheetData>
  <mergeCells count="10">
    <mergeCell ref="B23:L25"/>
    <mergeCell ref="B26:L27"/>
    <mergeCell ref="B28:L30"/>
    <mergeCell ref="B31:L33"/>
    <mergeCell ref="B34:L35"/>
    <mergeCell ref="B10:L12"/>
    <mergeCell ref="B13:L14"/>
    <mergeCell ref="B15:L17"/>
    <mergeCell ref="B18:L20"/>
    <mergeCell ref="B21:L22"/>
  </mergeCells>
  <printOptions gridLines="1"/>
  <pageMargins left="0.44791666666666669" right="0.7" top="0.75" bottom="0.75" header="0.3" footer="0.3"/>
  <pageSetup scale="96" orientation="portrait" r:id="rId1"/>
  <headerFooter>
    <oddFooter>&amp;C_x000D_&amp;1#&amp;"Calibri"&amp;10&amp;K000000 Uso Interno</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3539F-F67D-46E8-BF0F-0616CB7F2C20}">
  <sheetPr>
    <tabColor theme="8" tint="-0.499984740745262"/>
  </sheetPr>
  <dimension ref="B1:D55"/>
  <sheetViews>
    <sheetView showGridLines="0" zoomScaleNormal="100" workbookViewId="0">
      <selection activeCell="D7" sqref="D7"/>
    </sheetView>
  </sheetViews>
  <sheetFormatPr baseColWidth="10" defaultColWidth="11.42578125" defaultRowHeight="15" x14ac:dyDescent="0.2"/>
  <cols>
    <col min="1" max="1" width="4.85546875" style="1" customWidth="1"/>
    <col min="2" max="2" width="5.140625" style="19" customWidth="1"/>
    <col min="3" max="3" width="46.140625" style="18" customWidth="1"/>
    <col min="4" max="4" width="149.5703125" style="3" customWidth="1"/>
    <col min="5" max="16384" width="11.42578125" style="1"/>
  </cols>
  <sheetData>
    <row r="1" spans="2:4" ht="95.25" customHeight="1" x14ac:dyDescent="0.2"/>
    <row r="2" spans="2:4" ht="14.25" x14ac:dyDescent="0.2">
      <c r="B2" s="5"/>
    </row>
    <row r="6" spans="2:4" ht="18" x14ac:dyDescent="0.2">
      <c r="B6" s="14"/>
    </row>
    <row r="7" spans="2:4" ht="14.25" x14ac:dyDescent="0.2">
      <c r="B7" s="51" t="s">
        <v>885</v>
      </c>
    </row>
    <row r="9" spans="2:4" ht="15" customHeight="1" x14ac:dyDescent="0.2">
      <c r="B9" s="128" t="s">
        <v>961</v>
      </c>
      <c r="C9" s="130"/>
      <c r="D9" s="52" t="s">
        <v>886</v>
      </c>
    </row>
    <row r="10" spans="2:4" ht="72" customHeight="1" x14ac:dyDescent="0.2">
      <c r="B10" s="53">
        <v>1</v>
      </c>
      <c r="C10" s="51" t="s">
        <v>535</v>
      </c>
      <c r="D10" s="54" t="s">
        <v>889</v>
      </c>
    </row>
    <row r="11" spans="2:4" ht="222.75" customHeight="1" x14ac:dyDescent="0.2">
      <c r="B11" s="53" t="s">
        <v>454</v>
      </c>
      <c r="C11" s="54" t="s">
        <v>536</v>
      </c>
      <c r="D11" s="54" t="s">
        <v>890</v>
      </c>
    </row>
    <row r="12" spans="2:4" ht="120.75" customHeight="1" x14ac:dyDescent="0.2">
      <c r="B12" s="53" t="s">
        <v>456</v>
      </c>
      <c r="C12" s="51" t="s">
        <v>537</v>
      </c>
      <c r="D12" s="54" t="s">
        <v>891</v>
      </c>
    </row>
    <row r="13" spans="2:4" ht="25.5" x14ac:dyDescent="0.2">
      <c r="B13" s="53" t="s">
        <v>458</v>
      </c>
      <c r="C13" s="54" t="s">
        <v>538</v>
      </c>
      <c r="D13" s="54" t="s">
        <v>892</v>
      </c>
    </row>
    <row r="14" spans="2:4" ht="63.75" x14ac:dyDescent="0.2">
      <c r="B14" s="53" t="s">
        <v>460</v>
      </c>
      <c r="C14" s="54" t="s">
        <v>540</v>
      </c>
      <c r="D14" s="54" t="s">
        <v>893</v>
      </c>
    </row>
    <row r="15" spans="2:4" ht="108.75" customHeight="1" x14ac:dyDescent="0.2">
      <c r="B15" s="53">
        <v>2</v>
      </c>
      <c r="C15" s="54" t="s">
        <v>541</v>
      </c>
      <c r="D15" s="54" t="s">
        <v>894</v>
      </c>
    </row>
    <row r="16" spans="2:4" ht="135" customHeight="1" x14ac:dyDescent="0.2">
      <c r="B16" s="53" t="s">
        <v>464</v>
      </c>
      <c r="C16" s="54" t="s">
        <v>536</v>
      </c>
      <c r="D16" s="54" t="s">
        <v>895</v>
      </c>
    </row>
    <row r="17" spans="2:4" ht="81" customHeight="1" x14ac:dyDescent="0.2">
      <c r="B17" s="53" t="s">
        <v>466</v>
      </c>
      <c r="C17" s="54" t="s">
        <v>542</v>
      </c>
      <c r="D17" s="54" t="s">
        <v>896</v>
      </c>
    </row>
    <row r="18" spans="2:4" ht="41.25" customHeight="1" x14ac:dyDescent="0.2">
      <c r="B18" s="53" t="s">
        <v>469</v>
      </c>
      <c r="C18" s="54" t="s">
        <v>543</v>
      </c>
      <c r="D18" s="64" t="s">
        <v>897</v>
      </c>
    </row>
    <row r="19" spans="2:4" ht="93" customHeight="1" x14ac:dyDescent="0.2">
      <c r="B19" s="53" t="s">
        <v>470</v>
      </c>
      <c r="C19" s="54" t="s">
        <v>544</v>
      </c>
      <c r="D19" s="64" t="s">
        <v>898</v>
      </c>
    </row>
    <row r="20" spans="2:4" ht="50.25" customHeight="1" x14ac:dyDescent="0.2">
      <c r="B20" s="53" t="s">
        <v>471</v>
      </c>
      <c r="C20" s="54" t="s">
        <v>538</v>
      </c>
      <c r="D20" s="54" t="s">
        <v>899</v>
      </c>
    </row>
    <row r="21" spans="2:4" ht="59.25" customHeight="1" x14ac:dyDescent="0.2">
      <c r="B21" s="53" t="s">
        <v>473</v>
      </c>
      <c r="C21" s="65" t="s">
        <v>539</v>
      </c>
      <c r="D21" s="54" t="s">
        <v>900</v>
      </c>
    </row>
    <row r="22" spans="2:4" ht="375.75" customHeight="1" x14ac:dyDescent="0.2">
      <c r="B22" s="53">
        <v>3</v>
      </c>
      <c r="C22" s="54" t="s">
        <v>545</v>
      </c>
      <c r="D22" s="54" t="s">
        <v>901</v>
      </c>
    </row>
    <row r="23" spans="2:4" ht="135" customHeight="1" x14ac:dyDescent="0.2">
      <c r="B23" s="53" t="s">
        <v>475</v>
      </c>
      <c r="C23" s="54" t="s">
        <v>536</v>
      </c>
      <c r="D23" s="54" t="s">
        <v>902</v>
      </c>
    </row>
    <row r="24" spans="2:4" ht="37.5" customHeight="1" x14ac:dyDescent="0.2">
      <c r="B24" s="53" t="s">
        <v>477</v>
      </c>
      <c r="C24" s="54" t="s">
        <v>546</v>
      </c>
      <c r="D24" s="54" t="s">
        <v>903</v>
      </c>
    </row>
    <row r="25" spans="2:4" ht="108.75" customHeight="1" x14ac:dyDescent="0.2">
      <c r="B25" s="53" t="s">
        <v>478</v>
      </c>
      <c r="C25" s="54" t="s">
        <v>547</v>
      </c>
      <c r="D25" s="54" t="s">
        <v>904</v>
      </c>
    </row>
    <row r="26" spans="2:4" ht="50.25" customHeight="1" x14ac:dyDescent="0.2">
      <c r="B26" s="53" t="s">
        <v>480</v>
      </c>
      <c r="C26" s="54" t="s">
        <v>548</v>
      </c>
      <c r="D26" s="54" t="s">
        <v>934</v>
      </c>
    </row>
    <row r="27" spans="2:4" ht="26.25" customHeight="1" x14ac:dyDescent="0.2">
      <c r="B27" s="53" t="s">
        <v>482</v>
      </c>
      <c r="C27" s="54" t="s">
        <v>538</v>
      </c>
      <c r="D27" s="54" t="s">
        <v>905</v>
      </c>
    </row>
    <row r="28" spans="2:4" ht="48.75" customHeight="1" x14ac:dyDescent="0.2">
      <c r="B28" s="53" t="s">
        <v>483</v>
      </c>
      <c r="C28" s="54" t="s">
        <v>539</v>
      </c>
      <c r="D28" s="54" t="s">
        <v>906</v>
      </c>
    </row>
    <row r="29" spans="2:4" ht="76.5" customHeight="1" x14ac:dyDescent="0.2">
      <c r="B29" s="53">
        <v>4</v>
      </c>
      <c r="C29" s="54" t="s">
        <v>549</v>
      </c>
      <c r="D29" s="54" t="s">
        <v>907</v>
      </c>
    </row>
    <row r="30" spans="2:4" ht="63.75" customHeight="1" x14ac:dyDescent="0.2">
      <c r="B30" s="53" t="s">
        <v>486</v>
      </c>
      <c r="C30" s="54" t="s">
        <v>550</v>
      </c>
      <c r="D30" s="54" t="s">
        <v>908</v>
      </c>
    </row>
    <row r="31" spans="2:4" ht="166.5" customHeight="1" x14ac:dyDescent="0.2">
      <c r="B31" s="53" t="s">
        <v>487</v>
      </c>
      <c r="C31" s="54" t="s">
        <v>551</v>
      </c>
      <c r="D31" s="54" t="s">
        <v>909</v>
      </c>
    </row>
    <row r="32" spans="2:4" ht="90.75" customHeight="1" x14ac:dyDescent="0.2">
      <c r="B32" s="53" t="s">
        <v>489</v>
      </c>
      <c r="C32" s="54" t="s">
        <v>552</v>
      </c>
      <c r="D32" s="54" t="s">
        <v>910</v>
      </c>
    </row>
    <row r="33" spans="2:4" ht="91.5" customHeight="1" x14ac:dyDescent="0.2">
      <c r="B33" s="53" t="s">
        <v>491</v>
      </c>
      <c r="C33" s="54" t="s">
        <v>553</v>
      </c>
      <c r="D33" s="54" t="s">
        <v>911</v>
      </c>
    </row>
    <row r="34" spans="2:4" ht="63.75" customHeight="1" x14ac:dyDescent="0.2">
      <c r="B34" s="53" t="s">
        <v>493</v>
      </c>
      <c r="C34" s="54" t="s">
        <v>538</v>
      </c>
      <c r="D34" s="54" t="s">
        <v>912</v>
      </c>
    </row>
    <row r="35" spans="2:4" ht="66" customHeight="1" x14ac:dyDescent="0.2">
      <c r="B35" s="53" t="s">
        <v>494</v>
      </c>
      <c r="C35" s="66" t="s">
        <v>539</v>
      </c>
      <c r="D35" s="54" t="s">
        <v>913</v>
      </c>
    </row>
    <row r="36" spans="2:4" ht="64.5" customHeight="1" x14ac:dyDescent="0.2">
      <c r="B36" s="53">
        <v>5</v>
      </c>
      <c r="C36" s="54" t="s">
        <v>554</v>
      </c>
      <c r="D36" s="54" t="s">
        <v>914</v>
      </c>
    </row>
    <row r="37" spans="2:4" ht="103.5" customHeight="1" x14ac:dyDescent="0.2">
      <c r="B37" s="53" t="s">
        <v>391</v>
      </c>
      <c r="C37" s="54" t="s">
        <v>555</v>
      </c>
      <c r="D37" s="54" t="s">
        <v>915</v>
      </c>
    </row>
    <row r="38" spans="2:4" ht="77.25" customHeight="1" x14ac:dyDescent="0.2">
      <c r="B38" s="53" t="s">
        <v>496</v>
      </c>
      <c r="C38" s="54" t="s">
        <v>556</v>
      </c>
      <c r="D38" s="54" t="s">
        <v>916</v>
      </c>
    </row>
    <row r="39" spans="2:4" ht="36" customHeight="1" x14ac:dyDescent="0.2">
      <c r="B39" s="53" t="s">
        <v>497</v>
      </c>
      <c r="C39" s="54" t="s">
        <v>538</v>
      </c>
      <c r="D39" s="54" t="s">
        <v>917</v>
      </c>
    </row>
    <row r="40" spans="2:4" ht="165.75" customHeight="1" x14ac:dyDescent="0.2">
      <c r="B40" s="53" t="s">
        <v>498</v>
      </c>
      <c r="C40" s="54" t="s">
        <v>539</v>
      </c>
      <c r="D40" s="54" t="s">
        <v>918</v>
      </c>
    </row>
    <row r="41" spans="2:4" ht="168" customHeight="1" x14ac:dyDescent="0.2">
      <c r="B41" s="53">
        <v>6</v>
      </c>
      <c r="C41" s="54" t="s">
        <v>557</v>
      </c>
      <c r="D41" s="54" t="s">
        <v>919</v>
      </c>
    </row>
    <row r="42" spans="2:4" ht="178.5" customHeight="1" x14ac:dyDescent="0.2">
      <c r="B42" s="53" t="s">
        <v>501</v>
      </c>
      <c r="C42" s="54" t="s">
        <v>558</v>
      </c>
      <c r="D42" s="54" t="s">
        <v>920</v>
      </c>
    </row>
    <row r="43" spans="2:4" ht="123.75" customHeight="1" x14ac:dyDescent="0.2">
      <c r="B43" s="53" t="s">
        <v>503</v>
      </c>
      <c r="C43" s="54" t="s">
        <v>559</v>
      </c>
      <c r="D43" s="54" t="s">
        <v>921</v>
      </c>
    </row>
    <row r="44" spans="2:4" ht="40.5" customHeight="1" x14ac:dyDescent="0.2">
      <c r="B44" s="53" t="s">
        <v>505</v>
      </c>
      <c r="C44" s="54" t="s">
        <v>538</v>
      </c>
      <c r="D44" s="54" t="s">
        <v>922</v>
      </c>
    </row>
    <row r="45" spans="2:4" ht="50.25" customHeight="1" x14ac:dyDescent="0.2">
      <c r="B45" s="53" t="s">
        <v>506</v>
      </c>
      <c r="C45" s="54" t="s">
        <v>539</v>
      </c>
      <c r="D45" s="54" t="s">
        <v>923</v>
      </c>
    </row>
    <row r="46" spans="2:4" ht="164.25" customHeight="1" x14ac:dyDescent="0.2">
      <c r="B46" s="53">
        <v>7</v>
      </c>
      <c r="C46" s="54" t="s">
        <v>560</v>
      </c>
      <c r="D46" s="54" t="s">
        <v>924</v>
      </c>
    </row>
    <row r="47" spans="2:4" ht="39.75" customHeight="1" x14ac:dyDescent="0.2">
      <c r="B47" s="53" t="s">
        <v>508</v>
      </c>
      <c r="C47" s="54" t="s">
        <v>561</v>
      </c>
      <c r="D47" s="54" t="s">
        <v>925</v>
      </c>
    </row>
    <row r="48" spans="2:4" ht="132.75" customHeight="1" x14ac:dyDescent="0.2">
      <c r="B48" s="53" t="s">
        <v>509</v>
      </c>
      <c r="C48" s="54" t="s">
        <v>562</v>
      </c>
      <c r="D48" s="54" t="s">
        <v>926</v>
      </c>
    </row>
    <row r="49" spans="2:4" ht="39.75" customHeight="1" x14ac:dyDescent="0.2">
      <c r="B49" s="53" t="s">
        <v>511</v>
      </c>
      <c r="C49" s="54" t="s">
        <v>538</v>
      </c>
      <c r="D49" s="54" t="s">
        <v>927</v>
      </c>
    </row>
    <row r="50" spans="2:4" ht="66.75" customHeight="1" x14ac:dyDescent="0.2">
      <c r="B50" s="53" t="s">
        <v>512</v>
      </c>
      <c r="C50" s="54" t="s">
        <v>539</v>
      </c>
      <c r="D50" s="54" t="s">
        <v>928</v>
      </c>
    </row>
    <row r="51" spans="2:4" ht="137.25" customHeight="1" x14ac:dyDescent="0.2">
      <c r="B51" s="53">
        <v>8</v>
      </c>
      <c r="C51" s="54" t="s">
        <v>563</v>
      </c>
      <c r="D51" s="54" t="s">
        <v>929</v>
      </c>
    </row>
    <row r="52" spans="2:4" ht="64.5" customHeight="1" x14ac:dyDescent="0.2">
      <c r="B52" s="53">
        <v>9</v>
      </c>
      <c r="C52" s="54" t="s">
        <v>564</v>
      </c>
      <c r="D52" s="54" t="s">
        <v>930</v>
      </c>
    </row>
    <row r="53" spans="2:4" ht="174.75" customHeight="1" x14ac:dyDescent="0.2">
      <c r="B53" s="53" t="s">
        <v>514</v>
      </c>
      <c r="C53" s="54" t="s">
        <v>565</v>
      </c>
      <c r="D53" s="54" t="s">
        <v>931</v>
      </c>
    </row>
    <row r="54" spans="2:4" ht="52.5" customHeight="1" x14ac:dyDescent="0.2">
      <c r="B54" s="53" t="s">
        <v>516</v>
      </c>
      <c r="C54" s="54" t="s">
        <v>566</v>
      </c>
      <c r="D54" s="54" t="s">
        <v>932</v>
      </c>
    </row>
    <row r="55" spans="2:4" ht="26.25" customHeight="1" x14ac:dyDescent="0.2">
      <c r="B55" s="53" t="s">
        <v>517</v>
      </c>
      <c r="C55" s="54" t="s">
        <v>567</v>
      </c>
      <c r="D55" s="54" t="s">
        <v>933</v>
      </c>
    </row>
  </sheetData>
  <mergeCells count="1">
    <mergeCell ref="B9:C9"/>
  </mergeCells>
  <pageMargins left="0.7" right="0.7" top="0.75" bottom="0.75" header="0.3" footer="0.3"/>
  <pageSetup orientation="portrait" horizontalDpi="90" verticalDpi="90" r:id="rId1"/>
  <headerFooter>
    <oddFooter>&amp;C_x000D_&amp;1#&amp;"Calibri"&amp;10&amp;K000000 Uso Interno</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218B2-9B6C-45AA-B9BB-46200803D6D2}">
  <sheetPr>
    <tabColor theme="8" tint="-0.499984740745262"/>
  </sheetPr>
  <dimension ref="A1:N160"/>
  <sheetViews>
    <sheetView showGridLines="0" zoomScaleNormal="100" workbookViewId="0">
      <selection activeCell="G4" sqref="G4"/>
    </sheetView>
  </sheetViews>
  <sheetFormatPr baseColWidth="10" defaultColWidth="11.42578125" defaultRowHeight="14.25" x14ac:dyDescent="0.2"/>
  <cols>
    <col min="1" max="1" width="2.5703125" style="1" bestFit="1" customWidth="1"/>
    <col min="2" max="2" width="14.28515625" style="8" customWidth="1"/>
    <col min="3" max="3" width="41.5703125" style="5" customWidth="1"/>
    <col min="4" max="4" width="12.5703125" style="5" customWidth="1"/>
    <col min="5" max="5" width="12.7109375" style="5" customWidth="1"/>
    <col min="6" max="6" width="68" style="7" customWidth="1"/>
    <col min="7" max="7" width="40.5703125" style="7" bestFit="1" customWidth="1"/>
    <col min="8" max="11" width="13.140625" style="1" customWidth="1"/>
    <col min="12" max="12" width="11.42578125" style="1"/>
    <col min="13" max="13" width="14.42578125" style="1" bestFit="1" customWidth="1"/>
    <col min="14" max="14" width="14.42578125" style="6" bestFit="1" customWidth="1"/>
    <col min="15" max="15" width="14.42578125" style="1" bestFit="1" customWidth="1"/>
    <col min="16" max="16384" width="11.42578125" style="1"/>
  </cols>
  <sheetData>
    <row r="1" spans="1:9" ht="107.25" customHeight="1" x14ac:dyDescent="0.2">
      <c r="A1" s="4"/>
    </row>
    <row r="2" spans="1:9" x14ac:dyDescent="0.2">
      <c r="A2" s="4"/>
    </row>
    <row r="3" spans="1:9" x14ac:dyDescent="0.2">
      <c r="A3" s="4"/>
    </row>
    <row r="4" spans="1:9" x14ac:dyDescent="0.2">
      <c r="A4" s="4"/>
    </row>
    <row r="5" spans="1:9" x14ac:dyDescent="0.2">
      <c r="A5" s="4"/>
    </row>
    <row r="6" spans="1:9" ht="18" x14ac:dyDescent="0.2">
      <c r="A6" s="7"/>
      <c r="B6" s="14"/>
      <c r="E6" s="9"/>
      <c r="F6" s="8"/>
    </row>
    <row r="7" spans="1:9" ht="14.25" customHeight="1" x14ac:dyDescent="0.2">
      <c r="A7" s="7"/>
      <c r="B7" s="51" t="s">
        <v>967</v>
      </c>
      <c r="C7" s="7"/>
      <c r="D7" s="9"/>
      <c r="E7" s="9"/>
    </row>
    <row r="8" spans="1:9" x14ac:dyDescent="0.2">
      <c r="A8" s="7"/>
      <c r="B8" s="3"/>
      <c r="C8" s="7"/>
      <c r="D8" s="9"/>
      <c r="E8" s="9"/>
    </row>
    <row r="9" spans="1:9" ht="25.5" customHeight="1" x14ac:dyDescent="0.2">
      <c r="B9" s="128" t="s">
        <v>887</v>
      </c>
      <c r="C9" s="129"/>
      <c r="D9" s="130"/>
      <c r="E9" s="131" t="s">
        <v>888</v>
      </c>
      <c r="F9" s="131"/>
      <c r="G9" s="131"/>
    </row>
    <row r="10" spans="1:9" x14ac:dyDescent="0.2">
      <c r="B10" s="56" t="s">
        <v>580</v>
      </c>
      <c r="C10" s="57" t="s">
        <v>581</v>
      </c>
      <c r="D10" s="58" t="s">
        <v>582</v>
      </c>
      <c r="E10" s="58" t="s">
        <v>583</v>
      </c>
      <c r="F10" s="57" t="s">
        <v>584</v>
      </c>
      <c r="G10" s="57" t="s">
        <v>884</v>
      </c>
    </row>
    <row r="11" spans="1:9" ht="14.25" customHeight="1" x14ac:dyDescent="0.2">
      <c r="B11" s="53" t="s">
        <v>0</v>
      </c>
      <c r="C11" s="59" t="s">
        <v>570</v>
      </c>
      <c r="D11" s="60" t="s">
        <v>428</v>
      </c>
      <c r="E11" s="60" t="s">
        <v>585</v>
      </c>
      <c r="F11" s="61" t="s">
        <v>586</v>
      </c>
      <c r="G11" s="61" t="s">
        <v>570</v>
      </c>
    </row>
    <row r="12" spans="1:9" ht="14.25" customHeight="1" x14ac:dyDescent="0.2">
      <c r="B12" s="53" t="s">
        <v>0</v>
      </c>
      <c r="C12" s="59" t="s">
        <v>570</v>
      </c>
      <c r="D12" s="60" t="s">
        <v>428</v>
      </c>
      <c r="E12" s="60" t="s">
        <v>587</v>
      </c>
      <c r="F12" s="61" t="s">
        <v>588</v>
      </c>
      <c r="G12" s="61" t="s">
        <v>570</v>
      </c>
    </row>
    <row r="13" spans="1:9" ht="14.25" customHeight="1" x14ac:dyDescent="0.2">
      <c r="B13" s="53" t="s">
        <v>0</v>
      </c>
      <c r="C13" s="59" t="s">
        <v>570</v>
      </c>
      <c r="D13" s="60" t="s">
        <v>428</v>
      </c>
      <c r="E13" s="60" t="s">
        <v>589</v>
      </c>
      <c r="F13" s="61" t="s">
        <v>590</v>
      </c>
      <c r="G13" s="61" t="s">
        <v>570</v>
      </c>
    </row>
    <row r="14" spans="1:9" ht="14.25" customHeight="1" x14ac:dyDescent="0.2">
      <c r="B14" s="53" t="s">
        <v>0</v>
      </c>
      <c r="C14" s="59" t="s">
        <v>570</v>
      </c>
      <c r="D14" s="60" t="s">
        <v>429</v>
      </c>
      <c r="E14" s="60" t="s">
        <v>591</v>
      </c>
      <c r="F14" s="61" t="s">
        <v>592</v>
      </c>
      <c r="G14" s="61" t="s">
        <v>570</v>
      </c>
    </row>
    <row r="15" spans="1:9" ht="14.25" customHeight="1" x14ac:dyDescent="0.2">
      <c r="B15" s="53" t="s">
        <v>0</v>
      </c>
      <c r="C15" s="59" t="s">
        <v>570</v>
      </c>
      <c r="D15" s="60" t="s">
        <v>430</v>
      </c>
      <c r="E15" s="60" t="s">
        <v>593</v>
      </c>
      <c r="F15" s="61" t="s">
        <v>594</v>
      </c>
      <c r="G15" s="61" t="s">
        <v>570</v>
      </c>
    </row>
    <row r="16" spans="1:9" ht="14.25" customHeight="1" x14ac:dyDescent="0.2">
      <c r="B16" s="53" t="s">
        <v>0</v>
      </c>
      <c r="C16" s="59" t="s">
        <v>570</v>
      </c>
      <c r="D16" s="60" t="s">
        <v>430</v>
      </c>
      <c r="E16" s="60" t="s">
        <v>595</v>
      </c>
      <c r="F16" s="61" t="s">
        <v>596</v>
      </c>
      <c r="G16" s="61" t="s">
        <v>570</v>
      </c>
      <c r="I16" s="6"/>
    </row>
    <row r="17" spans="2:9" ht="14.25" customHeight="1" x14ac:dyDescent="0.2">
      <c r="B17" s="53" t="s">
        <v>0</v>
      </c>
      <c r="C17" s="59" t="s">
        <v>570</v>
      </c>
      <c r="D17" s="60" t="s">
        <v>430</v>
      </c>
      <c r="E17" s="60" t="s">
        <v>597</v>
      </c>
      <c r="F17" s="61" t="s">
        <v>598</v>
      </c>
      <c r="G17" s="61" t="s">
        <v>570</v>
      </c>
    </row>
    <row r="18" spans="2:9" ht="14.25" customHeight="1" x14ac:dyDescent="0.2">
      <c r="B18" s="53" t="s">
        <v>0</v>
      </c>
      <c r="C18" s="59" t="s">
        <v>570</v>
      </c>
      <c r="D18" s="60" t="s">
        <v>430</v>
      </c>
      <c r="E18" s="60" t="s">
        <v>599</v>
      </c>
      <c r="F18" s="61" t="s">
        <v>600</v>
      </c>
      <c r="G18" s="61" t="s">
        <v>570</v>
      </c>
    </row>
    <row r="19" spans="2:9" ht="14.25" customHeight="1" x14ac:dyDescent="0.2">
      <c r="B19" s="53" t="s">
        <v>0</v>
      </c>
      <c r="C19" s="59" t="s">
        <v>570</v>
      </c>
      <c r="D19" s="60" t="s">
        <v>430</v>
      </c>
      <c r="E19" s="60" t="s">
        <v>601</v>
      </c>
      <c r="F19" s="61" t="s">
        <v>602</v>
      </c>
      <c r="G19" s="61" t="s">
        <v>570</v>
      </c>
    </row>
    <row r="20" spans="2:9" ht="14.25" customHeight="1" x14ac:dyDescent="0.2">
      <c r="B20" s="53" t="s">
        <v>0</v>
      </c>
      <c r="C20" s="59" t="s">
        <v>570</v>
      </c>
      <c r="D20" s="60" t="s">
        <v>430</v>
      </c>
      <c r="E20" s="60" t="s">
        <v>603</v>
      </c>
      <c r="F20" s="61" t="s">
        <v>604</v>
      </c>
      <c r="G20" s="61" t="s">
        <v>570</v>
      </c>
    </row>
    <row r="21" spans="2:9" ht="14.25" customHeight="1" x14ac:dyDescent="0.2">
      <c r="B21" s="53" t="s">
        <v>0</v>
      </c>
      <c r="C21" s="59" t="s">
        <v>570</v>
      </c>
      <c r="D21" s="60" t="s">
        <v>431</v>
      </c>
      <c r="E21" s="60" t="s">
        <v>605</v>
      </c>
      <c r="F21" s="61" t="s">
        <v>606</v>
      </c>
      <c r="G21" s="61" t="s">
        <v>570</v>
      </c>
    </row>
    <row r="22" spans="2:9" ht="14.25" customHeight="1" x14ac:dyDescent="0.2">
      <c r="B22" s="53" t="s">
        <v>0</v>
      </c>
      <c r="C22" s="59" t="s">
        <v>570</v>
      </c>
      <c r="D22" s="60" t="s">
        <v>432</v>
      </c>
      <c r="E22" s="60" t="s">
        <v>607</v>
      </c>
      <c r="F22" s="61" t="s">
        <v>608</v>
      </c>
      <c r="G22" s="61" t="s">
        <v>570</v>
      </c>
    </row>
    <row r="23" spans="2:9" ht="14.25" customHeight="1" x14ac:dyDescent="0.2">
      <c r="B23" s="53" t="s">
        <v>0</v>
      </c>
      <c r="C23" s="59" t="s">
        <v>570</v>
      </c>
      <c r="D23" s="60" t="s">
        <v>433</v>
      </c>
      <c r="E23" s="60" t="s">
        <v>609</v>
      </c>
      <c r="F23" s="61" t="s">
        <v>610</v>
      </c>
      <c r="G23" s="61" t="s">
        <v>570</v>
      </c>
    </row>
    <row r="24" spans="2:9" ht="14.25" customHeight="1" x14ac:dyDescent="0.2">
      <c r="B24" s="53" t="s">
        <v>0</v>
      </c>
      <c r="C24" s="59" t="s">
        <v>570</v>
      </c>
      <c r="D24" s="60" t="s">
        <v>434</v>
      </c>
      <c r="E24" s="60" t="s">
        <v>611</v>
      </c>
      <c r="F24" s="61" t="s">
        <v>612</v>
      </c>
      <c r="G24" s="61" t="s">
        <v>570</v>
      </c>
      <c r="I24" s="15"/>
    </row>
    <row r="25" spans="2:9" ht="14.25" customHeight="1" x14ac:dyDescent="0.2">
      <c r="B25" s="53" t="s">
        <v>0</v>
      </c>
      <c r="C25" s="59" t="s">
        <v>570</v>
      </c>
      <c r="D25" s="60" t="s">
        <v>434</v>
      </c>
      <c r="E25" s="60" t="s">
        <v>613</v>
      </c>
      <c r="F25" s="61" t="s">
        <v>614</v>
      </c>
      <c r="G25" s="61" t="s">
        <v>570</v>
      </c>
    </row>
    <row r="26" spans="2:9" ht="14.25" customHeight="1" x14ac:dyDescent="0.2">
      <c r="B26" s="53" t="s">
        <v>0</v>
      </c>
      <c r="C26" s="59" t="s">
        <v>570</v>
      </c>
      <c r="D26" s="60" t="s">
        <v>434</v>
      </c>
      <c r="E26" s="60" t="s">
        <v>615</v>
      </c>
      <c r="F26" s="61" t="s">
        <v>616</v>
      </c>
      <c r="G26" s="61" t="s">
        <v>570</v>
      </c>
    </row>
    <row r="27" spans="2:9" ht="14.25" customHeight="1" x14ac:dyDescent="0.2">
      <c r="B27" s="53" t="s">
        <v>0</v>
      </c>
      <c r="C27" s="59" t="s">
        <v>570</v>
      </c>
      <c r="D27" s="60" t="s">
        <v>435</v>
      </c>
      <c r="E27" s="60" t="s">
        <v>617</v>
      </c>
      <c r="F27" s="61" t="s">
        <v>618</v>
      </c>
      <c r="G27" s="61" t="s">
        <v>570</v>
      </c>
    </row>
    <row r="28" spans="2:9" ht="14.25" customHeight="1" x14ac:dyDescent="0.2">
      <c r="B28" s="53" t="s">
        <v>0</v>
      </c>
      <c r="C28" s="59" t="s">
        <v>570</v>
      </c>
      <c r="D28" s="60" t="s">
        <v>436</v>
      </c>
      <c r="E28" s="60" t="s">
        <v>619</v>
      </c>
      <c r="F28" s="61" t="s">
        <v>620</v>
      </c>
      <c r="G28" s="61" t="s">
        <v>570</v>
      </c>
    </row>
    <row r="29" spans="2:9" ht="14.25" customHeight="1" x14ac:dyDescent="0.2">
      <c r="B29" s="53" t="s">
        <v>0</v>
      </c>
      <c r="C29" s="59" t="s">
        <v>570</v>
      </c>
      <c r="D29" s="60" t="s">
        <v>437</v>
      </c>
      <c r="E29" s="60" t="s">
        <v>621</v>
      </c>
      <c r="F29" s="61" t="s">
        <v>622</v>
      </c>
      <c r="G29" s="61" t="s">
        <v>570</v>
      </c>
    </row>
    <row r="30" spans="2:9" ht="14.25" customHeight="1" x14ac:dyDescent="0.2">
      <c r="B30" s="53" t="s">
        <v>0</v>
      </c>
      <c r="C30" s="59" t="s">
        <v>570</v>
      </c>
      <c r="D30" s="60" t="s">
        <v>438</v>
      </c>
      <c r="E30" s="60" t="s">
        <v>623</v>
      </c>
      <c r="F30" s="61" t="s">
        <v>624</v>
      </c>
      <c r="G30" s="61" t="s">
        <v>570</v>
      </c>
    </row>
    <row r="31" spans="2:9" ht="14.25" customHeight="1" x14ac:dyDescent="0.2">
      <c r="B31" s="53" t="s">
        <v>0</v>
      </c>
      <c r="C31" s="59" t="s">
        <v>570</v>
      </c>
      <c r="D31" s="60" t="s">
        <v>439</v>
      </c>
      <c r="E31" s="60" t="s">
        <v>625</v>
      </c>
      <c r="F31" s="61" t="s">
        <v>626</v>
      </c>
      <c r="G31" s="61" t="s">
        <v>570</v>
      </c>
    </row>
    <row r="32" spans="2:9" ht="14.25" customHeight="1" x14ac:dyDescent="0.2">
      <c r="B32" s="53" t="s">
        <v>0</v>
      </c>
      <c r="C32" s="59" t="s">
        <v>570</v>
      </c>
      <c r="D32" s="60" t="s">
        <v>440</v>
      </c>
      <c r="E32" s="60" t="s">
        <v>627</v>
      </c>
      <c r="F32" s="61" t="s">
        <v>628</v>
      </c>
      <c r="G32" s="61" t="s">
        <v>570</v>
      </c>
    </row>
    <row r="33" spans="2:7" ht="14.25" customHeight="1" x14ac:dyDescent="0.2">
      <c r="B33" s="53" t="s">
        <v>0</v>
      </c>
      <c r="C33" s="59" t="s">
        <v>570</v>
      </c>
      <c r="D33" s="60" t="s">
        <v>441</v>
      </c>
      <c r="E33" s="60" t="s">
        <v>629</v>
      </c>
      <c r="F33" s="61" t="s">
        <v>630</v>
      </c>
      <c r="G33" s="61" t="s">
        <v>570</v>
      </c>
    </row>
    <row r="34" spans="2:7" ht="14.25" customHeight="1" x14ac:dyDescent="0.2">
      <c r="B34" s="53" t="s">
        <v>0</v>
      </c>
      <c r="C34" s="59" t="s">
        <v>570</v>
      </c>
      <c r="D34" s="60" t="s">
        <v>442</v>
      </c>
      <c r="E34" s="60" t="s">
        <v>631</v>
      </c>
      <c r="F34" s="61" t="s">
        <v>632</v>
      </c>
      <c r="G34" s="61" t="s">
        <v>570</v>
      </c>
    </row>
    <row r="35" spans="2:7" ht="14.25" customHeight="1" x14ac:dyDescent="0.2">
      <c r="B35" s="53" t="s">
        <v>0</v>
      </c>
      <c r="C35" s="59" t="s">
        <v>570</v>
      </c>
      <c r="D35" s="60" t="s">
        <v>443</v>
      </c>
      <c r="E35" s="60" t="s">
        <v>633</v>
      </c>
      <c r="F35" s="61" t="s">
        <v>634</v>
      </c>
      <c r="G35" s="61" t="s">
        <v>570</v>
      </c>
    </row>
    <row r="36" spans="2:7" ht="14.25" customHeight="1" x14ac:dyDescent="0.2">
      <c r="B36" s="53" t="s">
        <v>0</v>
      </c>
      <c r="C36" s="59" t="s">
        <v>570</v>
      </c>
      <c r="D36" s="60" t="s">
        <v>444</v>
      </c>
      <c r="E36" s="60" t="s">
        <v>635</v>
      </c>
      <c r="F36" s="61" t="s">
        <v>636</v>
      </c>
      <c r="G36" s="61" t="s">
        <v>570</v>
      </c>
    </row>
    <row r="37" spans="2:7" ht="14.25" customHeight="1" x14ac:dyDescent="0.2">
      <c r="B37" s="53" t="s">
        <v>0</v>
      </c>
      <c r="C37" s="59" t="s">
        <v>570</v>
      </c>
      <c r="D37" s="60" t="s">
        <v>445</v>
      </c>
      <c r="E37" s="60" t="s">
        <v>637</v>
      </c>
      <c r="F37" s="61" t="s">
        <v>638</v>
      </c>
      <c r="G37" s="61" t="s">
        <v>570</v>
      </c>
    </row>
    <row r="38" spans="2:7" ht="14.25" customHeight="1" x14ac:dyDescent="0.2">
      <c r="B38" s="53" t="s">
        <v>0</v>
      </c>
      <c r="C38" s="59" t="s">
        <v>570</v>
      </c>
      <c r="D38" s="60" t="s">
        <v>446</v>
      </c>
      <c r="E38" s="60" t="s">
        <v>639</v>
      </c>
      <c r="F38" s="61" t="s">
        <v>640</v>
      </c>
      <c r="G38" s="61" t="s">
        <v>570</v>
      </c>
    </row>
    <row r="39" spans="2:7" ht="14.25" customHeight="1" x14ac:dyDescent="0.2">
      <c r="B39" s="53" t="s">
        <v>0</v>
      </c>
      <c r="C39" s="59" t="s">
        <v>570</v>
      </c>
      <c r="D39" s="60" t="s">
        <v>447</v>
      </c>
      <c r="E39" s="60" t="s">
        <v>641</v>
      </c>
      <c r="F39" s="61" t="s">
        <v>642</v>
      </c>
      <c r="G39" s="61" t="s">
        <v>570</v>
      </c>
    </row>
    <row r="40" spans="2:7" ht="14.25" customHeight="1" x14ac:dyDescent="0.2">
      <c r="B40" s="53" t="s">
        <v>60</v>
      </c>
      <c r="C40" s="59" t="s">
        <v>643</v>
      </c>
      <c r="D40" s="60" t="s">
        <v>448</v>
      </c>
      <c r="E40" s="60" t="s">
        <v>644</v>
      </c>
      <c r="F40" s="61" t="s">
        <v>645</v>
      </c>
      <c r="G40" s="61" t="s">
        <v>964</v>
      </c>
    </row>
    <row r="41" spans="2:7" ht="14.25" customHeight="1" x14ac:dyDescent="0.2">
      <c r="B41" s="53" t="s">
        <v>60</v>
      </c>
      <c r="C41" s="59" t="s">
        <v>643</v>
      </c>
      <c r="D41" s="60" t="s">
        <v>449</v>
      </c>
      <c r="E41" s="60" t="s">
        <v>646</v>
      </c>
      <c r="F41" s="61" t="s">
        <v>647</v>
      </c>
      <c r="G41" s="61" t="s">
        <v>964</v>
      </c>
    </row>
    <row r="42" spans="2:7" ht="14.25" customHeight="1" x14ac:dyDescent="0.2">
      <c r="B42" s="53" t="s">
        <v>60</v>
      </c>
      <c r="C42" s="59" t="s">
        <v>643</v>
      </c>
      <c r="D42" s="102">
        <v>5.1005200610062004E+46</v>
      </c>
      <c r="E42" s="60" t="s">
        <v>648</v>
      </c>
      <c r="F42" s="61" t="s">
        <v>649</v>
      </c>
      <c r="G42" s="61" t="s">
        <v>964</v>
      </c>
    </row>
    <row r="43" spans="2:7" ht="14.25" customHeight="1" x14ac:dyDescent="0.2">
      <c r="B43" s="53" t="s">
        <v>68</v>
      </c>
      <c r="C43" s="59" t="s">
        <v>574</v>
      </c>
      <c r="D43" s="60">
        <v>1010</v>
      </c>
      <c r="E43" s="60" t="s">
        <v>650</v>
      </c>
      <c r="F43" s="61" t="s">
        <v>651</v>
      </c>
      <c r="G43" s="61" t="s">
        <v>574</v>
      </c>
    </row>
    <row r="44" spans="2:7" ht="14.25" customHeight="1" x14ac:dyDescent="0.2">
      <c r="B44" s="53" t="s">
        <v>68</v>
      </c>
      <c r="C44" s="59" t="s">
        <v>574</v>
      </c>
      <c r="D44" s="60">
        <v>1020</v>
      </c>
      <c r="E44" s="60" t="s">
        <v>652</v>
      </c>
      <c r="F44" s="61" t="s">
        <v>653</v>
      </c>
      <c r="G44" s="61" t="s">
        <v>574</v>
      </c>
    </row>
    <row r="45" spans="2:7" ht="14.25" customHeight="1" x14ac:dyDescent="0.2">
      <c r="B45" s="53" t="s">
        <v>68</v>
      </c>
      <c r="C45" s="59" t="s">
        <v>574</v>
      </c>
      <c r="D45" s="60">
        <v>1030</v>
      </c>
      <c r="E45" s="60" t="s">
        <v>654</v>
      </c>
      <c r="F45" s="61" t="s">
        <v>655</v>
      </c>
      <c r="G45" s="61" t="s">
        <v>574</v>
      </c>
    </row>
    <row r="46" spans="2:7" ht="14.25" customHeight="1" x14ac:dyDescent="0.2">
      <c r="B46" s="53" t="s">
        <v>68</v>
      </c>
      <c r="C46" s="59" t="s">
        <v>574</v>
      </c>
      <c r="D46" s="60">
        <v>1040</v>
      </c>
      <c r="E46" s="60" t="s">
        <v>656</v>
      </c>
      <c r="F46" s="61" t="s">
        <v>657</v>
      </c>
      <c r="G46" s="61" t="s">
        <v>574</v>
      </c>
    </row>
    <row r="47" spans="2:7" ht="14.25" customHeight="1" x14ac:dyDescent="0.2">
      <c r="B47" s="53" t="s">
        <v>68</v>
      </c>
      <c r="C47" s="59" t="s">
        <v>574</v>
      </c>
      <c r="D47" s="60">
        <v>1050</v>
      </c>
      <c r="E47" s="60" t="s">
        <v>658</v>
      </c>
      <c r="F47" s="61" t="s">
        <v>659</v>
      </c>
      <c r="G47" s="61" t="s">
        <v>574</v>
      </c>
    </row>
    <row r="48" spans="2:7" ht="14.25" customHeight="1" x14ac:dyDescent="0.2">
      <c r="B48" s="53" t="s">
        <v>68</v>
      </c>
      <c r="C48" s="59" t="s">
        <v>574</v>
      </c>
      <c r="D48" s="60">
        <v>1061</v>
      </c>
      <c r="E48" s="60" t="s">
        <v>660</v>
      </c>
      <c r="F48" s="61" t="s">
        <v>661</v>
      </c>
      <c r="G48" s="61" t="s">
        <v>574</v>
      </c>
    </row>
    <row r="49" spans="2:7" ht="14.25" customHeight="1" x14ac:dyDescent="0.2">
      <c r="B49" s="53" t="s">
        <v>68</v>
      </c>
      <c r="C49" s="59" t="s">
        <v>574</v>
      </c>
      <c r="D49" s="60" t="s">
        <v>80</v>
      </c>
      <c r="E49" s="60" t="s">
        <v>662</v>
      </c>
      <c r="F49" s="61" t="s">
        <v>663</v>
      </c>
      <c r="G49" s="61" t="s">
        <v>574</v>
      </c>
    </row>
    <row r="50" spans="2:7" ht="14.25" customHeight="1" x14ac:dyDescent="0.2">
      <c r="B50" s="53" t="s">
        <v>68</v>
      </c>
      <c r="C50" s="59" t="s">
        <v>574</v>
      </c>
      <c r="D50" s="60">
        <v>1071</v>
      </c>
      <c r="E50" s="60" t="s">
        <v>664</v>
      </c>
      <c r="F50" s="61" t="s">
        <v>665</v>
      </c>
      <c r="G50" s="61" t="s">
        <v>574</v>
      </c>
    </row>
    <row r="51" spans="2:7" ht="14.25" customHeight="1" x14ac:dyDescent="0.2">
      <c r="B51" s="53" t="s">
        <v>68</v>
      </c>
      <c r="C51" s="59" t="s">
        <v>574</v>
      </c>
      <c r="D51" s="60">
        <v>1072</v>
      </c>
      <c r="E51" s="60" t="s">
        <v>666</v>
      </c>
      <c r="F51" s="61" t="s">
        <v>667</v>
      </c>
      <c r="G51" s="61" t="s">
        <v>574</v>
      </c>
    </row>
    <row r="52" spans="2:7" ht="14.25" customHeight="1" x14ac:dyDescent="0.2">
      <c r="B52" s="53" t="s">
        <v>68</v>
      </c>
      <c r="C52" s="59" t="s">
        <v>574</v>
      </c>
      <c r="D52" s="60">
        <v>1073</v>
      </c>
      <c r="E52" s="60" t="s">
        <v>668</v>
      </c>
      <c r="F52" s="61" t="s">
        <v>669</v>
      </c>
      <c r="G52" s="61" t="s">
        <v>574</v>
      </c>
    </row>
    <row r="53" spans="2:7" ht="14.25" customHeight="1" x14ac:dyDescent="0.2">
      <c r="B53" s="53" t="s">
        <v>68</v>
      </c>
      <c r="C53" s="59" t="s">
        <v>574</v>
      </c>
      <c r="D53" s="60">
        <v>1079</v>
      </c>
      <c r="E53" s="60" t="s">
        <v>670</v>
      </c>
      <c r="F53" s="61" t="s">
        <v>671</v>
      </c>
      <c r="G53" s="61" t="s">
        <v>574</v>
      </c>
    </row>
    <row r="54" spans="2:7" ht="14.25" customHeight="1" x14ac:dyDescent="0.2">
      <c r="B54" s="53" t="s">
        <v>68</v>
      </c>
      <c r="C54" s="59" t="s">
        <v>574</v>
      </c>
      <c r="D54" s="60">
        <v>1079</v>
      </c>
      <c r="E54" s="60" t="s">
        <v>672</v>
      </c>
      <c r="F54" s="61" t="s">
        <v>673</v>
      </c>
      <c r="G54" s="61" t="s">
        <v>574</v>
      </c>
    </row>
    <row r="55" spans="2:7" ht="14.25" customHeight="1" x14ac:dyDescent="0.2">
      <c r="B55" s="53" t="s">
        <v>68</v>
      </c>
      <c r="C55" s="59" t="s">
        <v>574</v>
      </c>
      <c r="D55" s="60" t="s">
        <v>91</v>
      </c>
      <c r="E55" s="60" t="s">
        <v>674</v>
      </c>
      <c r="F55" s="61" t="s">
        <v>675</v>
      </c>
      <c r="G55" s="61" t="s">
        <v>574</v>
      </c>
    </row>
    <row r="56" spans="2:7" ht="14.25" customHeight="1" x14ac:dyDescent="0.2">
      <c r="B56" s="53" t="s">
        <v>68</v>
      </c>
      <c r="C56" s="59" t="s">
        <v>574</v>
      </c>
      <c r="D56" s="60">
        <v>1080</v>
      </c>
      <c r="E56" s="60" t="s">
        <v>676</v>
      </c>
      <c r="F56" s="61" t="s">
        <v>677</v>
      </c>
      <c r="G56" s="61" t="s">
        <v>574</v>
      </c>
    </row>
    <row r="57" spans="2:7" ht="14.25" customHeight="1" x14ac:dyDescent="0.2">
      <c r="B57" s="53" t="s">
        <v>68</v>
      </c>
      <c r="C57" s="59" t="s">
        <v>574</v>
      </c>
      <c r="D57" s="60" t="s">
        <v>95</v>
      </c>
      <c r="E57" s="60" t="s">
        <v>678</v>
      </c>
      <c r="F57" s="61" t="s">
        <v>679</v>
      </c>
      <c r="G57" s="61" t="s">
        <v>574</v>
      </c>
    </row>
    <row r="58" spans="2:7" ht="14.25" customHeight="1" x14ac:dyDescent="0.2">
      <c r="B58" s="53" t="s">
        <v>68</v>
      </c>
      <c r="C58" s="59" t="s">
        <v>574</v>
      </c>
      <c r="D58" s="60" t="s">
        <v>97</v>
      </c>
      <c r="E58" s="60" t="s">
        <v>680</v>
      </c>
      <c r="F58" s="61" t="s">
        <v>681</v>
      </c>
      <c r="G58" s="61" t="s">
        <v>574</v>
      </c>
    </row>
    <row r="59" spans="2:7" ht="14.25" customHeight="1" x14ac:dyDescent="0.2">
      <c r="B59" s="53" t="s">
        <v>68</v>
      </c>
      <c r="C59" s="59" t="s">
        <v>574</v>
      </c>
      <c r="D59" s="60" t="s">
        <v>100</v>
      </c>
      <c r="E59" s="60" t="s">
        <v>682</v>
      </c>
      <c r="F59" s="61" t="s">
        <v>683</v>
      </c>
      <c r="G59" s="61" t="s">
        <v>574</v>
      </c>
    </row>
    <row r="60" spans="2:7" ht="14.25" customHeight="1" x14ac:dyDescent="0.2">
      <c r="B60" s="53" t="s">
        <v>68</v>
      </c>
      <c r="C60" s="59" t="s">
        <v>574</v>
      </c>
      <c r="D60" s="60" t="s">
        <v>103</v>
      </c>
      <c r="E60" s="60" t="s">
        <v>684</v>
      </c>
      <c r="F60" s="61" t="s">
        <v>685</v>
      </c>
      <c r="G60" s="61" t="s">
        <v>574</v>
      </c>
    </row>
    <row r="61" spans="2:7" ht="14.25" customHeight="1" x14ac:dyDescent="0.2">
      <c r="B61" s="53" t="s">
        <v>68</v>
      </c>
      <c r="C61" s="59" t="s">
        <v>574</v>
      </c>
      <c r="D61" s="60">
        <v>1520</v>
      </c>
      <c r="E61" s="60" t="s">
        <v>686</v>
      </c>
      <c r="F61" s="61" t="s">
        <v>687</v>
      </c>
      <c r="G61" s="61" t="s">
        <v>574</v>
      </c>
    </row>
    <row r="62" spans="2:7" ht="14.25" customHeight="1" x14ac:dyDescent="0.2">
      <c r="B62" s="53" t="s">
        <v>68</v>
      </c>
      <c r="C62" s="59" t="s">
        <v>574</v>
      </c>
      <c r="D62" s="60" t="s">
        <v>108</v>
      </c>
      <c r="E62" s="60" t="s">
        <v>688</v>
      </c>
      <c r="F62" s="61" t="s">
        <v>689</v>
      </c>
      <c r="G62" s="61" t="s">
        <v>574</v>
      </c>
    </row>
    <row r="63" spans="2:7" ht="14.25" customHeight="1" x14ac:dyDescent="0.2">
      <c r="B63" s="53" t="s">
        <v>68</v>
      </c>
      <c r="C63" s="59" t="s">
        <v>574</v>
      </c>
      <c r="D63" s="60" t="s">
        <v>111</v>
      </c>
      <c r="E63" s="60" t="s">
        <v>690</v>
      </c>
      <c r="F63" s="61" t="s">
        <v>691</v>
      </c>
      <c r="G63" s="61" t="s">
        <v>574</v>
      </c>
    </row>
    <row r="64" spans="2:7" ht="14.25" customHeight="1" x14ac:dyDescent="0.2">
      <c r="B64" s="53" t="s">
        <v>68</v>
      </c>
      <c r="C64" s="59" t="s">
        <v>574</v>
      </c>
      <c r="D64" s="60" t="s">
        <v>113</v>
      </c>
      <c r="E64" s="60" t="s">
        <v>692</v>
      </c>
      <c r="F64" s="61" t="s">
        <v>693</v>
      </c>
      <c r="G64" s="61" t="s">
        <v>574</v>
      </c>
    </row>
    <row r="65" spans="2:7" ht="14.25" customHeight="1" x14ac:dyDescent="0.2">
      <c r="B65" s="53" t="s">
        <v>68</v>
      </c>
      <c r="C65" s="59" t="s">
        <v>574</v>
      </c>
      <c r="D65" s="60" t="s">
        <v>115</v>
      </c>
      <c r="E65" s="60" t="s">
        <v>694</v>
      </c>
      <c r="F65" s="61" t="s">
        <v>695</v>
      </c>
      <c r="G65" s="61" t="s">
        <v>574</v>
      </c>
    </row>
    <row r="66" spans="2:7" ht="14.25" customHeight="1" x14ac:dyDescent="0.2">
      <c r="B66" s="53" t="s">
        <v>68</v>
      </c>
      <c r="C66" s="59" t="s">
        <v>574</v>
      </c>
      <c r="D66" s="60" t="s">
        <v>116</v>
      </c>
      <c r="E66" s="60" t="s">
        <v>696</v>
      </c>
      <c r="F66" s="61" t="s">
        <v>697</v>
      </c>
      <c r="G66" s="61" t="s">
        <v>574</v>
      </c>
    </row>
    <row r="67" spans="2:7" ht="14.25" customHeight="1" x14ac:dyDescent="0.2">
      <c r="B67" s="53" t="s">
        <v>68</v>
      </c>
      <c r="C67" s="59" t="s">
        <v>574</v>
      </c>
      <c r="D67" s="60">
        <v>2022</v>
      </c>
      <c r="E67" s="60" t="s">
        <v>698</v>
      </c>
      <c r="F67" s="61" t="s">
        <v>699</v>
      </c>
      <c r="G67" s="61" t="s">
        <v>574</v>
      </c>
    </row>
    <row r="68" spans="2:7" ht="14.25" customHeight="1" x14ac:dyDescent="0.2">
      <c r="B68" s="53" t="s">
        <v>68</v>
      </c>
      <c r="C68" s="59" t="s">
        <v>574</v>
      </c>
      <c r="D68" s="60">
        <v>2023</v>
      </c>
      <c r="E68" s="60" t="s">
        <v>700</v>
      </c>
      <c r="F68" s="61" t="s">
        <v>701</v>
      </c>
      <c r="G68" s="61" t="s">
        <v>574</v>
      </c>
    </row>
    <row r="69" spans="2:7" ht="14.25" customHeight="1" x14ac:dyDescent="0.2">
      <c r="B69" s="53" t="s">
        <v>68</v>
      </c>
      <c r="C69" s="59" t="s">
        <v>574</v>
      </c>
      <c r="D69" s="60">
        <v>2100</v>
      </c>
      <c r="E69" s="60" t="s">
        <v>702</v>
      </c>
      <c r="F69" s="61" t="s">
        <v>703</v>
      </c>
      <c r="G69" s="61" t="s">
        <v>574</v>
      </c>
    </row>
    <row r="70" spans="2:7" ht="14.25" customHeight="1" x14ac:dyDescent="0.2">
      <c r="B70" s="53" t="s">
        <v>68</v>
      </c>
      <c r="C70" s="59" t="s">
        <v>574</v>
      </c>
      <c r="D70" s="60" t="s">
        <v>124</v>
      </c>
      <c r="E70" s="60" t="s">
        <v>704</v>
      </c>
      <c r="F70" s="61" t="s">
        <v>705</v>
      </c>
      <c r="G70" s="61" t="s">
        <v>574</v>
      </c>
    </row>
    <row r="71" spans="2:7" ht="14.25" customHeight="1" x14ac:dyDescent="0.2">
      <c r="B71" s="53" t="s">
        <v>68</v>
      </c>
      <c r="C71" s="59" t="s">
        <v>574</v>
      </c>
      <c r="D71" s="60">
        <v>2310</v>
      </c>
      <c r="E71" s="60" t="s">
        <v>706</v>
      </c>
      <c r="F71" s="61" t="s">
        <v>707</v>
      </c>
      <c r="G71" s="61" t="s">
        <v>574</v>
      </c>
    </row>
    <row r="72" spans="2:7" ht="14.25" customHeight="1" x14ac:dyDescent="0.2">
      <c r="B72" s="53" t="s">
        <v>68</v>
      </c>
      <c r="C72" s="59" t="s">
        <v>574</v>
      </c>
      <c r="D72" s="60" t="s">
        <v>129</v>
      </c>
      <c r="E72" s="60" t="s">
        <v>708</v>
      </c>
      <c r="F72" s="61" t="s">
        <v>709</v>
      </c>
      <c r="G72" s="61" t="s">
        <v>574</v>
      </c>
    </row>
    <row r="73" spans="2:7" ht="14.25" customHeight="1" x14ac:dyDescent="0.2">
      <c r="B73" s="53" t="s">
        <v>68</v>
      </c>
      <c r="C73" s="59" t="s">
        <v>574</v>
      </c>
      <c r="D73" s="60" t="s">
        <v>132</v>
      </c>
      <c r="E73" s="60" t="s">
        <v>710</v>
      </c>
      <c r="F73" s="61" t="s">
        <v>711</v>
      </c>
      <c r="G73" s="61" t="s">
        <v>574</v>
      </c>
    </row>
    <row r="74" spans="2:7" ht="14.25" customHeight="1" x14ac:dyDescent="0.2">
      <c r="B74" s="53" t="s">
        <v>68</v>
      </c>
      <c r="C74" s="59" t="s">
        <v>574</v>
      </c>
      <c r="D74" s="60" t="s">
        <v>135</v>
      </c>
      <c r="E74" s="60" t="s">
        <v>712</v>
      </c>
      <c r="F74" s="61" t="s">
        <v>713</v>
      </c>
      <c r="G74" s="61" t="s">
        <v>574</v>
      </c>
    </row>
    <row r="75" spans="2:7" ht="14.25" customHeight="1" x14ac:dyDescent="0.2">
      <c r="B75" s="53" t="s">
        <v>68</v>
      </c>
      <c r="C75" s="59" t="s">
        <v>574</v>
      </c>
      <c r="D75" s="60" t="s">
        <v>138</v>
      </c>
      <c r="E75" s="60" t="s">
        <v>714</v>
      </c>
      <c r="F75" s="61" t="s">
        <v>715</v>
      </c>
      <c r="G75" s="61" t="s">
        <v>574</v>
      </c>
    </row>
    <row r="76" spans="2:7" ht="14.25" customHeight="1" x14ac:dyDescent="0.2">
      <c r="B76" s="53" t="s">
        <v>68</v>
      </c>
      <c r="C76" s="59" t="s">
        <v>574</v>
      </c>
      <c r="D76" s="60" t="s">
        <v>141</v>
      </c>
      <c r="E76" s="60" t="s">
        <v>716</v>
      </c>
      <c r="F76" s="61" t="s">
        <v>717</v>
      </c>
      <c r="G76" s="61" t="s">
        <v>574</v>
      </c>
    </row>
    <row r="77" spans="2:7" ht="14.25" customHeight="1" x14ac:dyDescent="0.2">
      <c r="B77" s="53" t="s">
        <v>68</v>
      </c>
      <c r="C77" s="59" t="s">
        <v>574</v>
      </c>
      <c r="D77" s="60" t="s">
        <v>144</v>
      </c>
      <c r="E77" s="60" t="s">
        <v>718</v>
      </c>
      <c r="F77" s="61" t="s">
        <v>719</v>
      </c>
      <c r="G77" s="61" t="s">
        <v>574</v>
      </c>
    </row>
    <row r="78" spans="2:7" ht="14.25" customHeight="1" x14ac:dyDescent="0.2">
      <c r="B78" s="53" t="s">
        <v>68</v>
      </c>
      <c r="C78" s="59" t="s">
        <v>574</v>
      </c>
      <c r="D78" s="60" t="s">
        <v>147</v>
      </c>
      <c r="E78" s="60" t="s">
        <v>720</v>
      </c>
      <c r="F78" s="61" t="s">
        <v>721</v>
      </c>
      <c r="G78" s="61" t="s">
        <v>574</v>
      </c>
    </row>
    <row r="79" spans="2:7" ht="14.25" customHeight="1" x14ac:dyDescent="0.2">
      <c r="B79" s="53" t="s">
        <v>68</v>
      </c>
      <c r="C79" s="59" t="s">
        <v>574</v>
      </c>
      <c r="D79" s="60" t="s">
        <v>149</v>
      </c>
      <c r="E79" s="60" t="s">
        <v>722</v>
      </c>
      <c r="F79" s="61" t="s">
        <v>723</v>
      </c>
      <c r="G79" s="61" t="s">
        <v>574</v>
      </c>
    </row>
    <row r="80" spans="2:7" ht="14.25" customHeight="1" x14ac:dyDescent="0.2">
      <c r="B80" s="53" t="s">
        <v>68</v>
      </c>
      <c r="C80" s="59" t="s">
        <v>574</v>
      </c>
      <c r="D80" s="60">
        <v>3100</v>
      </c>
      <c r="E80" s="60" t="s">
        <v>724</v>
      </c>
      <c r="F80" s="61" t="s">
        <v>725</v>
      </c>
      <c r="G80" s="61" t="s">
        <v>574</v>
      </c>
    </row>
    <row r="81" spans="2:7" ht="14.25" customHeight="1" x14ac:dyDescent="0.2">
      <c r="B81" s="53" t="s">
        <v>68</v>
      </c>
      <c r="C81" s="59" t="s">
        <v>574</v>
      </c>
      <c r="D81" s="60">
        <v>3250</v>
      </c>
      <c r="E81" s="60" t="s">
        <v>726</v>
      </c>
      <c r="F81" s="61" t="s">
        <v>727</v>
      </c>
      <c r="G81" s="61" t="s">
        <v>574</v>
      </c>
    </row>
    <row r="82" spans="2:7" ht="14.25" customHeight="1" x14ac:dyDescent="0.2">
      <c r="B82" s="53" t="s">
        <v>68</v>
      </c>
      <c r="C82" s="59" t="s">
        <v>574</v>
      </c>
      <c r="D82" s="60" t="s">
        <v>155</v>
      </c>
      <c r="E82" s="60" t="s">
        <v>728</v>
      </c>
      <c r="F82" s="61" t="s">
        <v>729</v>
      </c>
      <c r="G82" s="61" t="s">
        <v>574</v>
      </c>
    </row>
    <row r="83" spans="2:7" ht="14.25" customHeight="1" x14ac:dyDescent="0.2">
      <c r="B83" s="53" t="s">
        <v>68</v>
      </c>
      <c r="C83" s="59" t="s">
        <v>574</v>
      </c>
      <c r="D83" s="60" t="s">
        <v>158</v>
      </c>
      <c r="E83" s="60" t="s">
        <v>730</v>
      </c>
      <c r="F83" s="61" t="s">
        <v>731</v>
      </c>
      <c r="G83" s="61" t="s">
        <v>574</v>
      </c>
    </row>
    <row r="84" spans="2:7" ht="14.25" customHeight="1" x14ac:dyDescent="0.2">
      <c r="B84" s="53" t="s">
        <v>160</v>
      </c>
      <c r="C84" s="59" t="s">
        <v>732</v>
      </c>
      <c r="D84" s="60" t="s">
        <v>162</v>
      </c>
      <c r="E84" s="60" t="s">
        <v>733</v>
      </c>
      <c r="F84" s="61" t="s">
        <v>734</v>
      </c>
      <c r="G84" s="61" t="s">
        <v>575</v>
      </c>
    </row>
    <row r="85" spans="2:7" ht="14.25" customHeight="1" x14ac:dyDescent="0.2">
      <c r="B85" s="53" t="s">
        <v>164</v>
      </c>
      <c r="C85" s="59" t="s">
        <v>735</v>
      </c>
      <c r="D85" s="60">
        <v>3600</v>
      </c>
      <c r="E85" s="60" t="s">
        <v>736</v>
      </c>
      <c r="F85" s="61" t="s">
        <v>737</v>
      </c>
      <c r="G85" s="61" t="s">
        <v>575</v>
      </c>
    </row>
    <row r="86" spans="2:7" ht="14.25" customHeight="1" x14ac:dyDescent="0.2">
      <c r="B86" s="53" t="s">
        <v>164</v>
      </c>
      <c r="C86" s="59" t="s">
        <v>735</v>
      </c>
      <c r="D86" s="60">
        <v>3700</v>
      </c>
      <c r="E86" s="60" t="s">
        <v>738</v>
      </c>
      <c r="F86" s="61" t="s">
        <v>739</v>
      </c>
      <c r="G86" s="61" t="s">
        <v>883</v>
      </c>
    </row>
    <row r="87" spans="2:7" ht="14.25" customHeight="1" x14ac:dyDescent="0.2">
      <c r="B87" s="53" t="s">
        <v>164</v>
      </c>
      <c r="C87" s="59" t="s">
        <v>735</v>
      </c>
      <c r="D87" s="60" t="s">
        <v>170</v>
      </c>
      <c r="E87" s="60" t="s">
        <v>740</v>
      </c>
      <c r="F87" s="61" t="s">
        <v>741</v>
      </c>
      <c r="G87" s="61" t="s">
        <v>883</v>
      </c>
    </row>
    <row r="88" spans="2:7" ht="14.25" customHeight="1" x14ac:dyDescent="0.2">
      <c r="B88" s="53" t="s">
        <v>172</v>
      </c>
      <c r="C88" s="59" t="s">
        <v>576</v>
      </c>
      <c r="D88" s="60">
        <v>4100</v>
      </c>
      <c r="E88" s="60" t="s">
        <v>742</v>
      </c>
      <c r="F88" s="61" t="s">
        <v>743</v>
      </c>
      <c r="G88" s="61" t="s">
        <v>576</v>
      </c>
    </row>
    <row r="89" spans="2:7" ht="14.25" customHeight="1" x14ac:dyDescent="0.2">
      <c r="B89" s="53" t="s">
        <v>172</v>
      </c>
      <c r="C89" s="59" t="s">
        <v>576</v>
      </c>
      <c r="D89" s="60">
        <v>4100</v>
      </c>
      <c r="E89" s="60" t="s">
        <v>744</v>
      </c>
      <c r="F89" s="61" t="s">
        <v>743</v>
      </c>
      <c r="G89" s="61" t="s">
        <v>576</v>
      </c>
    </row>
    <row r="90" spans="2:7" ht="14.25" customHeight="1" x14ac:dyDescent="0.2">
      <c r="B90" s="53" t="s">
        <v>172</v>
      </c>
      <c r="C90" s="59" t="s">
        <v>576</v>
      </c>
      <c r="D90" s="60">
        <v>4100</v>
      </c>
      <c r="E90" s="60" t="s">
        <v>745</v>
      </c>
      <c r="F90" s="61" t="s">
        <v>743</v>
      </c>
      <c r="G90" s="61" t="s">
        <v>576</v>
      </c>
    </row>
    <row r="91" spans="2:7" ht="14.25" customHeight="1" x14ac:dyDescent="0.2">
      <c r="B91" s="53" t="s">
        <v>172</v>
      </c>
      <c r="C91" s="59" t="s">
        <v>576</v>
      </c>
      <c r="D91" s="60">
        <v>4100</v>
      </c>
      <c r="E91" s="60" t="s">
        <v>746</v>
      </c>
      <c r="F91" s="61" t="s">
        <v>747</v>
      </c>
      <c r="G91" s="61" t="s">
        <v>576</v>
      </c>
    </row>
    <row r="92" spans="2:7" ht="14.25" customHeight="1" x14ac:dyDescent="0.2">
      <c r="B92" s="53" t="s">
        <v>172</v>
      </c>
      <c r="C92" s="59" t="s">
        <v>576</v>
      </c>
      <c r="D92" s="60">
        <v>4100</v>
      </c>
      <c r="E92" s="60" t="s">
        <v>748</v>
      </c>
      <c r="F92" s="61" t="s">
        <v>747</v>
      </c>
      <c r="G92" s="61" t="s">
        <v>576</v>
      </c>
    </row>
    <row r="93" spans="2:7" ht="14.25" customHeight="1" x14ac:dyDescent="0.2">
      <c r="B93" s="53" t="s">
        <v>172</v>
      </c>
      <c r="C93" s="59" t="s">
        <v>576</v>
      </c>
      <c r="D93" s="60">
        <v>4100</v>
      </c>
      <c r="E93" s="60" t="s">
        <v>749</v>
      </c>
      <c r="F93" s="61" t="s">
        <v>747</v>
      </c>
      <c r="G93" s="61" t="s">
        <v>576</v>
      </c>
    </row>
    <row r="94" spans="2:7" ht="14.25" customHeight="1" x14ac:dyDescent="0.2">
      <c r="B94" s="53" t="s">
        <v>172</v>
      </c>
      <c r="C94" s="59" t="s">
        <v>576</v>
      </c>
      <c r="D94" s="60">
        <v>4210</v>
      </c>
      <c r="E94" s="60" t="s">
        <v>750</v>
      </c>
      <c r="F94" s="61" t="s">
        <v>751</v>
      </c>
      <c r="G94" s="61" t="s">
        <v>576</v>
      </c>
    </row>
    <row r="95" spans="2:7" ht="14.25" customHeight="1" x14ac:dyDescent="0.2">
      <c r="B95" s="53" t="s">
        <v>172</v>
      </c>
      <c r="C95" s="59" t="s">
        <v>576</v>
      </c>
      <c r="D95" s="60">
        <v>4210</v>
      </c>
      <c r="E95" s="60" t="s">
        <v>752</v>
      </c>
      <c r="F95" s="61" t="s">
        <v>751</v>
      </c>
      <c r="G95" s="61" t="s">
        <v>576</v>
      </c>
    </row>
    <row r="96" spans="2:7" ht="14.25" customHeight="1" x14ac:dyDescent="0.2">
      <c r="B96" s="53" t="s">
        <v>172</v>
      </c>
      <c r="C96" s="59" t="s">
        <v>576</v>
      </c>
      <c r="D96" s="60" t="s">
        <v>178</v>
      </c>
      <c r="E96" s="60" t="s">
        <v>753</v>
      </c>
      <c r="F96" s="61" t="s">
        <v>754</v>
      </c>
      <c r="G96" s="61" t="s">
        <v>576</v>
      </c>
    </row>
    <row r="97" spans="2:7" ht="14.25" customHeight="1" x14ac:dyDescent="0.2">
      <c r="B97" s="53" t="s">
        <v>172</v>
      </c>
      <c r="C97" s="59" t="s">
        <v>576</v>
      </c>
      <c r="D97" s="60" t="s">
        <v>178</v>
      </c>
      <c r="E97" s="60" t="s">
        <v>755</v>
      </c>
      <c r="F97" s="61" t="s">
        <v>754</v>
      </c>
      <c r="G97" s="61" t="s">
        <v>576</v>
      </c>
    </row>
    <row r="98" spans="2:7" ht="14.25" customHeight="1" x14ac:dyDescent="0.2">
      <c r="B98" s="53" t="s">
        <v>172</v>
      </c>
      <c r="C98" s="59" t="s">
        <v>576</v>
      </c>
      <c r="D98" s="60" t="s">
        <v>180</v>
      </c>
      <c r="E98" s="60" t="s">
        <v>756</v>
      </c>
      <c r="F98" s="61" t="s">
        <v>757</v>
      </c>
      <c r="G98" s="61" t="s">
        <v>576</v>
      </c>
    </row>
    <row r="99" spans="2:7" ht="14.25" customHeight="1" x14ac:dyDescent="0.2">
      <c r="B99" s="53" t="s">
        <v>182</v>
      </c>
      <c r="C99" s="59" t="s">
        <v>758</v>
      </c>
      <c r="D99" s="60" t="s">
        <v>185</v>
      </c>
      <c r="E99" s="60" t="s">
        <v>759</v>
      </c>
      <c r="F99" s="61" t="s">
        <v>760</v>
      </c>
      <c r="G99" s="61" t="s">
        <v>577</v>
      </c>
    </row>
    <row r="100" spans="2:7" ht="14.25" customHeight="1" x14ac:dyDescent="0.2">
      <c r="B100" s="53" t="s">
        <v>182</v>
      </c>
      <c r="C100" s="59" t="s">
        <v>758</v>
      </c>
      <c r="D100" s="60">
        <v>4520</v>
      </c>
      <c r="E100" s="60" t="s">
        <v>761</v>
      </c>
      <c r="F100" s="61" t="s">
        <v>762</v>
      </c>
      <c r="G100" s="61" t="s">
        <v>577</v>
      </c>
    </row>
    <row r="101" spans="2:7" ht="14.25" customHeight="1" x14ac:dyDescent="0.2">
      <c r="B101" s="53" t="s">
        <v>188</v>
      </c>
      <c r="C101" s="59" t="s">
        <v>578</v>
      </c>
      <c r="D101" s="60" t="s">
        <v>192</v>
      </c>
      <c r="E101" s="60" t="s">
        <v>763</v>
      </c>
      <c r="F101" s="61" t="s">
        <v>764</v>
      </c>
      <c r="G101" s="61" t="s">
        <v>578</v>
      </c>
    </row>
    <row r="102" spans="2:7" ht="14.25" customHeight="1" x14ac:dyDescent="0.2">
      <c r="B102" s="53" t="s">
        <v>188</v>
      </c>
      <c r="C102" s="59" t="s">
        <v>578</v>
      </c>
      <c r="D102" s="60" t="s">
        <v>195</v>
      </c>
      <c r="E102" s="60" t="s">
        <v>765</v>
      </c>
      <c r="F102" s="61" t="s">
        <v>766</v>
      </c>
      <c r="G102" s="61" t="s">
        <v>578</v>
      </c>
    </row>
    <row r="103" spans="2:7" ht="14.25" customHeight="1" x14ac:dyDescent="0.2">
      <c r="B103" s="53" t="s">
        <v>188</v>
      </c>
      <c r="C103" s="59" t="s">
        <v>578</v>
      </c>
      <c r="D103" s="60">
        <v>4922</v>
      </c>
      <c r="E103" s="60" t="s">
        <v>767</v>
      </c>
      <c r="F103" s="61" t="s">
        <v>768</v>
      </c>
      <c r="G103" s="61" t="s">
        <v>578</v>
      </c>
    </row>
    <row r="104" spans="2:7" ht="14.25" customHeight="1" x14ac:dyDescent="0.2">
      <c r="B104" s="53" t="s">
        <v>188</v>
      </c>
      <c r="C104" s="59" t="s">
        <v>578</v>
      </c>
      <c r="D104" s="60" t="s">
        <v>200</v>
      </c>
      <c r="E104" s="60" t="s">
        <v>769</v>
      </c>
      <c r="F104" s="61" t="s">
        <v>770</v>
      </c>
      <c r="G104" s="61" t="s">
        <v>578</v>
      </c>
    </row>
    <row r="105" spans="2:7" ht="14.25" customHeight="1" x14ac:dyDescent="0.2">
      <c r="B105" s="53" t="s">
        <v>188</v>
      </c>
      <c r="C105" s="59" t="s">
        <v>578</v>
      </c>
      <c r="D105" s="60" t="s">
        <v>203</v>
      </c>
      <c r="E105" s="60" t="s">
        <v>771</v>
      </c>
      <c r="F105" s="61" t="s">
        <v>772</v>
      </c>
      <c r="G105" s="61" t="s">
        <v>578</v>
      </c>
    </row>
    <row r="106" spans="2:7" ht="14.25" customHeight="1" x14ac:dyDescent="0.2">
      <c r="B106" s="53" t="s">
        <v>188</v>
      </c>
      <c r="C106" s="59" t="s">
        <v>578</v>
      </c>
      <c r="D106" s="60">
        <v>5210</v>
      </c>
      <c r="E106" s="60" t="s">
        <v>773</v>
      </c>
      <c r="F106" s="61" t="s">
        <v>774</v>
      </c>
      <c r="G106" s="61" t="s">
        <v>578</v>
      </c>
    </row>
    <row r="107" spans="2:7" ht="14.25" customHeight="1" x14ac:dyDescent="0.2">
      <c r="B107" s="53" t="s">
        <v>188</v>
      </c>
      <c r="C107" s="59" t="s">
        <v>578</v>
      </c>
      <c r="D107" s="60" t="s">
        <v>208</v>
      </c>
      <c r="E107" s="60" t="s">
        <v>775</v>
      </c>
      <c r="F107" s="61" t="s">
        <v>776</v>
      </c>
      <c r="G107" s="61" t="s">
        <v>578</v>
      </c>
    </row>
    <row r="108" spans="2:7" ht="14.25" customHeight="1" x14ac:dyDescent="0.2">
      <c r="B108" s="53" t="s">
        <v>188</v>
      </c>
      <c r="C108" s="59" t="s">
        <v>578</v>
      </c>
      <c r="D108" s="60" t="s">
        <v>211</v>
      </c>
      <c r="E108" s="60" t="s">
        <v>777</v>
      </c>
      <c r="F108" s="61" t="s">
        <v>778</v>
      </c>
      <c r="G108" s="61" t="s">
        <v>578</v>
      </c>
    </row>
    <row r="109" spans="2:7" ht="14.25" customHeight="1" x14ac:dyDescent="0.2">
      <c r="B109" s="53" t="s">
        <v>213</v>
      </c>
      <c r="C109" s="59" t="s">
        <v>779</v>
      </c>
      <c r="D109" s="60" t="s">
        <v>216</v>
      </c>
      <c r="E109" s="60" t="s">
        <v>780</v>
      </c>
      <c r="F109" s="61" t="s">
        <v>781</v>
      </c>
      <c r="G109" s="61" t="s">
        <v>579</v>
      </c>
    </row>
    <row r="110" spans="2:7" ht="14.25" customHeight="1" x14ac:dyDescent="0.2">
      <c r="B110" s="53" t="s">
        <v>213</v>
      </c>
      <c r="C110" s="59" t="s">
        <v>779</v>
      </c>
      <c r="D110" s="60" t="s">
        <v>219</v>
      </c>
      <c r="E110" s="60" t="s">
        <v>782</v>
      </c>
      <c r="F110" s="61" t="s">
        <v>783</v>
      </c>
      <c r="G110" s="61" t="s">
        <v>579</v>
      </c>
    </row>
    <row r="111" spans="2:7" ht="14.25" customHeight="1" x14ac:dyDescent="0.2">
      <c r="B111" s="53" t="s">
        <v>213</v>
      </c>
      <c r="C111" s="59" t="s">
        <v>779</v>
      </c>
      <c r="D111" s="60" t="s">
        <v>222</v>
      </c>
      <c r="E111" s="60" t="s">
        <v>784</v>
      </c>
      <c r="F111" s="61" t="s">
        <v>785</v>
      </c>
      <c r="G111" s="61" t="s">
        <v>579</v>
      </c>
    </row>
    <row r="112" spans="2:7" ht="14.25" customHeight="1" x14ac:dyDescent="0.2">
      <c r="B112" s="53" t="s">
        <v>224</v>
      </c>
      <c r="C112" s="59" t="s">
        <v>786</v>
      </c>
      <c r="D112" s="60" t="s">
        <v>227</v>
      </c>
      <c r="E112" s="60" t="s">
        <v>787</v>
      </c>
      <c r="F112" s="61" t="s">
        <v>788</v>
      </c>
      <c r="G112" s="61" t="s">
        <v>579</v>
      </c>
    </row>
    <row r="113" spans="2:7" ht="14.25" customHeight="1" x14ac:dyDescent="0.2">
      <c r="B113" s="53" t="s">
        <v>224</v>
      </c>
      <c r="C113" s="59" t="s">
        <v>786</v>
      </c>
      <c r="D113" s="60" t="s">
        <v>230</v>
      </c>
      <c r="E113" s="60" t="s">
        <v>789</v>
      </c>
      <c r="F113" s="61" t="s">
        <v>790</v>
      </c>
      <c r="G113" s="61" t="s">
        <v>579</v>
      </c>
    </row>
    <row r="114" spans="2:7" ht="14.25" customHeight="1" x14ac:dyDescent="0.2">
      <c r="B114" s="53" t="s">
        <v>232</v>
      </c>
      <c r="C114" s="59" t="s">
        <v>791</v>
      </c>
      <c r="D114" s="60">
        <v>6411</v>
      </c>
      <c r="E114" s="60" t="s">
        <v>792</v>
      </c>
      <c r="F114" s="61" t="s">
        <v>793</v>
      </c>
      <c r="G114" s="61" t="s">
        <v>579</v>
      </c>
    </row>
    <row r="115" spans="2:7" ht="14.25" customHeight="1" x14ac:dyDescent="0.2">
      <c r="B115" s="53" t="s">
        <v>232</v>
      </c>
      <c r="C115" s="59" t="s">
        <v>791</v>
      </c>
      <c r="D115" s="60">
        <v>6419</v>
      </c>
      <c r="E115" s="60" t="s">
        <v>794</v>
      </c>
      <c r="F115" s="61" t="s">
        <v>795</v>
      </c>
      <c r="G115" s="61" t="s">
        <v>579</v>
      </c>
    </row>
    <row r="116" spans="2:7" ht="14.25" customHeight="1" x14ac:dyDescent="0.2">
      <c r="B116" s="53" t="s">
        <v>232</v>
      </c>
      <c r="C116" s="59" t="s">
        <v>791</v>
      </c>
      <c r="D116" s="60" t="s">
        <v>239</v>
      </c>
      <c r="E116" s="60" t="s">
        <v>796</v>
      </c>
      <c r="F116" s="61" t="s">
        <v>797</v>
      </c>
      <c r="G116" s="61" t="s">
        <v>579</v>
      </c>
    </row>
    <row r="117" spans="2:7" ht="14.25" customHeight="1" x14ac:dyDescent="0.2">
      <c r="B117" s="53" t="s">
        <v>232</v>
      </c>
      <c r="C117" s="59" t="s">
        <v>791</v>
      </c>
      <c r="D117" s="60" t="s">
        <v>242</v>
      </c>
      <c r="E117" s="60" t="s">
        <v>798</v>
      </c>
      <c r="F117" s="61" t="s">
        <v>799</v>
      </c>
      <c r="G117" s="61" t="s">
        <v>579</v>
      </c>
    </row>
    <row r="118" spans="2:7" ht="14.25" customHeight="1" x14ac:dyDescent="0.2">
      <c r="B118" s="53" t="s">
        <v>232</v>
      </c>
      <c r="C118" s="59" t="s">
        <v>791</v>
      </c>
      <c r="D118" s="60" t="s">
        <v>245</v>
      </c>
      <c r="E118" s="60" t="s">
        <v>800</v>
      </c>
      <c r="F118" s="61" t="s">
        <v>801</v>
      </c>
      <c r="G118" s="61" t="s">
        <v>579</v>
      </c>
    </row>
    <row r="119" spans="2:7" ht="14.25" customHeight="1" x14ac:dyDescent="0.2">
      <c r="B119" s="53" t="s">
        <v>247</v>
      </c>
      <c r="C119" s="59" t="s">
        <v>802</v>
      </c>
      <c r="D119" s="60" t="s">
        <v>249</v>
      </c>
      <c r="E119" s="60" t="s">
        <v>803</v>
      </c>
      <c r="F119" s="61" t="s">
        <v>802</v>
      </c>
      <c r="G119" s="61" t="s">
        <v>579</v>
      </c>
    </row>
    <row r="120" spans="2:7" ht="14.25" customHeight="1" x14ac:dyDescent="0.2">
      <c r="B120" s="53" t="s">
        <v>247</v>
      </c>
      <c r="C120" s="59" t="s">
        <v>802</v>
      </c>
      <c r="D120" s="60" t="s">
        <v>249</v>
      </c>
      <c r="E120" s="60" t="s">
        <v>804</v>
      </c>
      <c r="F120" s="61" t="s">
        <v>802</v>
      </c>
      <c r="G120" s="61" t="s">
        <v>579</v>
      </c>
    </row>
    <row r="121" spans="2:7" ht="14.25" customHeight="1" x14ac:dyDescent="0.2">
      <c r="B121" s="53" t="s">
        <v>250</v>
      </c>
      <c r="C121" s="59" t="s">
        <v>805</v>
      </c>
      <c r="D121" s="60">
        <v>6910</v>
      </c>
      <c r="E121" s="60" t="s">
        <v>806</v>
      </c>
      <c r="F121" s="61" t="s">
        <v>807</v>
      </c>
      <c r="G121" s="61" t="s">
        <v>579</v>
      </c>
    </row>
    <row r="122" spans="2:7" ht="14.25" customHeight="1" x14ac:dyDescent="0.2">
      <c r="B122" s="53" t="s">
        <v>250</v>
      </c>
      <c r="C122" s="59" t="s">
        <v>805</v>
      </c>
      <c r="D122" s="60">
        <v>6920</v>
      </c>
      <c r="E122" s="60" t="s">
        <v>808</v>
      </c>
      <c r="F122" s="61" t="s">
        <v>809</v>
      </c>
      <c r="G122" s="61" t="s">
        <v>579</v>
      </c>
    </row>
    <row r="123" spans="2:7" ht="14.25" customHeight="1" x14ac:dyDescent="0.2">
      <c r="B123" s="53" t="s">
        <v>250</v>
      </c>
      <c r="C123" s="59" t="s">
        <v>805</v>
      </c>
      <c r="D123" s="60" t="s">
        <v>257</v>
      </c>
      <c r="E123" s="60" t="s">
        <v>810</v>
      </c>
      <c r="F123" s="61" t="s">
        <v>811</v>
      </c>
      <c r="G123" s="61" t="s">
        <v>579</v>
      </c>
    </row>
    <row r="124" spans="2:7" ht="14.25" customHeight="1" x14ac:dyDescent="0.2">
      <c r="B124" s="53" t="s">
        <v>250</v>
      </c>
      <c r="C124" s="59" t="s">
        <v>805</v>
      </c>
      <c r="D124" s="60" t="s">
        <v>260</v>
      </c>
      <c r="E124" s="60" t="s">
        <v>812</v>
      </c>
      <c r="F124" s="61" t="s">
        <v>813</v>
      </c>
      <c r="G124" s="61" t="s">
        <v>579</v>
      </c>
    </row>
    <row r="125" spans="2:7" ht="14.25" customHeight="1" x14ac:dyDescent="0.2">
      <c r="B125" s="53" t="s">
        <v>250</v>
      </c>
      <c r="C125" s="59" t="s">
        <v>805</v>
      </c>
      <c r="D125" s="60" t="s">
        <v>263</v>
      </c>
      <c r="E125" s="60" t="s">
        <v>814</v>
      </c>
      <c r="F125" s="61" t="s">
        <v>815</v>
      </c>
      <c r="G125" s="61" t="s">
        <v>579</v>
      </c>
    </row>
    <row r="126" spans="2:7" ht="14.25" customHeight="1" x14ac:dyDescent="0.2">
      <c r="B126" s="53" t="s">
        <v>250</v>
      </c>
      <c r="C126" s="59" t="s">
        <v>805</v>
      </c>
      <c r="D126" s="60" t="s">
        <v>263</v>
      </c>
      <c r="E126" s="60" t="s">
        <v>816</v>
      </c>
      <c r="F126" s="61" t="s">
        <v>815</v>
      </c>
      <c r="G126" s="61" t="s">
        <v>579</v>
      </c>
    </row>
    <row r="127" spans="2:7" ht="14.25" customHeight="1" x14ac:dyDescent="0.2">
      <c r="B127" s="53" t="s">
        <v>250</v>
      </c>
      <c r="C127" s="59" t="s">
        <v>805</v>
      </c>
      <c r="D127" s="60" t="s">
        <v>263</v>
      </c>
      <c r="E127" s="60" t="s">
        <v>817</v>
      </c>
      <c r="F127" s="61" t="s">
        <v>815</v>
      </c>
      <c r="G127" s="61" t="s">
        <v>579</v>
      </c>
    </row>
    <row r="128" spans="2:7" ht="14.25" customHeight="1" x14ac:dyDescent="0.2">
      <c r="B128" s="53" t="s">
        <v>250</v>
      </c>
      <c r="C128" s="59" t="s">
        <v>805</v>
      </c>
      <c r="D128" s="60" t="s">
        <v>265</v>
      </c>
      <c r="E128" s="60" t="s">
        <v>818</v>
      </c>
      <c r="F128" s="61" t="s">
        <v>819</v>
      </c>
      <c r="G128" s="61" t="s">
        <v>579</v>
      </c>
    </row>
    <row r="129" spans="2:7" ht="14.25" customHeight="1" x14ac:dyDescent="0.2">
      <c r="B129" s="53" t="s">
        <v>250</v>
      </c>
      <c r="C129" s="59" t="s">
        <v>805</v>
      </c>
      <c r="D129" s="60" t="s">
        <v>268</v>
      </c>
      <c r="E129" s="60" t="s">
        <v>820</v>
      </c>
      <c r="F129" s="61" t="s">
        <v>821</v>
      </c>
      <c r="G129" s="61" t="s">
        <v>579</v>
      </c>
    </row>
    <row r="130" spans="2:7" ht="14.25" customHeight="1" x14ac:dyDescent="0.2">
      <c r="B130" s="53" t="s">
        <v>250</v>
      </c>
      <c r="C130" s="59" t="s">
        <v>805</v>
      </c>
      <c r="D130" s="60">
        <v>7500</v>
      </c>
      <c r="E130" s="60" t="s">
        <v>822</v>
      </c>
      <c r="F130" s="61" t="s">
        <v>823</v>
      </c>
      <c r="G130" s="61" t="s">
        <v>579</v>
      </c>
    </row>
    <row r="131" spans="2:7" ht="14.25" customHeight="1" x14ac:dyDescent="0.2">
      <c r="B131" s="53" t="s">
        <v>272</v>
      </c>
      <c r="C131" s="59" t="s">
        <v>824</v>
      </c>
      <c r="D131" s="60">
        <v>7710</v>
      </c>
      <c r="E131" s="60" t="s">
        <v>825</v>
      </c>
      <c r="F131" s="61" t="s">
        <v>826</v>
      </c>
      <c r="G131" s="61" t="s">
        <v>579</v>
      </c>
    </row>
    <row r="132" spans="2:7" ht="14.25" customHeight="1" x14ac:dyDescent="0.2">
      <c r="B132" s="53" t="s">
        <v>272</v>
      </c>
      <c r="C132" s="59" t="s">
        <v>824</v>
      </c>
      <c r="D132" s="60" t="s">
        <v>277</v>
      </c>
      <c r="E132" s="60" t="s">
        <v>827</v>
      </c>
      <c r="F132" s="61" t="s">
        <v>828</v>
      </c>
      <c r="G132" s="61" t="s">
        <v>579</v>
      </c>
    </row>
    <row r="133" spans="2:7" ht="14.25" customHeight="1" x14ac:dyDescent="0.2">
      <c r="B133" s="53" t="s">
        <v>272</v>
      </c>
      <c r="C133" s="59" t="s">
        <v>824</v>
      </c>
      <c r="D133" s="60">
        <v>7730</v>
      </c>
      <c r="E133" s="60" t="s">
        <v>829</v>
      </c>
      <c r="F133" s="61" t="s">
        <v>830</v>
      </c>
      <c r="G133" s="61" t="s">
        <v>579</v>
      </c>
    </row>
    <row r="134" spans="2:7" ht="14.25" customHeight="1" x14ac:dyDescent="0.2">
      <c r="B134" s="53" t="s">
        <v>272</v>
      </c>
      <c r="C134" s="59" t="s">
        <v>824</v>
      </c>
      <c r="D134" s="60">
        <v>7740</v>
      </c>
      <c r="E134" s="60" t="s">
        <v>831</v>
      </c>
      <c r="F134" s="61" t="s">
        <v>832</v>
      </c>
      <c r="G134" s="61" t="s">
        <v>579</v>
      </c>
    </row>
    <row r="135" spans="2:7" ht="14.25" customHeight="1" x14ac:dyDescent="0.2">
      <c r="B135" s="53" t="s">
        <v>272</v>
      </c>
      <c r="C135" s="59" t="s">
        <v>824</v>
      </c>
      <c r="D135" s="60" t="s">
        <v>284</v>
      </c>
      <c r="E135" s="60" t="s">
        <v>833</v>
      </c>
      <c r="F135" s="61" t="s">
        <v>834</v>
      </c>
      <c r="G135" s="61" t="s">
        <v>579</v>
      </c>
    </row>
    <row r="136" spans="2:7" ht="14.25" customHeight="1" x14ac:dyDescent="0.2">
      <c r="B136" s="53" t="s">
        <v>272</v>
      </c>
      <c r="C136" s="59" t="s">
        <v>824</v>
      </c>
      <c r="D136" s="60" t="s">
        <v>287</v>
      </c>
      <c r="E136" s="60" t="s">
        <v>835</v>
      </c>
      <c r="F136" s="61" t="s">
        <v>836</v>
      </c>
      <c r="G136" s="61" t="s">
        <v>579</v>
      </c>
    </row>
    <row r="137" spans="2:7" ht="14.25" customHeight="1" x14ac:dyDescent="0.2">
      <c r="B137" s="53" t="s">
        <v>272</v>
      </c>
      <c r="C137" s="59" t="s">
        <v>824</v>
      </c>
      <c r="D137" s="60" t="s">
        <v>290</v>
      </c>
      <c r="E137" s="60" t="s">
        <v>837</v>
      </c>
      <c r="F137" s="61" t="s">
        <v>838</v>
      </c>
      <c r="G137" s="61" t="s">
        <v>579</v>
      </c>
    </row>
    <row r="138" spans="2:7" ht="14.25" customHeight="1" x14ac:dyDescent="0.2">
      <c r="B138" s="53" t="s">
        <v>272</v>
      </c>
      <c r="C138" s="59" t="s">
        <v>824</v>
      </c>
      <c r="D138" s="60" t="s">
        <v>293</v>
      </c>
      <c r="E138" s="60" t="s">
        <v>839</v>
      </c>
      <c r="F138" s="61" t="s">
        <v>840</v>
      </c>
      <c r="G138" s="61" t="s">
        <v>579</v>
      </c>
    </row>
    <row r="139" spans="2:7" ht="14.25" customHeight="1" x14ac:dyDescent="0.2">
      <c r="B139" s="53" t="s">
        <v>272</v>
      </c>
      <c r="C139" s="59" t="s">
        <v>824</v>
      </c>
      <c r="D139" s="60" t="s">
        <v>296</v>
      </c>
      <c r="E139" s="60" t="s">
        <v>841</v>
      </c>
      <c r="F139" s="61" t="s">
        <v>842</v>
      </c>
      <c r="G139" s="61" t="s">
        <v>579</v>
      </c>
    </row>
    <row r="140" spans="2:7" ht="14.25" customHeight="1" x14ac:dyDescent="0.2">
      <c r="B140" s="53" t="s">
        <v>298</v>
      </c>
      <c r="C140" s="59" t="s">
        <v>843</v>
      </c>
      <c r="D140" s="60" t="s">
        <v>301</v>
      </c>
      <c r="E140" s="60" t="s">
        <v>844</v>
      </c>
      <c r="F140" s="61" t="s">
        <v>845</v>
      </c>
      <c r="G140" s="61" t="s">
        <v>579</v>
      </c>
    </row>
    <row r="141" spans="2:7" ht="14.25" customHeight="1" x14ac:dyDescent="0.2">
      <c r="B141" s="53" t="s">
        <v>298</v>
      </c>
      <c r="C141" s="59" t="s">
        <v>843</v>
      </c>
      <c r="D141" s="60" t="s">
        <v>304</v>
      </c>
      <c r="E141" s="60" t="s">
        <v>846</v>
      </c>
      <c r="F141" s="61" t="s">
        <v>847</v>
      </c>
      <c r="G141" s="61" t="s">
        <v>579</v>
      </c>
    </row>
    <row r="142" spans="2:7" ht="14.25" customHeight="1" x14ac:dyDescent="0.2">
      <c r="B142" s="53" t="s">
        <v>298</v>
      </c>
      <c r="C142" s="59" t="s">
        <v>843</v>
      </c>
      <c r="D142" s="60">
        <v>8430</v>
      </c>
      <c r="E142" s="60" t="s">
        <v>848</v>
      </c>
      <c r="F142" s="61" t="s">
        <v>849</v>
      </c>
      <c r="G142" s="61" t="s">
        <v>579</v>
      </c>
    </row>
    <row r="143" spans="2:7" ht="14.25" customHeight="1" x14ac:dyDescent="0.2">
      <c r="B143" s="53" t="s">
        <v>308</v>
      </c>
      <c r="C143" s="59" t="s">
        <v>850</v>
      </c>
      <c r="D143" s="60" t="s">
        <v>310</v>
      </c>
      <c r="E143" s="60" t="s">
        <v>851</v>
      </c>
      <c r="F143" s="61" t="s">
        <v>850</v>
      </c>
      <c r="G143" s="61" t="s">
        <v>579</v>
      </c>
    </row>
    <row r="144" spans="2:7" ht="14.25" customHeight="1" x14ac:dyDescent="0.2">
      <c r="B144" s="53" t="s">
        <v>308</v>
      </c>
      <c r="C144" s="59" t="s">
        <v>850</v>
      </c>
      <c r="D144" s="60" t="s">
        <v>310</v>
      </c>
      <c r="E144" s="60" t="s">
        <v>852</v>
      </c>
      <c r="F144" s="61" t="s">
        <v>850</v>
      </c>
      <c r="G144" s="61" t="s">
        <v>579</v>
      </c>
    </row>
    <row r="145" spans="2:7" ht="14.25" customHeight="1" x14ac:dyDescent="0.2">
      <c r="B145" s="53" t="s">
        <v>311</v>
      </c>
      <c r="C145" s="59" t="s">
        <v>853</v>
      </c>
      <c r="D145" s="60" t="s">
        <v>313</v>
      </c>
      <c r="E145" s="60" t="s">
        <v>854</v>
      </c>
      <c r="F145" s="61" t="s">
        <v>855</v>
      </c>
      <c r="G145" s="61" t="s">
        <v>579</v>
      </c>
    </row>
    <row r="146" spans="2:7" ht="14.25" customHeight="1" x14ac:dyDescent="0.2">
      <c r="B146" s="53" t="s">
        <v>311</v>
      </c>
      <c r="C146" s="59" t="s">
        <v>853</v>
      </c>
      <c r="D146" s="60" t="s">
        <v>313</v>
      </c>
      <c r="E146" s="60" t="s">
        <v>856</v>
      </c>
      <c r="F146" s="61" t="s">
        <v>855</v>
      </c>
      <c r="G146" s="61" t="s">
        <v>579</v>
      </c>
    </row>
    <row r="147" spans="2:7" ht="14.25" customHeight="1" x14ac:dyDescent="0.2">
      <c r="B147" s="53" t="s">
        <v>314</v>
      </c>
      <c r="C147" s="59" t="s">
        <v>857</v>
      </c>
      <c r="D147" s="60">
        <v>9000</v>
      </c>
      <c r="E147" s="60" t="s">
        <v>858</v>
      </c>
      <c r="F147" s="61" t="s">
        <v>859</v>
      </c>
      <c r="G147" s="61" t="s">
        <v>579</v>
      </c>
    </row>
    <row r="148" spans="2:7" ht="14.25" customHeight="1" x14ac:dyDescent="0.2">
      <c r="B148" s="53" t="s">
        <v>314</v>
      </c>
      <c r="C148" s="59" t="s">
        <v>857</v>
      </c>
      <c r="D148" s="60" t="s">
        <v>319</v>
      </c>
      <c r="E148" s="60" t="s">
        <v>860</v>
      </c>
      <c r="F148" s="61" t="s">
        <v>861</v>
      </c>
      <c r="G148" s="61" t="s">
        <v>579</v>
      </c>
    </row>
    <row r="149" spans="2:7" x14ac:dyDescent="0.2">
      <c r="B149" s="53" t="s">
        <v>314</v>
      </c>
      <c r="C149" s="59" t="s">
        <v>857</v>
      </c>
      <c r="D149" s="60">
        <v>9200</v>
      </c>
      <c r="E149" s="60" t="s">
        <v>862</v>
      </c>
      <c r="F149" s="61" t="s">
        <v>863</v>
      </c>
      <c r="G149" s="61" t="s">
        <v>579</v>
      </c>
    </row>
    <row r="150" spans="2:7" x14ac:dyDescent="0.2">
      <c r="B150" s="53" t="s">
        <v>314</v>
      </c>
      <c r="C150" s="59" t="s">
        <v>857</v>
      </c>
      <c r="D150" s="60" t="s">
        <v>324</v>
      </c>
      <c r="E150" s="60" t="s">
        <v>864</v>
      </c>
      <c r="F150" s="61" t="s">
        <v>865</v>
      </c>
      <c r="G150" s="61" t="s">
        <v>579</v>
      </c>
    </row>
    <row r="151" spans="2:7" x14ac:dyDescent="0.2">
      <c r="B151" s="53" t="s">
        <v>326</v>
      </c>
      <c r="C151" s="59" t="s">
        <v>866</v>
      </c>
      <c r="D151" s="60" t="s">
        <v>329</v>
      </c>
      <c r="E151" s="60" t="s">
        <v>867</v>
      </c>
      <c r="F151" s="61" t="s">
        <v>868</v>
      </c>
      <c r="G151" s="61" t="s">
        <v>579</v>
      </c>
    </row>
    <row r="152" spans="2:7" x14ac:dyDescent="0.2">
      <c r="B152" s="53" t="s">
        <v>326</v>
      </c>
      <c r="C152" s="59" t="s">
        <v>866</v>
      </c>
      <c r="D152" s="60" t="s">
        <v>329</v>
      </c>
      <c r="E152" s="60" t="s">
        <v>869</v>
      </c>
      <c r="F152" s="61" t="s">
        <v>868</v>
      </c>
      <c r="G152" s="61" t="s">
        <v>579</v>
      </c>
    </row>
    <row r="153" spans="2:7" x14ac:dyDescent="0.2">
      <c r="B153" s="53" t="s">
        <v>326</v>
      </c>
      <c r="C153" s="59" t="s">
        <v>866</v>
      </c>
      <c r="D153" s="60" t="s">
        <v>331</v>
      </c>
      <c r="E153" s="60" t="s">
        <v>870</v>
      </c>
      <c r="F153" s="61" t="s">
        <v>871</v>
      </c>
      <c r="G153" s="61" t="s">
        <v>579</v>
      </c>
    </row>
    <row r="154" spans="2:7" x14ac:dyDescent="0.2">
      <c r="B154" s="53" t="s">
        <v>326</v>
      </c>
      <c r="C154" s="59" t="s">
        <v>866</v>
      </c>
      <c r="D154" s="60">
        <v>9601</v>
      </c>
      <c r="E154" s="60" t="s">
        <v>872</v>
      </c>
      <c r="F154" s="61" t="s">
        <v>873</v>
      </c>
      <c r="G154" s="61" t="s">
        <v>579</v>
      </c>
    </row>
    <row r="155" spans="2:7" x14ac:dyDescent="0.2">
      <c r="B155" s="53" t="s">
        <v>326</v>
      </c>
      <c r="C155" s="59" t="s">
        <v>866</v>
      </c>
      <c r="D155" s="60">
        <v>9602</v>
      </c>
      <c r="E155" s="60" t="s">
        <v>874</v>
      </c>
      <c r="F155" s="61" t="s">
        <v>875</v>
      </c>
      <c r="G155" s="61" t="s">
        <v>579</v>
      </c>
    </row>
    <row r="156" spans="2:7" x14ac:dyDescent="0.2">
      <c r="B156" s="53" t="s">
        <v>326</v>
      </c>
      <c r="C156" s="59" t="s">
        <v>866</v>
      </c>
      <c r="D156" s="60">
        <v>9603</v>
      </c>
      <c r="E156" s="60" t="s">
        <v>876</v>
      </c>
      <c r="F156" s="61" t="s">
        <v>877</v>
      </c>
      <c r="G156" s="61" t="s">
        <v>579</v>
      </c>
    </row>
    <row r="157" spans="2:7" x14ac:dyDescent="0.2">
      <c r="B157" s="53" t="s">
        <v>326</v>
      </c>
      <c r="C157" s="59" t="s">
        <v>866</v>
      </c>
      <c r="D157" s="60">
        <v>9609</v>
      </c>
      <c r="E157" s="60" t="s">
        <v>878</v>
      </c>
      <c r="F157" s="61" t="s">
        <v>879</v>
      </c>
      <c r="G157" s="61" t="s">
        <v>579</v>
      </c>
    </row>
    <row r="158" spans="2:7" x14ac:dyDescent="0.2">
      <c r="B158" s="53" t="s">
        <v>341</v>
      </c>
      <c r="C158" s="59" t="s">
        <v>880</v>
      </c>
      <c r="D158" s="60">
        <v>9700</v>
      </c>
      <c r="E158" s="60" t="s">
        <v>881</v>
      </c>
      <c r="F158" s="61" t="s">
        <v>882</v>
      </c>
      <c r="G158" s="61" t="s">
        <v>579</v>
      </c>
    </row>
    <row r="160" spans="2:7" ht="14.25" customHeight="1" x14ac:dyDescent="0.2">
      <c r="B160" s="63" t="s">
        <v>962</v>
      </c>
    </row>
  </sheetData>
  <mergeCells count="2">
    <mergeCell ref="B9:D9"/>
    <mergeCell ref="E9:G9"/>
  </mergeCells>
  <phoneticPr fontId="17" type="noConversion"/>
  <conditionalFormatting sqref="E9">
    <cfRule type="duplicateValues" dxfId="2" priority="2"/>
  </conditionalFormatting>
  <conditionalFormatting sqref="E12:E148 E10">
    <cfRule type="duplicateValues" dxfId="1" priority="3"/>
  </conditionalFormatting>
  <conditionalFormatting sqref="E149:E158">
    <cfRule type="duplicateValues" dxfId="0" priority="1"/>
  </conditionalFormatting>
  <pageMargins left="0.7" right="0.7" top="0.75" bottom="0.75" header="0.3" footer="0.3"/>
  <pageSetup paperSize="9" orientation="portrait" horizontalDpi="90" verticalDpi="90" r:id="rId1"/>
  <headerFooter>
    <oddFooter>&amp;C_x000D_&amp;1#&amp;"Calibri"&amp;10&amp;K000000 Uso Interno</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C04BF-E34A-4062-8B56-99C7A2B7CAA7}">
  <sheetPr>
    <tabColor theme="8" tint="-0.499984740745262"/>
  </sheetPr>
  <dimension ref="B1:AM70"/>
  <sheetViews>
    <sheetView showGridLines="0" zoomScaleNormal="100" workbookViewId="0">
      <selection activeCell="C70" sqref="C70"/>
    </sheetView>
  </sheetViews>
  <sheetFormatPr baseColWidth="10" defaultColWidth="11.42578125" defaultRowHeight="14.25" x14ac:dyDescent="0.2"/>
  <cols>
    <col min="1" max="1" width="3.85546875" style="1" customWidth="1"/>
    <col min="2" max="2" width="8.42578125" style="20" customWidth="1"/>
    <col min="3" max="3" width="47.7109375" style="21" customWidth="1"/>
    <col min="4" max="39" width="15" style="1" customWidth="1"/>
    <col min="40" max="16384" width="11.42578125" style="1"/>
  </cols>
  <sheetData>
    <row r="1" spans="2:39" ht="151.5" customHeight="1" x14ac:dyDescent="0.3">
      <c r="E1" s="22"/>
    </row>
    <row r="4" spans="2:39" ht="20.25" x14ac:dyDescent="0.3">
      <c r="B4" s="22"/>
      <c r="C4" s="23"/>
    </row>
    <row r="5" spans="2:39" x14ac:dyDescent="0.2">
      <c r="B5" s="51" t="s">
        <v>968</v>
      </c>
      <c r="C5" s="24"/>
    </row>
    <row r="6" spans="2:39" x14ac:dyDescent="0.2">
      <c r="B6" s="51" t="s">
        <v>936</v>
      </c>
      <c r="C6" s="24"/>
    </row>
    <row r="7" spans="2:39" ht="15" thickBot="1" x14ac:dyDescent="0.25"/>
    <row r="8" spans="2:39" ht="18" customHeight="1" x14ac:dyDescent="0.2">
      <c r="B8" s="31"/>
      <c r="C8" s="138" t="s">
        <v>568</v>
      </c>
      <c r="D8" s="135" t="s">
        <v>570</v>
      </c>
      <c r="E8" s="136"/>
      <c r="F8" s="136"/>
      <c r="G8" s="137"/>
      <c r="H8" s="135" t="s">
        <v>574</v>
      </c>
      <c r="I8" s="136"/>
      <c r="J8" s="136"/>
      <c r="K8" s="137"/>
      <c r="L8" s="135" t="s">
        <v>575</v>
      </c>
      <c r="M8" s="136"/>
      <c r="N8" s="136"/>
      <c r="O8" s="137"/>
      <c r="P8" s="135" t="s">
        <v>938</v>
      </c>
      <c r="Q8" s="136"/>
      <c r="R8" s="136"/>
      <c r="S8" s="137"/>
      <c r="T8" s="135" t="s">
        <v>643</v>
      </c>
      <c r="U8" s="136" t="s">
        <v>576</v>
      </c>
      <c r="V8" s="136" t="s">
        <v>576</v>
      </c>
      <c r="W8" s="137" t="s">
        <v>576</v>
      </c>
      <c r="X8" s="135" t="s">
        <v>577</v>
      </c>
      <c r="Y8" s="136"/>
      <c r="Z8" s="136"/>
      <c r="AA8" s="137"/>
      <c r="AB8" s="135" t="s">
        <v>578</v>
      </c>
      <c r="AC8" s="136" t="s">
        <v>578</v>
      </c>
      <c r="AD8" s="136" t="s">
        <v>578</v>
      </c>
      <c r="AE8" s="137" t="s">
        <v>578</v>
      </c>
      <c r="AF8" s="135" t="s">
        <v>579</v>
      </c>
      <c r="AG8" s="136"/>
      <c r="AH8" s="136"/>
      <c r="AI8" s="137"/>
      <c r="AJ8" s="135"/>
      <c r="AK8" s="136"/>
      <c r="AL8" s="136"/>
      <c r="AM8" s="137"/>
    </row>
    <row r="9" spans="2:39" ht="19.5" customHeight="1" x14ac:dyDescent="0.2">
      <c r="B9" s="32"/>
      <c r="C9" s="138"/>
      <c r="D9" s="132" t="s">
        <v>946</v>
      </c>
      <c r="E9" s="133"/>
      <c r="F9" s="133"/>
      <c r="G9" s="134"/>
      <c r="H9" s="132" t="s">
        <v>947</v>
      </c>
      <c r="I9" s="133"/>
      <c r="J9" s="133"/>
      <c r="K9" s="134"/>
      <c r="L9" s="132" t="s">
        <v>948</v>
      </c>
      <c r="M9" s="133"/>
      <c r="N9" s="133"/>
      <c r="O9" s="134"/>
      <c r="P9" s="132" t="s">
        <v>949</v>
      </c>
      <c r="Q9" s="133"/>
      <c r="R9" s="133"/>
      <c r="S9" s="134"/>
      <c r="T9" s="132" t="s">
        <v>973</v>
      </c>
      <c r="U9" s="133"/>
      <c r="V9" s="133"/>
      <c r="W9" s="134"/>
      <c r="X9" s="132" t="s">
        <v>950</v>
      </c>
      <c r="Y9" s="133"/>
      <c r="Z9" s="133"/>
      <c r="AA9" s="134"/>
      <c r="AB9" s="132" t="s">
        <v>951</v>
      </c>
      <c r="AC9" s="133"/>
      <c r="AD9" s="133"/>
      <c r="AE9" s="134"/>
      <c r="AF9" s="132" t="s">
        <v>952</v>
      </c>
      <c r="AG9" s="133"/>
      <c r="AH9" s="133"/>
      <c r="AI9" s="134"/>
      <c r="AJ9" s="132" t="s">
        <v>390</v>
      </c>
      <c r="AK9" s="133"/>
      <c r="AL9" s="133"/>
      <c r="AM9" s="134"/>
    </row>
    <row r="10" spans="2:39" ht="21.75" customHeight="1" thickBot="1" x14ac:dyDescent="0.25">
      <c r="B10" s="32"/>
      <c r="C10" s="139"/>
      <c r="D10" s="140" t="s">
        <v>939</v>
      </c>
      <c r="E10" s="141"/>
      <c r="F10" s="141"/>
      <c r="G10" s="142"/>
      <c r="H10" s="140" t="s">
        <v>940</v>
      </c>
      <c r="I10" s="141"/>
      <c r="J10" s="141"/>
      <c r="K10" s="142"/>
      <c r="L10" s="140" t="s">
        <v>941</v>
      </c>
      <c r="M10" s="141"/>
      <c r="N10" s="141"/>
      <c r="O10" s="142"/>
      <c r="P10" s="140" t="s">
        <v>942</v>
      </c>
      <c r="Q10" s="141"/>
      <c r="R10" s="141"/>
      <c r="S10" s="142"/>
      <c r="T10" s="140" t="s">
        <v>974</v>
      </c>
      <c r="U10" s="141"/>
      <c r="V10" s="141"/>
      <c r="W10" s="142"/>
      <c r="X10" s="140" t="s">
        <v>943</v>
      </c>
      <c r="Y10" s="141"/>
      <c r="Z10" s="141"/>
      <c r="AA10" s="142"/>
      <c r="AB10" s="140" t="s">
        <v>944</v>
      </c>
      <c r="AC10" s="141"/>
      <c r="AD10" s="141"/>
      <c r="AE10" s="142"/>
      <c r="AF10" s="140" t="s">
        <v>945</v>
      </c>
      <c r="AG10" s="141"/>
      <c r="AH10" s="141"/>
      <c r="AI10" s="142"/>
      <c r="AJ10" s="140"/>
      <c r="AK10" s="141"/>
      <c r="AL10" s="141"/>
      <c r="AM10" s="142"/>
    </row>
    <row r="11" spans="2:39" ht="36.75" customHeight="1" thickBot="1" x14ac:dyDescent="0.25">
      <c r="B11" s="33" t="s">
        <v>569</v>
      </c>
      <c r="C11" s="34" t="s">
        <v>935</v>
      </c>
      <c r="D11" s="35" t="s">
        <v>390</v>
      </c>
      <c r="E11" s="35" t="s">
        <v>571</v>
      </c>
      <c r="F11" s="35" t="s">
        <v>572</v>
      </c>
      <c r="G11" s="35" t="s">
        <v>573</v>
      </c>
      <c r="H11" s="35" t="s">
        <v>390</v>
      </c>
      <c r="I11" s="35" t="s">
        <v>571</v>
      </c>
      <c r="J11" s="35" t="s">
        <v>572</v>
      </c>
      <c r="K11" s="35" t="s">
        <v>573</v>
      </c>
      <c r="L11" s="35" t="s">
        <v>390</v>
      </c>
      <c r="M11" s="35" t="s">
        <v>571</v>
      </c>
      <c r="N11" s="35" t="s">
        <v>572</v>
      </c>
      <c r="O11" s="35" t="s">
        <v>573</v>
      </c>
      <c r="P11" s="35" t="s">
        <v>390</v>
      </c>
      <c r="Q11" s="35" t="s">
        <v>571</v>
      </c>
      <c r="R11" s="35" t="s">
        <v>572</v>
      </c>
      <c r="S11" s="35" t="s">
        <v>573</v>
      </c>
      <c r="T11" s="35" t="s">
        <v>390</v>
      </c>
      <c r="U11" s="35" t="s">
        <v>571</v>
      </c>
      <c r="V11" s="35" t="s">
        <v>572</v>
      </c>
      <c r="W11" s="35" t="s">
        <v>573</v>
      </c>
      <c r="X11" s="35" t="s">
        <v>390</v>
      </c>
      <c r="Y11" s="35" t="s">
        <v>571</v>
      </c>
      <c r="Z11" s="35" t="s">
        <v>572</v>
      </c>
      <c r="AA11" s="35" t="s">
        <v>573</v>
      </c>
      <c r="AB11" s="35" t="s">
        <v>390</v>
      </c>
      <c r="AC11" s="35" t="s">
        <v>571</v>
      </c>
      <c r="AD11" s="35" t="s">
        <v>572</v>
      </c>
      <c r="AE11" s="35" t="s">
        <v>573</v>
      </c>
      <c r="AF11" s="35" t="s">
        <v>390</v>
      </c>
      <c r="AG11" s="35" t="s">
        <v>571</v>
      </c>
      <c r="AH11" s="35" t="s">
        <v>572</v>
      </c>
      <c r="AI11" s="35" t="s">
        <v>573</v>
      </c>
      <c r="AJ11" s="35" t="s">
        <v>390</v>
      </c>
      <c r="AK11" s="35" t="s">
        <v>571</v>
      </c>
      <c r="AL11" s="35" t="s">
        <v>572</v>
      </c>
      <c r="AM11" s="35" t="s">
        <v>573</v>
      </c>
    </row>
    <row r="12" spans="2:39" x14ac:dyDescent="0.2">
      <c r="B12" s="39">
        <v>1</v>
      </c>
      <c r="C12" s="40" t="s">
        <v>535</v>
      </c>
      <c r="D12" s="71">
        <f>+GPA_2022!D12</f>
        <v>977161198.29000008</v>
      </c>
      <c r="E12" s="72">
        <f>+GPA_2022!E12</f>
        <v>40397921.630000003</v>
      </c>
      <c r="F12" s="78">
        <f>+GPA_2022!F12</f>
        <v>0</v>
      </c>
      <c r="G12" s="72">
        <f>+GPA_2022!G12</f>
        <v>936763276.66000009</v>
      </c>
      <c r="H12" s="71">
        <f>+GPA_2022!H12</f>
        <v>7361554794.1074657</v>
      </c>
      <c r="I12" s="72">
        <f>+GPA_2022!I12</f>
        <v>3579205627.2929578</v>
      </c>
      <c r="J12" s="72">
        <f>+GPA_2022!J12</f>
        <v>1094297895.5794196</v>
      </c>
      <c r="K12" s="72">
        <f>+GPA_2022!K12</f>
        <v>2688051271.2350879</v>
      </c>
      <c r="L12" s="71">
        <f>+GPA_2022!L12</f>
        <v>53397566.159279883</v>
      </c>
      <c r="M12" s="78">
        <f>+GPA_2022!M12</f>
        <v>0</v>
      </c>
      <c r="N12" s="72">
        <f>+GPA_2022!N12</f>
        <v>53397566.159279898</v>
      </c>
      <c r="O12" s="78">
        <f>+GPA_2022!O12</f>
        <v>0</v>
      </c>
      <c r="P12" s="71">
        <f>+GPA_2022!P12</f>
        <v>366266706.2370078</v>
      </c>
      <c r="Q12" s="72">
        <f>+GPA_2022!Q12</f>
        <v>101769919.40674391</v>
      </c>
      <c r="R12" s="72">
        <f>+GPA_2022!R12</f>
        <v>33291086.995534401</v>
      </c>
      <c r="S12" s="72">
        <f>+GPA_2022!S12</f>
        <v>231205699.83472949</v>
      </c>
      <c r="T12" s="82">
        <f>+GPA_2022!T12</f>
        <v>0</v>
      </c>
      <c r="U12" s="78">
        <f>+GPA_2022!U12</f>
        <v>0</v>
      </c>
      <c r="V12" s="78">
        <f>+GPA_2022!V12</f>
        <v>0</v>
      </c>
      <c r="W12" s="78">
        <f>+GPA_2022!W12</f>
        <v>0</v>
      </c>
      <c r="X12" s="71">
        <f>+GPA_2022!X12</f>
        <v>1013489645.8299999</v>
      </c>
      <c r="Y12" s="72">
        <f>+GPA_2022!Y12</f>
        <v>167483022.44</v>
      </c>
      <c r="Z12" s="72">
        <f>+GPA_2022!Z12</f>
        <v>77217500</v>
      </c>
      <c r="AA12" s="72">
        <f>+GPA_2022!AA12</f>
        <v>768789123.38999999</v>
      </c>
      <c r="AB12" s="71">
        <f>+GPA_2022!AB12</f>
        <v>1064202104.4045861</v>
      </c>
      <c r="AC12" s="72">
        <f>+GPA_2022!AC12</f>
        <v>1042886494.7957139</v>
      </c>
      <c r="AD12" s="72">
        <f>+GPA_2022!AD12</f>
        <v>21315609.60887222</v>
      </c>
      <c r="AE12" s="78">
        <f>+GPA_2022!AE12</f>
        <v>0</v>
      </c>
      <c r="AF12" s="71">
        <f>+GPA_2022!AF12</f>
        <v>2381414049.5277433</v>
      </c>
      <c r="AG12" s="72">
        <f>+GPA_2022!AG12</f>
        <v>1201694264.8534191</v>
      </c>
      <c r="AH12" s="72">
        <f>+GPA_2022!AH12</f>
        <v>290440278.61000907</v>
      </c>
      <c r="AI12" s="72">
        <f>+GPA_2022!AI12</f>
        <v>889279506.06431532</v>
      </c>
      <c r="AJ12" s="87">
        <f>+GPA_2022!AJ12</f>
        <v>13217486064.556086</v>
      </c>
      <c r="AK12" s="88">
        <f>+GPA_2022!AK12</f>
        <v>6133437250.4188347</v>
      </c>
      <c r="AL12" s="87">
        <f>+GPA_2022!AL12</f>
        <v>1569959936.9531152</v>
      </c>
      <c r="AM12" s="89">
        <f>+GPA_2022!AM12</f>
        <v>5514088877.1841335</v>
      </c>
    </row>
    <row r="13" spans="2:39" x14ac:dyDescent="0.2">
      <c r="B13" s="41" t="s">
        <v>454</v>
      </c>
      <c r="C13" s="42" t="s">
        <v>536</v>
      </c>
      <c r="D13" s="73">
        <f>+GPA_2022!D13</f>
        <v>637295180.34000003</v>
      </c>
      <c r="E13" s="74">
        <f>+GPA_2022!E13</f>
        <v>1555180.34</v>
      </c>
      <c r="F13" s="79">
        <f>+GPA_2022!F13</f>
        <v>0</v>
      </c>
      <c r="G13" s="75">
        <f>+GPA_2022!G13</f>
        <v>635740000</v>
      </c>
      <c r="H13" s="73">
        <f>+GPA_2022!H13</f>
        <v>5190578016.4921646</v>
      </c>
      <c r="I13" s="74">
        <f>+GPA_2022!I13</f>
        <v>1999222815.87922</v>
      </c>
      <c r="J13" s="74">
        <f>+GPA_2022!J13</f>
        <v>703954274.45406497</v>
      </c>
      <c r="K13" s="75">
        <f>+GPA_2022!K13</f>
        <v>2487400926.1588802</v>
      </c>
      <c r="L13" s="81">
        <f>+GPA_2022!L13</f>
        <v>0</v>
      </c>
      <c r="M13" s="79">
        <f>+GPA_2022!M13</f>
        <v>0</v>
      </c>
      <c r="N13" s="79">
        <f>+GPA_2022!N13</f>
        <v>0</v>
      </c>
      <c r="O13" s="80">
        <f>+GPA_2022!O13</f>
        <v>0</v>
      </c>
      <c r="P13" s="73">
        <f>+GPA_2022!P13</f>
        <v>207825348.166049</v>
      </c>
      <c r="Q13" s="79">
        <f>+GPA_2022!Q13</f>
        <v>0</v>
      </c>
      <c r="R13" s="79">
        <f>+GPA_2022!R13</f>
        <v>0</v>
      </c>
      <c r="S13" s="75">
        <f>+GPA_2022!S13</f>
        <v>207825348.166049</v>
      </c>
      <c r="T13" s="81">
        <f>+GPA_2022!T13</f>
        <v>0</v>
      </c>
      <c r="U13" s="79">
        <f>+GPA_2022!U13</f>
        <v>0</v>
      </c>
      <c r="V13" s="79">
        <f>+GPA_2022!V13</f>
        <v>0</v>
      </c>
      <c r="W13" s="80">
        <f>+GPA_2022!W13</f>
        <v>0</v>
      </c>
      <c r="X13" s="73">
        <f>+GPA_2022!X13</f>
        <v>888231738.46000004</v>
      </c>
      <c r="Y13" s="74">
        <f>+GPA_2022!Y13</f>
        <v>119442615.06999999</v>
      </c>
      <c r="Z13" s="79">
        <f>+GPA_2022!Z13</f>
        <v>0</v>
      </c>
      <c r="AA13" s="75">
        <f>+GPA_2022!AA13</f>
        <v>768789123.38999999</v>
      </c>
      <c r="AB13" s="73">
        <f>+GPA_2022!AB13</f>
        <v>757262028.33045375</v>
      </c>
      <c r="AC13" s="74">
        <f>+GPA_2022!AC13</f>
        <v>741351603.98027301</v>
      </c>
      <c r="AD13" s="74">
        <f>+GPA_2022!AD13</f>
        <v>15910424.3501807</v>
      </c>
      <c r="AE13" s="80">
        <f>+GPA_2022!AE13</f>
        <v>0</v>
      </c>
      <c r="AF13" s="73">
        <f>+GPA_2022!AF13</f>
        <v>1229131704.8690305</v>
      </c>
      <c r="AG13" s="74">
        <f>+GPA_2022!AG13</f>
        <v>658090305.27458334</v>
      </c>
      <c r="AH13" s="74">
        <f>+GPA_2022!AH13</f>
        <v>197681454.05810753</v>
      </c>
      <c r="AI13" s="75">
        <f>+GPA_2022!AI13</f>
        <v>373359945.53633952</v>
      </c>
      <c r="AJ13" s="90">
        <f>+GPA_2022!AJ13</f>
        <v>8910324016.6576977</v>
      </c>
      <c r="AK13" s="91">
        <f>+GPA_2022!AK13</f>
        <v>3519662520.5440769</v>
      </c>
      <c r="AL13" s="90">
        <f>+GPA_2022!AL13</f>
        <v>917546152.86235321</v>
      </c>
      <c r="AM13" s="92">
        <f>+GPA_2022!AM13</f>
        <v>4473115343.2512684</v>
      </c>
    </row>
    <row r="14" spans="2:39" ht="15" x14ac:dyDescent="0.25">
      <c r="B14" s="41" t="s">
        <v>456</v>
      </c>
      <c r="C14" s="42" t="s">
        <v>537</v>
      </c>
      <c r="D14" s="73">
        <f>+GPA_2022!D14</f>
        <v>3270500</v>
      </c>
      <c r="E14" s="74">
        <f>+GPA_2022!E14</f>
        <v>3270500</v>
      </c>
      <c r="F14" s="79">
        <f>+GPA_2022!F14</f>
        <v>0</v>
      </c>
      <c r="G14" s="79">
        <f>+GPA_2022!G14</f>
        <v>0</v>
      </c>
      <c r="H14" s="73">
        <f>+GPA_2022!H14</f>
        <v>915280057.92795503</v>
      </c>
      <c r="I14" s="74">
        <f>+GPA_2022!I14</f>
        <v>480961902.483863</v>
      </c>
      <c r="J14" s="74">
        <f>+GPA_2022!J14</f>
        <v>386335457.995848</v>
      </c>
      <c r="K14" s="74">
        <f>+GPA_2022!K14</f>
        <v>47982697.448243998</v>
      </c>
      <c r="L14" s="73">
        <f>+GPA_2022!L14</f>
        <v>53397566.159279913</v>
      </c>
      <c r="M14" s="74">
        <f>+GPA_2022!M14</f>
        <v>0</v>
      </c>
      <c r="N14" s="74">
        <f>+GPA_2022!N14</f>
        <v>53397566.159279898</v>
      </c>
      <c r="O14" s="79">
        <f>+GPA_2022!O14</f>
        <v>0</v>
      </c>
      <c r="P14" s="73">
        <f>+GPA_2022!P14</f>
        <v>117959133.83838281</v>
      </c>
      <c r="Q14" s="84">
        <f>+GPA_2022!Q14</f>
        <v>84668046.842848405</v>
      </c>
      <c r="R14" s="84">
        <f>+GPA_2022!R14</f>
        <v>33291086.995534401</v>
      </c>
      <c r="S14">
        <f>+GPA_2022!S14</f>
        <v>0</v>
      </c>
      <c r="T14" s="81">
        <f>+GPA_2022!T14</f>
        <v>0</v>
      </c>
      <c r="U14" s="79">
        <f>+GPA_2022!U14</f>
        <v>0</v>
      </c>
      <c r="V14" s="79">
        <f>+GPA_2022!V14</f>
        <v>0</v>
      </c>
      <c r="W14" s="79">
        <f>+GPA_2022!W14</f>
        <v>0</v>
      </c>
      <c r="X14" s="73">
        <f>+GPA_2022!X14</f>
        <v>69165766.879999995</v>
      </c>
      <c r="Y14" s="74">
        <f>+GPA_2022!Y14</f>
        <v>16166266.880000001</v>
      </c>
      <c r="Z14" s="74">
        <f>+GPA_2022!Z14</f>
        <v>52999500</v>
      </c>
      <c r="AA14" s="79">
        <f>+GPA_2022!AA14</f>
        <v>0</v>
      </c>
      <c r="AB14" s="73">
        <f>+GPA_2022!AB14</f>
        <v>4609513.8904359797</v>
      </c>
      <c r="AC14" s="74">
        <f>+GPA_2022!AC14</f>
        <v>4609513.8904359797</v>
      </c>
      <c r="AD14" s="79">
        <f>+GPA_2022!AD14</f>
        <v>0</v>
      </c>
      <c r="AE14" s="79">
        <f>+GPA_2022!AE14</f>
        <v>0</v>
      </c>
      <c r="AF14" s="73">
        <f>+GPA_2022!AF14</f>
        <v>514632148.88867462</v>
      </c>
      <c r="AG14" s="74">
        <f>+GPA_2022!AG14</f>
        <v>162838707.74806577</v>
      </c>
      <c r="AH14" s="74">
        <f>+GPA_2022!AH14</f>
        <v>9440231.5645776503</v>
      </c>
      <c r="AI14" s="74">
        <f>+GPA_2022!AI14</f>
        <v>342353209.57603121</v>
      </c>
      <c r="AJ14" s="90">
        <f>+GPA_2022!AJ14</f>
        <v>1678314687.584728</v>
      </c>
      <c r="AK14" s="91">
        <f>+GPA_2022!AK14</f>
        <v>752514937.84521317</v>
      </c>
      <c r="AL14" s="90">
        <f>+GPA_2022!AL14</f>
        <v>535463842.71523994</v>
      </c>
      <c r="AM14" s="92">
        <f>+GPA_2022!AM14</f>
        <v>390335907.02427518</v>
      </c>
    </row>
    <row r="15" spans="2:39" x14ac:dyDescent="0.2">
      <c r="B15" s="41" t="s">
        <v>458</v>
      </c>
      <c r="C15" s="42" t="s">
        <v>538</v>
      </c>
      <c r="D15" s="73">
        <f>+GPA_2022!D15</f>
        <v>23646437.16</v>
      </c>
      <c r="E15" s="74">
        <f>+GPA_2022!E15</f>
        <v>23646437.16</v>
      </c>
      <c r="F15" s="79">
        <f>+GPA_2022!F15</f>
        <v>0</v>
      </c>
      <c r="G15" s="79">
        <f>+GPA_2022!G15</f>
        <v>0</v>
      </c>
      <c r="H15" s="73">
        <f>+GPA_2022!H15</f>
        <v>586841991.84615839</v>
      </c>
      <c r="I15" s="74">
        <f>+GPA_2022!I15</f>
        <v>583462212.18698895</v>
      </c>
      <c r="J15" s="74">
        <f>+GPA_2022!J15</f>
        <v>3369534.6495065098</v>
      </c>
      <c r="K15" s="74">
        <f>+GPA_2022!K15</f>
        <v>10245.009662820599</v>
      </c>
      <c r="L15" s="81">
        <f>+GPA_2022!L15</f>
        <v>0</v>
      </c>
      <c r="M15" s="79">
        <f>+GPA_2022!M15</f>
        <v>0</v>
      </c>
      <c r="N15" s="79">
        <f>+GPA_2022!N15</f>
        <v>0</v>
      </c>
      <c r="O15" s="79">
        <f>+GPA_2022!O15</f>
        <v>0</v>
      </c>
      <c r="P15" s="73">
        <f>+GPA_2022!P15</f>
        <v>40482224.232575998</v>
      </c>
      <c r="Q15" s="74">
        <f>+GPA_2022!Q15</f>
        <v>17101872.563895501</v>
      </c>
      <c r="R15" s="79">
        <f>+GPA_2022!R15</f>
        <v>0</v>
      </c>
      <c r="S15" s="74">
        <f>+GPA_2022!S15</f>
        <v>23380351.6686805</v>
      </c>
      <c r="T15" s="81">
        <f>+GPA_2022!T15</f>
        <v>0</v>
      </c>
      <c r="U15" s="79">
        <f>+GPA_2022!U15</f>
        <v>0</v>
      </c>
      <c r="V15" s="79">
        <f>+GPA_2022!V15</f>
        <v>0</v>
      </c>
      <c r="W15" s="79">
        <f>+GPA_2022!W15</f>
        <v>0</v>
      </c>
      <c r="X15" s="73">
        <f>+GPA_2022!X15</f>
        <v>37246847.850000001</v>
      </c>
      <c r="Y15" s="74">
        <f>+GPA_2022!Y15</f>
        <v>13028847.85</v>
      </c>
      <c r="Z15" s="74">
        <f>+GPA_2022!Z15</f>
        <v>24218000</v>
      </c>
      <c r="AA15" s="79">
        <f>+GPA_2022!AA15</f>
        <v>0</v>
      </c>
      <c r="AB15" s="73">
        <f>+GPA_2022!AB15</f>
        <v>20347696.233711999</v>
      </c>
      <c r="AC15" s="74">
        <f>+GPA_2022!AC15</f>
        <v>20347696.233711999</v>
      </c>
      <c r="AD15" s="79">
        <f>+GPA_2022!AD15</f>
        <v>0</v>
      </c>
      <c r="AE15" s="79">
        <f>+GPA_2022!AE15</f>
        <v>0</v>
      </c>
      <c r="AF15" s="73">
        <f>+GPA_2022!AF15</f>
        <v>131713581.48959388</v>
      </c>
      <c r="AG15" s="74">
        <f>+GPA_2022!AG15</f>
        <v>129913581.48959388</v>
      </c>
      <c r="AH15" s="74">
        <f>+GPA_2022!AH15</f>
        <v>1800000</v>
      </c>
      <c r="AI15" s="79">
        <f>+GPA_2022!AI15</f>
        <v>0</v>
      </c>
      <c r="AJ15" s="90">
        <f>+GPA_2022!AJ15</f>
        <v>840278778.81204021</v>
      </c>
      <c r="AK15" s="91">
        <f>+GPA_2022!AK15</f>
        <v>787500647.48419023</v>
      </c>
      <c r="AL15" s="90">
        <f>+GPA_2022!AL15</f>
        <v>29387534.649506509</v>
      </c>
      <c r="AM15" s="92">
        <f>+GPA_2022!AM15</f>
        <v>23390596.678343322</v>
      </c>
    </row>
    <row r="16" spans="2:39" x14ac:dyDescent="0.2">
      <c r="B16" s="41" t="s">
        <v>460</v>
      </c>
      <c r="C16" s="42" t="s">
        <v>540</v>
      </c>
      <c r="D16" s="73">
        <f>+GPA_2022!D16</f>
        <v>312949080.79000002</v>
      </c>
      <c r="E16" s="74">
        <f>+GPA_2022!E16</f>
        <v>11925804.130000001</v>
      </c>
      <c r="F16" s="79">
        <f>+GPA_2022!F16</f>
        <v>0</v>
      </c>
      <c r="G16" s="75">
        <f>+GPA_2022!G16</f>
        <v>301023276.66000003</v>
      </c>
      <c r="H16" s="73">
        <f>+GPA_2022!H16</f>
        <v>668854727.841187</v>
      </c>
      <c r="I16" s="74">
        <f>+GPA_2022!I16</f>
        <v>515558696.74288601</v>
      </c>
      <c r="J16" s="74">
        <f>+GPA_2022!J16</f>
        <v>638628.48</v>
      </c>
      <c r="K16" s="75">
        <f>+GPA_2022!K16</f>
        <v>152657402.618301</v>
      </c>
      <c r="L16" s="81">
        <f>+GPA_2022!L16</f>
        <v>0</v>
      </c>
      <c r="M16" s="79">
        <f>+GPA_2022!M16</f>
        <v>0</v>
      </c>
      <c r="N16" s="79">
        <f>+GPA_2022!N16</f>
        <v>0</v>
      </c>
      <c r="O16" s="80">
        <f>+GPA_2022!O16</f>
        <v>0</v>
      </c>
      <c r="P16" s="81">
        <f>+GPA_2022!P16</f>
        <v>0</v>
      </c>
      <c r="Q16" s="79">
        <f>+GPA_2022!Q16</f>
        <v>0</v>
      </c>
      <c r="R16" s="79">
        <f>+GPA_2022!R16</f>
        <v>0</v>
      </c>
      <c r="S16" s="80">
        <f>+GPA_2022!S16</f>
        <v>0</v>
      </c>
      <c r="T16" s="81">
        <f>+GPA_2022!T16</f>
        <v>0</v>
      </c>
      <c r="U16" s="79">
        <f>+GPA_2022!U16</f>
        <v>0</v>
      </c>
      <c r="V16" s="79">
        <f>+GPA_2022!V16</f>
        <v>0</v>
      </c>
      <c r="W16" s="80">
        <f>+GPA_2022!W16</f>
        <v>0</v>
      </c>
      <c r="X16" s="73">
        <f>+GPA_2022!X16</f>
        <v>18845292.640000001</v>
      </c>
      <c r="Y16" s="74">
        <f>+GPA_2022!Y16</f>
        <v>18845292.640000001</v>
      </c>
      <c r="Z16" s="79">
        <f>+GPA_2022!Z16</f>
        <v>0</v>
      </c>
      <c r="AA16" s="80">
        <f>+GPA_2022!AA16</f>
        <v>0</v>
      </c>
      <c r="AB16" s="73">
        <f>+GPA_2022!AB16</f>
        <v>281982865.94998455</v>
      </c>
      <c r="AC16" s="74">
        <f>+GPA_2022!AC16</f>
        <v>276577680.691293</v>
      </c>
      <c r="AD16" s="74">
        <f>+GPA_2022!AD16</f>
        <v>5405185.2586915204</v>
      </c>
      <c r="AE16" s="80">
        <f>+GPA_2022!AE16</f>
        <v>0</v>
      </c>
      <c r="AF16" s="73">
        <f>+GPA_2022!AF16</f>
        <v>505936614.28044456</v>
      </c>
      <c r="AG16" s="74">
        <f>+GPA_2022!AG16</f>
        <v>250851670.34117606</v>
      </c>
      <c r="AH16" s="74">
        <f>+GPA_2022!AH16</f>
        <v>81518592.987323895</v>
      </c>
      <c r="AI16" s="75">
        <f>+GPA_2022!AI16</f>
        <v>173566350.95194459</v>
      </c>
      <c r="AJ16" s="90">
        <f>+GPA_2022!AJ16</f>
        <v>1788568581.5016162</v>
      </c>
      <c r="AK16" s="91">
        <f>+GPA_2022!AK16</f>
        <v>1073759144.5453551</v>
      </c>
      <c r="AL16" s="90">
        <f>+GPA_2022!AL16</f>
        <v>87562406.726015419</v>
      </c>
      <c r="AM16" s="92">
        <f>+GPA_2022!AM16</f>
        <v>627247030.23024559</v>
      </c>
    </row>
    <row r="17" spans="2:39" x14ac:dyDescent="0.2">
      <c r="B17" s="43">
        <v>2</v>
      </c>
      <c r="C17" s="40" t="s">
        <v>541</v>
      </c>
      <c r="D17" s="71">
        <f>+GPA_2022!D17</f>
        <v>130522932.38037288</v>
      </c>
      <c r="E17" s="72">
        <f>+GPA_2022!E17</f>
        <v>110090110.13037288</v>
      </c>
      <c r="F17" s="72">
        <f>+GPA_2022!F17</f>
        <v>8932822.25</v>
      </c>
      <c r="G17" s="72">
        <f>+GPA_2022!G17</f>
        <v>11500000</v>
      </c>
      <c r="H17" s="71">
        <f>+GPA_2022!H17</f>
        <v>11646829539.579861</v>
      </c>
      <c r="I17" s="72">
        <f>+GPA_2022!I17</f>
        <v>5925550931.3972759</v>
      </c>
      <c r="J17" s="72">
        <f>+GPA_2022!J17</f>
        <v>4724508416.6165791</v>
      </c>
      <c r="K17" s="72">
        <f>+GPA_2022!K17</f>
        <v>996770191.56600523</v>
      </c>
      <c r="L17" s="71">
        <f>+GPA_2022!L17</f>
        <v>4397381637.98594</v>
      </c>
      <c r="M17" s="72">
        <f>+GPA_2022!M17</f>
        <v>0</v>
      </c>
      <c r="N17" s="72">
        <f>+GPA_2022!N17</f>
        <v>4397381637.98594</v>
      </c>
      <c r="O17" s="78">
        <f>+GPA_2022!O17</f>
        <v>0</v>
      </c>
      <c r="P17" s="71">
        <f>+GPA_2022!P17</f>
        <v>1557136648.1234734</v>
      </c>
      <c r="Q17" s="72">
        <f>+GPA_2022!Q17</f>
        <v>1557136648.1234734</v>
      </c>
      <c r="R17" s="78">
        <f>+GPA_2022!R17</f>
        <v>0</v>
      </c>
      <c r="S17" s="78">
        <f>+GPA_2022!S17</f>
        <v>0</v>
      </c>
      <c r="T17" s="71">
        <f>+GPA_2022!T17</f>
        <v>19577560.897635758</v>
      </c>
      <c r="U17" s="72">
        <f>+GPA_2022!U17</f>
        <v>19577560.897635758</v>
      </c>
      <c r="V17" s="78">
        <f>+GPA_2022!V17</f>
        <v>0</v>
      </c>
      <c r="W17" s="78">
        <f>+GPA_2022!W17</f>
        <v>0</v>
      </c>
      <c r="X17" s="71">
        <f>+GPA_2022!X17</f>
        <v>1626222425.7034202</v>
      </c>
      <c r="Y17" s="72">
        <f>+GPA_2022!Y17</f>
        <v>1495052020.7334201</v>
      </c>
      <c r="Z17" s="72">
        <f>+GPA_2022!Z17</f>
        <v>110365620.48999999</v>
      </c>
      <c r="AA17" s="72">
        <f>+GPA_2022!AA17</f>
        <v>20804784.48</v>
      </c>
      <c r="AB17" s="71">
        <f>+GPA_2022!AB17</f>
        <v>917377626.74357677</v>
      </c>
      <c r="AC17" s="72">
        <f>+GPA_2022!AC17</f>
        <v>917377626.74357677</v>
      </c>
      <c r="AD17" s="78">
        <f>+GPA_2022!AD17</f>
        <v>0</v>
      </c>
      <c r="AE17" s="78">
        <f>+GPA_2022!AE17</f>
        <v>0</v>
      </c>
      <c r="AF17" s="71">
        <f>+GPA_2022!AF17</f>
        <v>5928051666.2692022</v>
      </c>
      <c r="AG17" s="72">
        <f>+GPA_2022!AG17</f>
        <v>5291229408.7496424</v>
      </c>
      <c r="AH17" s="72">
        <f>+GPA_2022!AH17</f>
        <v>525865384.8900938</v>
      </c>
      <c r="AI17" s="72">
        <f>+GPA_2022!AI17</f>
        <v>110956872.62946583</v>
      </c>
      <c r="AJ17" s="93">
        <f>+GPA_2022!AJ17</f>
        <v>26223100037.683479</v>
      </c>
      <c r="AK17" s="94">
        <f>+GPA_2022!AK17</f>
        <v>15316014306.775394</v>
      </c>
      <c r="AL17" s="93">
        <f>+GPA_2022!AL17</f>
        <v>9767053882.2326126</v>
      </c>
      <c r="AM17" s="95">
        <f>+GPA_2022!AM17</f>
        <v>1140031848.6754711</v>
      </c>
    </row>
    <row r="18" spans="2:39" ht="15" x14ac:dyDescent="0.25">
      <c r="B18" s="41" t="s">
        <v>464</v>
      </c>
      <c r="C18" s="42" t="s">
        <v>536</v>
      </c>
      <c r="D18" s="73">
        <f>+GPA_2022!D18</f>
        <v>22666869.34</v>
      </c>
      <c r="E18" s="74">
        <f>+GPA_2022!E18</f>
        <v>11166869.34</v>
      </c>
      <c r="F18" s="79">
        <f>+GPA_2022!F18</f>
        <v>0</v>
      </c>
      <c r="G18" s="75">
        <f>+GPA_2022!G18</f>
        <v>11500000</v>
      </c>
      <c r="H18" s="73">
        <f>+GPA_2022!H18</f>
        <v>1082369335.581501</v>
      </c>
      <c r="I18" s="74">
        <f>+GPA_2022!I18</f>
        <v>510108165.39236701</v>
      </c>
      <c r="J18" s="74">
        <f>+GPA_2022!J18</f>
        <v>451834649.07065701</v>
      </c>
      <c r="K18" s="75">
        <f>+GPA_2022!K18</f>
        <v>120426521.118477</v>
      </c>
      <c r="L18" s="81">
        <f>+GPA_2022!L18</f>
        <v>0</v>
      </c>
      <c r="M18" s="79">
        <f>+GPA_2022!M18</f>
        <v>0</v>
      </c>
      <c r="N18" s="79">
        <f>+GPA_2022!N18</f>
        <v>0</v>
      </c>
      <c r="O18" s="80">
        <f>+GPA_2022!O18</f>
        <v>0</v>
      </c>
      <c r="P18" s="81">
        <f>+GPA_2022!P18</f>
        <v>0</v>
      </c>
      <c r="Q18">
        <f>+GPA_2022!Q18</f>
        <v>0</v>
      </c>
      <c r="R18">
        <f>+GPA_2022!R18</f>
        <v>0</v>
      </c>
      <c r="S18">
        <f>+GPA_2022!S18</f>
        <v>0</v>
      </c>
      <c r="T18" s="81">
        <f>+GPA_2022!T18</f>
        <v>0</v>
      </c>
      <c r="U18" s="79">
        <f>+GPA_2022!U18</f>
        <v>0</v>
      </c>
      <c r="V18" s="79">
        <f>+GPA_2022!V18</f>
        <v>0</v>
      </c>
      <c r="W18" s="80">
        <f>+GPA_2022!W18</f>
        <v>0</v>
      </c>
      <c r="X18" s="73">
        <f>+GPA_2022!X18</f>
        <v>27144535.010000002</v>
      </c>
      <c r="Y18" s="74">
        <f>+GPA_2022!Y18</f>
        <v>22808845.010000002</v>
      </c>
      <c r="Z18" s="74">
        <f>+GPA_2022!Z18</f>
        <v>601990</v>
      </c>
      <c r="AA18" s="75">
        <f>+GPA_2022!AA18</f>
        <v>3733700</v>
      </c>
      <c r="AB18" s="81">
        <f>+GPA_2022!AB18</f>
        <v>0</v>
      </c>
      <c r="AC18" s="79">
        <f>+GPA_2022!AC18</f>
        <v>0</v>
      </c>
      <c r="AD18" s="79">
        <f>+GPA_2022!AD18</f>
        <v>0</v>
      </c>
      <c r="AE18" s="80">
        <f>+GPA_2022!AE18</f>
        <v>0</v>
      </c>
      <c r="AF18" s="73">
        <f>+GPA_2022!AF18</f>
        <v>307172649.64462674</v>
      </c>
      <c r="AG18" s="74">
        <f>+GPA_2022!AG18</f>
        <v>46657016.355308726</v>
      </c>
      <c r="AH18" s="74">
        <f>+GPA_2022!AH18</f>
        <v>260515633.289318</v>
      </c>
      <c r="AI18" s="80">
        <f>+GPA_2022!AI18</f>
        <v>0</v>
      </c>
      <c r="AJ18" s="90">
        <f>+GPA_2022!AJ18</f>
        <v>1439353389.5761275</v>
      </c>
      <c r="AK18" s="91">
        <f>+GPA_2022!AK18</f>
        <v>590740896.0976758</v>
      </c>
      <c r="AL18" s="90">
        <f>+GPA_2022!AL18</f>
        <v>712952272.35997498</v>
      </c>
      <c r="AM18" s="92">
        <f>+GPA_2022!AM18</f>
        <v>135660221.11847699</v>
      </c>
    </row>
    <row r="19" spans="2:39" ht="15" x14ac:dyDescent="0.25">
      <c r="B19" s="41" t="s">
        <v>466</v>
      </c>
      <c r="C19" s="42" t="s">
        <v>542</v>
      </c>
      <c r="D19" s="73">
        <f>+GPA_2022!D19</f>
        <v>18103155.087432198</v>
      </c>
      <c r="E19" s="74">
        <f>+GPA_2022!E19</f>
        <v>18103155.087432198</v>
      </c>
      <c r="F19" s="79">
        <f>+GPA_2022!F19</f>
        <v>0</v>
      </c>
      <c r="G19" s="79">
        <f>+GPA_2022!G19</f>
        <v>0</v>
      </c>
      <c r="H19" s="73">
        <f>+GPA_2022!H19</f>
        <v>2137435818.982728</v>
      </c>
      <c r="I19" s="74">
        <f>+GPA_2022!I19</f>
        <v>499293063.44730502</v>
      </c>
      <c r="J19" s="74">
        <f>+GPA_2022!J19</f>
        <v>1377910594.32689</v>
      </c>
      <c r="K19" s="74">
        <f>+GPA_2022!K19</f>
        <v>260232161.20853299</v>
      </c>
      <c r="L19" s="73">
        <f>+GPA_2022!L19</f>
        <v>4397381637.98594</v>
      </c>
      <c r="M19" s="79">
        <f>+GPA_2022!M19</f>
        <v>0</v>
      </c>
      <c r="N19" s="74">
        <f>+GPA_2022!N19</f>
        <v>4397381637.98594</v>
      </c>
      <c r="O19" s="79">
        <f>+GPA_2022!O19</f>
        <v>0</v>
      </c>
      <c r="P19" s="73">
        <f>+GPA_2022!P19</f>
        <v>3665519.5782786901</v>
      </c>
      <c r="Q19" s="84">
        <f>+GPA_2022!Q19</f>
        <v>3665519.5782786901</v>
      </c>
      <c r="R19">
        <f>+GPA_2022!R19</f>
        <v>0</v>
      </c>
      <c r="S19">
        <f>+GPA_2022!S19</f>
        <v>0</v>
      </c>
      <c r="T19" s="81">
        <f>+GPA_2022!T19</f>
        <v>0</v>
      </c>
      <c r="U19" s="79">
        <f>+GPA_2022!U19</f>
        <v>0</v>
      </c>
      <c r="V19" s="79">
        <f>+GPA_2022!V19</f>
        <v>0</v>
      </c>
      <c r="W19" s="79">
        <f>+GPA_2022!W19</f>
        <v>0</v>
      </c>
      <c r="X19" s="73">
        <f>+GPA_2022!X19</f>
        <v>49865015.469999999</v>
      </c>
      <c r="Y19" s="74">
        <f>+GPA_2022!Y19</f>
        <v>45067415.469999999</v>
      </c>
      <c r="Z19" s="74">
        <f>+GPA_2022!Z19</f>
        <v>729600</v>
      </c>
      <c r="AA19" s="74">
        <f>+GPA_2022!AA19</f>
        <v>4068000</v>
      </c>
      <c r="AB19" s="73">
        <f>+GPA_2022!AB19</f>
        <v>183752478.21118999</v>
      </c>
      <c r="AC19" s="74">
        <f>+GPA_2022!AC19</f>
        <v>183752478.21118999</v>
      </c>
      <c r="AD19" s="79">
        <f>+GPA_2022!AD19</f>
        <v>0</v>
      </c>
      <c r="AE19" s="79">
        <f>+GPA_2022!AE19</f>
        <v>0</v>
      </c>
      <c r="AF19" s="73">
        <f>+GPA_2022!AF19</f>
        <v>1879487853.7322645</v>
      </c>
      <c r="AG19" s="74">
        <f>+GPA_2022!AG19</f>
        <v>1843704416.3801112</v>
      </c>
      <c r="AH19" s="74">
        <f>+GPA_2022!AH19</f>
        <v>8244779.1175735099</v>
      </c>
      <c r="AI19" s="74">
        <f>+GPA_2022!AI19</f>
        <v>27538658.234579772</v>
      </c>
      <c r="AJ19" s="90">
        <f>+GPA_2022!AJ19</f>
        <v>8669691479.0478325</v>
      </c>
      <c r="AK19" s="91">
        <f>+GPA_2022!AK19</f>
        <v>2593586048.1743174</v>
      </c>
      <c r="AL19" s="90">
        <f>+GPA_2022!AL19</f>
        <v>5784266611.4304037</v>
      </c>
      <c r="AM19" s="92">
        <f>+GPA_2022!AM19</f>
        <v>291838819.44311273</v>
      </c>
    </row>
    <row r="20" spans="2:39" ht="15" x14ac:dyDescent="0.25">
      <c r="B20" s="41" t="s">
        <v>469</v>
      </c>
      <c r="C20" s="42" t="s">
        <v>543</v>
      </c>
      <c r="D20" s="73">
        <f>+GPA_2022!D20</f>
        <v>30591336.598490998</v>
      </c>
      <c r="E20" s="74">
        <f>+GPA_2022!E20</f>
        <v>22018514.348490998</v>
      </c>
      <c r="F20" s="74">
        <f>+GPA_2022!F20</f>
        <v>8572822.25</v>
      </c>
      <c r="G20" s="79">
        <f>+GPA_2022!G20</f>
        <v>0</v>
      </c>
      <c r="H20" s="73">
        <f>+GPA_2022!H20</f>
        <v>6691573636.7998972</v>
      </c>
      <c r="I20" s="74">
        <f>+GPA_2022!I20</f>
        <v>3883121609.5085101</v>
      </c>
      <c r="J20" s="74">
        <f>+GPA_2022!J20</f>
        <v>2404619507.5125299</v>
      </c>
      <c r="K20" s="74">
        <f>+GPA_2022!K20</f>
        <v>403832519.77885699</v>
      </c>
      <c r="L20" s="81">
        <f>+GPA_2022!L20</f>
        <v>0</v>
      </c>
      <c r="M20" s="79">
        <f>+GPA_2022!M20</f>
        <v>0</v>
      </c>
      <c r="N20" s="79">
        <f>+GPA_2022!N20</f>
        <v>0</v>
      </c>
      <c r="O20" s="79">
        <f>+GPA_2022!O20</f>
        <v>0</v>
      </c>
      <c r="P20" s="73">
        <f>+GPA_2022!P20</f>
        <v>1438543168.74108</v>
      </c>
      <c r="Q20" s="84">
        <f>+GPA_2022!Q20</f>
        <v>1438543168.74108</v>
      </c>
      <c r="R20">
        <f>+GPA_2022!R20</f>
        <v>0</v>
      </c>
      <c r="S20">
        <f>+GPA_2022!S20</f>
        <v>0</v>
      </c>
      <c r="T20" s="81">
        <f>+GPA_2022!T20</f>
        <v>0</v>
      </c>
      <c r="U20" s="79">
        <f>+GPA_2022!U20</f>
        <v>0</v>
      </c>
      <c r="V20" s="79">
        <f>+GPA_2022!V20</f>
        <v>0</v>
      </c>
      <c r="W20" s="79">
        <f>+GPA_2022!W20</f>
        <v>0</v>
      </c>
      <c r="X20" s="73">
        <f>+GPA_2022!X20</f>
        <v>1353931782.8445101</v>
      </c>
      <c r="Y20" s="74">
        <f>+GPA_2022!Y20</f>
        <v>1246455752.3545101</v>
      </c>
      <c r="Z20" s="74">
        <f>+GPA_2022!Z20</f>
        <v>107356030.48999999</v>
      </c>
      <c r="AA20" s="74">
        <f>+GPA_2022!AA20</f>
        <v>120000</v>
      </c>
      <c r="AB20" s="73">
        <f>+GPA_2022!AB20</f>
        <v>696838291.08863199</v>
      </c>
      <c r="AC20" s="74">
        <f>+GPA_2022!AC20</f>
        <v>696838291.08863199</v>
      </c>
      <c r="AD20" s="79">
        <f>+GPA_2022!AD20</f>
        <v>0</v>
      </c>
      <c r="AE20" s="79">
        <f>+GPA_2022!AE20</f>
        <v>0</v>
      </c>
      <c r="AF20" s="73">
        <f>+GPA_2022!AF20</f>
        <v>3157611652.6117334</v>
      </c>
      <c r="AG20" s="74">
        <f>+GPA_2022!AG20</f>
        <v>2826525711.394711</v>
      </c>
      <c r="AH20" s="74">
        <f>+GPA_2022!AH20</f>
        <v>249632820.22997561</v>
      </c>
      <c r="AI20" s="74">
        <f>+GPA_2022!AI20</f>
        <v>81453120.987046897</v>
      </c>
      <c r="AJ20" s="90">
        <f>+GPA_2022!AJ20</f>
        <v>13369089868.684343</v>
      </c>
      <c r="AK20" s="91">
        <f>+GPA_2022!AK20</f>
        <v>10113503047.435934</v>
      </c>
      <c r="AL20" s="90">
        <f>+GPA_2022!AL20</f>
        <v>2770181180.4825053</v>
      </c>
      <c r="AM20" s="92">
        <f>+GPA_2022!AM20</f>
        <v>485405640.76590389</v>
      </c>
    </row>
    <row r="21" spans="2:39" ht="15" x14ac:dyDescent="0.25">
      <c r="B21" s="41" t="s">
        <v>470</v>
      </c>
      <c r="C21" s="42" t="s">
        <v>544</v>
      </c>
      <c r="D21" s="79">
        <f>+GPA_2022!D21</f>
        <v>0</v>
      </c>
      <c r="E21" s="79">
        <f>+GPA_2022!E21</f>
        <v>0</v>
      </c>
      <c r="F21" s="79">
        <f>+GPA_2022!F21</f>
        <v>0</v>
      </c>
      <c r="G21" s="79">
        <f>+GPA_2022!G21</f>
        <v>0</v>
      </c>
      <c r="H21" s="74">
        <f>+GPA_2022!H21</f>
        <v>605320661.40905106</v>
      </c>
      <c r="I21" s="74">
        <f>+GPA_2022!I21</f>
        <v>115938152.148165</v>
      </c>
      <c r="J21" s="74">
        <f>+GPA_2022!J21</f>
        <v>489382509.26088601</v>
      </c>
      <c r="K21" s="79">
        <f>+GPA_2022!K21</f>
        <v>0</v>
      </c>
      <c r="L21" s="79">
        <f>+GPA_2022!L21</f>
        <v>0</v>
      </c>
      <c r="M21" s="79">
        <f>+GPA_2022!M21</f>
        <v>0</v>
      </c>
      <c r="N21" s="79">
        <f>+GPA_2022!N21</f>
        <v>0</v>
      </c>
      <c r="O21" s="79">
        <f>+GPA_2022!O21</f>
        <v>0</v>
      </c>
      <c r="P21" s="79">
        <f>+GPA_2022!P21</f>
        <v>0</v>
      </c>
      <c r="Q21">
        <f>+GPA_2022!Q21</f>
        <v>0</v>
      </c>
      <c r="R21">
        <f>+GPA_2022!R21</f>
        <v>0</v>
      </c>
      <c r="S21">
        <f>+GPA_2022!S21</f>
        <v>0</v>
      </c>
      <c r="T21" s="79">
        <f>+GPA_2022!T21</f>
        <v>0</v>
      </c>
      <c r="U21" s="79">
        <f>+GPA_2022!U21</f>
        <v>0</v>
      </c>
      <c r="V21" s="79">
        <f>+GPA_2022!V21</f>
        <v>0</v>
      </c>
      <c r="W21" s="79">
        <f>+GPA_2022!W21</f>
        <v>0</v>
      </c>
      <c r="X21" s="74">
        <f>+GPA_2022!X21</f>
        <v>7756753</v>
      </c>
      <c r="Y21" s="74">
        <f>+GPA_2022!Y21</f>
        <v>7756753</v>
      </c>
      <c r="Z21" s="79">
        <f>+GPA_2022!Z21</f>
        <v>0</v>
      </c>
      <c r="AA21" s="79">
        <f>+GPA_2022!AA21</f>
        <v>0</v>
      </c>
      <c r="AB21" s="74">
        <f>+GPA_2022!AB21</f>
        <v>8971483.6588073596</v>
      </c>
      <c r="AC21" s="74">
        <f>+GPA_2022!AC21</f>
        <v>8971483.6588073596</v>
      </c>
      <c r="AD21" s="79">
        <f>+GPA_2022!AD21</f>
        <v>0</v>
      </c>
      <c r="AE21" s="79">
        <f>+GPA_2022!AE21</f>
        <v>0</v>
      </c>
      <c r="AF21" s="74">
        <f>+GPA_2022!AF21</f>
        <v>159104704.61248392</v>
      </c>
      <c r="AG21" s="74">
        <f>+GPA_2022!AG21</f>
        <v>159104704.61248392</v>
      </c>
      <c r="AH21" s="79">
        <f>+GPA_2022!AH21</f>
        <v>0</v>
      </c>
      <c r="AI21" s="79">
        <f>+GPA_2022!AI21</f>
        <v>0</v>
      </c>
      <c r="AJ21" s="90">
        <f>+GPA_2022!AJ21</f>
        <v>781153602.68034232</v>
      </c>
      <c r="AK21" s="91">
        <f>+GPA_2022!AK21</f>
        <v>291771093.41945624</v>
      </c>
      <c r="AL21" s="90">
        <f>+GPA_2022!AL21</f>
        <v>489382509.26088601</v>
      </c>
      <c r="AM21" s="99">
        <f>+GPA_2022!AM21</f>
        <v>0</v>
      </c>
    </row>
    <row r="22" spans="2:39" ht="15" x14ac:dyDescent="0.25">
      <c r="B22" s="41" t="s">
        <v>471</v>
      </c>
      <c r="C22" s="42" t="s">
        <v>538</v>
      </c>
      <c r="D22" s="73">
        <f>+GPA_2022!D22</f>
        <v>51056867.424449697</v>
      </c>
      <c r="E22" s="74">
        <f>+GPA_2022!E22</f>
        <v>50696867.424449697</v>
      </c>
      <c r="F22" s="74">
        <f>+GPA_2022!F22</f>
        <v>360000</v>
      </c>
      <c r="G22" s="79">
        <f>+GPA_2022!G22</f>
        <v>0</v>
      </c>
      <c r="H22" s="73">
        <f>+GPA_2022!H22</f>
        <v>845004235.4557606</v>
      </c>
      <c r="I22" s="74">
        <f>+GPA_2022!I22</f>
        <v>802984703.752877</v>
      </c>
      <c r="J22" s="74">
        <f>+GPA_2022!J22</f>
        <v>761156.44561620697</v>
      </c>
      <c r="K22" s="74">
        <f>+GPA_2022!K22</f>
        <v>41258375.257267401</v>
      </c>
      <c r="L22" s="81">
        <f>+GPA_2022!L22</f>
        <v>0</v>
      </c>
      <c r="M22" s="79">
        <f>+GPA_2022!M22</f>
        <v>0</v>
      </c>
      <c r="N22" s="79">
        <f>+GPA_2022!N22</f>
        <v>0</v>
      </c>
      <c r="O22" s="79">
        <f>+GPA_2022!O22</f>
        <v>0</v>
      </c>
      <c r="P22" s="73">
        <f>+GPA_2022!P22</f>
        <v>112849706.32245401</v>
      </c>
      <c r="Q22" s="84">
        <f>+GPA_2022!Q22</f>
        <v>112849706.32245401</v>
      </c>
      <c r="R22">
        <f>+GPA_2022!R22</f>
        <v>0</v>
      </c>
      <c r="S22">
        <f>+GPA_2022!S22</f>
        <v>0</v>
      </c>
      <c r="T22" s="73">
        <f>+GPA_2022!T22</f>
        <v>2342493.0789501602</v>
      </c>
      <c r="U22" s="74">
        <f>+GPA_2022!U22</f>
        <v>2342493.0789501602</v>
      </c>
      <c r="V22" s="79">
        <f>+GPA_2022!V22</f>
        <v>0</v>
      </c>
      <c r="W22" s="79">
        <f>+GPA_2022!W22</f>
        <v>0</v>
      </c>
      <c r="X22" s="73">
        <f>+GPA_2022!X22</f>
        <v>162904524.45999998</v>
      </c>
      <c r="Y22" s="74">
        <f>+GPA_2022!Y22</f>
        <v>148343439.97999999</v>
      </c>
      <c r="Z22" s="74">
        <f>+GPA_2022!Z22</f>
        <v>1678000</v>
      </c>
      <c r="AA22" s="74">
        <f>+GPA_2022!AA22</f>
        <v>12883084.48</v>
      </c>
      <c r="AB22" s="73">
        <f>+GPA_2022!AB22</f>
        <v>21374989.536635701</v>
      </c>
      <c r="AC22" s="74">
        <f>+GPA_2022!AC22</f>
        <v>21374989.536635701</v>
      </c>
      <c r="AD22" s="79">
        <f>+GPA_2022!AD22</f>
        <v>0</v>
      </c>
      <c r="AE22" s="79">
        <f>+GPA_2022!AE22</f>
        <v>0</v>
      </c>
      <c r="AF22" s="73">
        <f>+GPA_2022!AF22</f>
        <v>419358682.46758765</v>
      </c>
      <c r="AG22" s="74">
        <f>+GPA_2022!AG22</f>
        <v>411886530.21436101</v>
      </c>
      <c r="AH22" s="74">
        <f>+GPA_2022!AH22</f>
        <v>7472152.2532266434</v>
      </c>
      <c r="AI22" s="79">
        <f>+GPA_2022!AI22</f>
        <v>0</v>
      </c>
      <c r="AJ22" s="90">
        <f>+GPA_2022!AJ22</f>
        <v>1614891498.7458377</v>
      </c>
      <c r="AK22" s="91">
        <f>+GPA_2022!AK22</f>
        <v>1550478730.3097274</v>
      </c>
      <c r="AL22" s="90">
        <f>+GPA_2022!AL22</f>
        <v>10271308.69884285</v>
      </c>
      <c r="AM22" s="92">
        <f>+GPA_2022!AM22</f>
        <v>54141459.737267405</v>
      </c>
    </row>
    <row r="23" spans="2:39" ht="15" x14ac:dyDescent="0.25">
      <c r="B23" s="41" t="s">
        <v>473</v>
      </c>
      <c r="C23" s="42" t="s">
        <v>539</v>
      </c>
      <c r="D23" s="73">
        <f>+GPA_2022!D23</f>
        <v>8104703.9299999997</v>
      </c>
      <c r="E23" s="74">
        <f>+GPA_2022!E23</f>
        <v>8104703.9299999997</v>
      </c>
      <c r="F23" s="79">
        <f>+GPA_2022!F23</f>
        <v>0</v>
      </c>
      <c r="G23" s="79">
        <f>+GPA_2022!G23</f>
        <v>0</v>
      </c>
      <c r="H23" s="73">
        <f>+GPA_2022!H23</f>
        <v>285125851.35092199</v>
      </c>
      <c r="I23" s="74">
        <f>+GPA_2022!I23</f>
        <v>114105237.14805099</v>
      </c>
      <c r="J23" s="79">
        <f>+GPA_2022!J23</f>
        <v>0</v>
      </c>
      <c r="K23" s="74">
        <f>+GPA_2022!K23</f>
        <v>171020614.20287099</v>
      </c>
      <c r="L23" s="81">
        <f>+GPA_2022!L23</f>
        <v>0</v>
      </c>
      <c r="M23" s="79">
        <f>+GPA_2022!M23</f>
        <v>0</v>
      </c>
      <c r="N23" s="79">
        <f>+GPA_2022!N23</f>
        <v>0</v>
      </c>
      <c r="O23" s="79">
        <f>+GPA_2022!O23</f>
        <v>0</v>
      </c>
      <c r="P23" s="73">
        <f>+GPA_2022!P23</f>
        <v>2078253.4816604899</v>
      </c>
      <c r="Q23" s="84">
        <f>+GPA_2022!Q23</f>
        <v>2078253.4816604899</v>
      </c>
      <c r="R23">
        <f>+GPA_2022!R23</f>
        <v>0</v>
      </c>
      <c r="S23">
        <f>+GPA_2022!S23</f>
        <v>0</v>
      </c>
      <c r="T23" s="73">
        <f>+GPA_2022!T23</f>
        <v>17235067.818685599</v>
      </c>
      <c r="U23" s="74">
        <f>+GPA_2022!U23</f>
        <v>17235067.818685599</v>
      </c>
      <c r="V23" s="79">
        <f>+GPA_2022!V23</f>
        <v>0</v>
      </c>
      <c r="W23" s="79">
        <f>+GPA_2022!W23</f>
        <v>0</v>
      </c>
      <c r="X23" s="73">
        <f>+GPA_2022!X23</f>
        <v>24619814.91891</v>
      </c>
      <c r="Y23" s="74">
        <f>+GPA_2022!Y23</f>
        <v>24619814.91891</v>
      </c>
      <c r="Z23" s="79">
        <f>+GPA_2022!Z23</f>
        <v>0</v>
      </c>
      <c r="AA23" s="79">
        <f>+GPA_2022!AA23</f>
        <v>0</v>
      </c>
      <c r="AB23" s="73">
        <f>+GPA_2022!AB23</f>
        <v>6440384.2483115997</v>
      </c>
      <c r="AC23" s="74">
        <f>+GPA_2022!AC23</f>
        <v>6440384.2483115997</v>
      </c>
      <c r="AD23" s="79">
        <f>+GPA_2022!AD23</f>
        <v>0</v>
      </c>
      <c r="AE23" s="79">
        <f>+GPA_2022!AE23</f>
        <v>0</v>
      </c>
      <c r="AF23" s="73">
        <f>+GPA_2022!AF23</f>
        <v>5316123.2005054764</v>
      </c>
      <c r="AG23" s="74">
        <f>+GPA_2022!AG23</f>
        <v>3351029.792666317</v>
      </c>
      <c r="AH23" s="79">
        <f>+GPA_2022!AH23</f>
        <v>0</v>
      </c>
      <c r="AI23" s="74">
        <f>+GPA_2022!AI23</f>
        <v>1965093.4078391599</v>
      </c>
      <c r="AJ23" s="90">
        <f>+GPA_2022!AJ23</f>
        <v>348920198.94899517</v>
      </c>
      <c r="AK23" s="91">
        <f>+GPA_2022!AK23</f>
        <v>175934491.338285</v>
      </c>
      <c r="AL23" s="100">
        <f>+GPA_2022!AL23</f>
        <v>0</v>
      </c>
      <c r="AM23" s="92">
        <f>+GPA_2022!AM23</f>
        <v>172985707.61071014</v>
      </c>
    </row>
    <row r="24" spans="2:39" x14ac:dyDescent="0.2">
      <c r="B24" s="43">
        <v>3</v>
      </c>
      <c r="C24" s="40" t="s">
        <v>545</v>
      </c>
      <c r="D24" s="71">
        <f>+GPA_2022!D24</f>
        <v>368709259.78000003</v>
      </c>
      <c r="E24" s="72">
        <f>+GPA_2022!E24</f>
        <v>368507059.78000003</v>
      </c>
      <c r="F24" s="72">
        <f>+GPA_2022!F24</f>
        <v>202200</v>
      </c>
      <c r="G24" s="78">
        <f>+GPA_2022!G24</f>
        <v>0</v>
      </c>
      <c r="H24" s="71">
        <f>+GPA_2022!H24</f>
        <v>19907002884.721367</v>
      </c>
      <c r="I24" s="72">
        <f>+GPA_2022!I24</f>
        <v>18971916906.565487</v>
      </c>
      <c r="J24" s="72">
        <f>+GPA_2022!J24</f>
        <v>770922939.81522465</v>
      </c>
      <c r="K24" s="72">
        <f>+GPA_2022!K24</f>
        <v>164163038.34065512</v>
      </c>
      <c r="L24" s="71">
        <f>+GPA_2022!L24</f>
        <v>478650080.29538828</v>
      </c>
      <c r="M24" s="72">
        <f>+GPA_2022!M24</f>
        <v>478650080.29538828</v>
      </c>
      <c r="N24" s="78">
        <f>+GPA_2022!N24</f>
        <v>0</v>
      </c>
      <c r="O24" s="78">
        <f>+GPA_2022!O24</f>
        <v>0</v>
      </c>
      <c r="P24" s="71">
        <f>+GPA_2022!P24</f>
        <v>21068068800.185547</v>
      </c>
      <c r="Q24" s="72">
        <f>+GPA_2022!Q24</f>
        <v>20789753120.537693</v>
      </c>
      <c r="R24" s="78">
        <f>+GPA_2022!R24</f>
        <v>0</v>
      </c>
      <c r="S24" s="72">
        <f>+GPA_2022!S24</f>
        <v>278315679.647852</v>
      </c>
      <c r="T24" s="71">
        <f>+GPA_2022!T24</f>
        <v>1509833741.7502899</v>
      </c>
      <c r="U24" s="72">
        <f>+GPA_2022!U24</f>
        <v>1509833741.7502899</v>
      </c>
      <c r="V24" s="78">
        <f>+GPA_2022!V24</f>
        <v>0</v>
      </c>
      <c r="W24" s="78">
        <f>+GPA_2022!W24</f>
        <v>0</v>
      </c>
      <c r="X24" s="71">
        <f>+GPA_2022!X24</f>
        <v>1527933960.9200001</v>
      </c>
      <c r="Y24" s="72">
        <f>+GPA_2022!Y24</f>
        <v>1452866072.8000002</v>
      </c>
      <c r="Z24" s="72">
        <f>+GPA_2022!Z24</f>
        <v>75067888.11999999</v>
      </c>
      <c r="AA24" s="78">
        <f>+GPA_2022!AA24</f>
        <v>0</v>
      </c>
      <c r="AB24" s="71">
        <f>+GPA_2022!AB24</f>
        <v>1351198556.2835228</v>
      </c>
      <c r="AC24" s="72">
        <f>+GPA_2022!AC24</f>
        <v>1349150721.9990318</v>
      </c>
      <c r="AD24" s="72">
        <f>+GPA_2022!AD24</f>
        <v>2047834.2844909509</v>
      </c>
      <c r="AE24" s="78">
        <f>+GPA_2022!AE24</f>
        <v>0</v>
      </c>
      <c r="AF24" s="71">
        <f>+GPA_2022!AF24</f>
        <v>4457203764.6689177</v>
      </c>
      <c r="AG24" s="72">
        <f>+GPA_2022!AG24</f>
        <v>4346015872.8800974</v>
      </c>
      <c r="AH24" s="72">
        <f>+GPA_2022!AH24</f>
        <v>109545188.89552656</v>
      </c>
      <c r="AI24" s="72">
        <f>+GPA_2022!AI24</f>
        <v>1642702.8932929223</v>
      </c>
      <c r="AJ24" s="93">
        <f>+GPA_2022!AJ24</f>
        <v>50668601048.605034</v>
      </c>
      <c r="AK24" s="94">
        <f>+GPA_2022!AK24</f>
        <v>49266693576.607986</v>
      </c>
      <c r="AL24" s="93">
        <f>+GPA_2022!AL24</f>
        <v>957786051.11524212</v>
      </c>
      <c r="AM24" s="95">
        <f>+GPA_2022!AM24</f>
        <v>444121420.88180006</v>
      </c>
    </row>
    <row r="25" spans="2:39" x14ac:dyDescent="0.2">
      <c r="B25" s="41" t="s">
        <v>475</v>
      </c>
      <c r="C25" s="42" t="s">
        <v>536</v>
      </c>
      <c r="D25" s="73">
        <f>+GPA_2022!D25</f>
        <v>123070395</v>
      </c>
      <c r="E25" s="74">
        <f>+GPA_2022!E25</f>
        <v>123070395</v>
      </c>
      <c r="F25" s="79">
        <f>+GPA_2022!F25</f>
        <v>0</v>
      </c>
      <c r="G25" s="79">
        <f>+GPA_2022!G25</f>
        <v>0</v>
      </c>
      <c r="H25" s="73">
        <f>+GPA_2022!H25</f>
        <v>4503071134.2090874</v>
      </c>
      <c r="I25" s="74">
        <f>+GPA_2022!I25</f>
        <v>4378066210.4372101</v>
      </c>
      <c r="J25" s="74">
        <f>+GPA_2022!J25</f>
        <v>40660354.961157098</v>
      </c>
      <c r="K25" s="74">
        <f>+GPA_2022!K25</f>
        <v>84344568.810720697</v>
      </c>
      <c r="L25" s="73">
        <f>+GPA_2022!L25</f>
        <v>1617875</v>
      </c>
      <c r="M25" s="74">
        <f>+GPA_2022!M25</f>
        <v>1617875</v>
      </c>
      <c r="N25" s="79">
        <f>+GPA_2022!N25</f>
        <v>0</v>
      </c>
      <c r="O25" s="79">
        <f>+GPA_2022!O25</f>
        <v>0</v>
      </c>
      <c r="P25" s="81">
        <f>+GPA_2022!P25</f>
        <v>0</v>
      </c>
      <c r="Q25" s="79">
        <f>+GPA_2022!Q25</f>
        <v>0</v>
      </c>
      <c r="R25" s="79">
        <f>+GPA_2022!R25</f>
        <v>0</v>
      </c>
      <c r="S25" s="79">
        <f>+GPA_2022!S25</f>
        <v>0</v>
      </c>
      <c r="T25" s="81">
        <f>+GPA_2022!T25</f>
        <v>0</v>
      </c>
      <c r="U25" s="79">
        <f>+GPA_2022!U25</f>
        <v>0</v>
      </c>
      <c r="V25" s="79">
        <f>+GPA_2022!V25</f>
        <v>0</v>
      </c>
      <c r="W25" s="79">
        <f>+GPA_2022!W25</f>
        <v>0</v>
      </c>
      <c r="X25" s="73">
        <f>+GPA_2022!X25</f>
        <v>3376648</v>
      </c>
      <c r="Y25" s="74">
        <f>+GPA_2022!Y25</f>
        <v>1424648</v>
      </c>
      <c r="Z25" s="74">
        <f>+GPA_2022!Z25</f>
        <v>1952000</v>
      </c>
      <c r="AA25" s="79">
        <f>+GPA_2022!AA25</f>
        <v>0</v>
      </c>
      <c r="AB25" s="73">
        <f>+GPA_2022!AB25</f>
        <v>31429053.5237635</v>
      </c>
      <c r="AC25" s="74">
        <f>+GPA_2022!AC25</f>
        <v>31429053.5237635</v>
      </c>
      <c r="AD25" s="79">
        <f>+GPA_2022!AD25</f>
        <v>0</v>
      </c>
      <c r="AE25" s="79">
        <f>+GPA_2022!AE25</f>
        <v>0</v>
      </c>
      <c r="AF25" s="73">
        <f>+GPA_2022!AF25</f>
        <v>443957774.34914356</v>
      </c>
      <c r="AG25" s="74">
        <f>+GPA_2022!AG25</f>
        <v>442411163.60343099</v>
      </c>
      <c r="AH25" s="79">
        <f>+GPA_2022!AH25</f>
        <v>0</v>
      </c>
      <c r="AI25" s="74">
        <f>+GPA_2022!AI25</f>
        <v>1546610.7457125499</v>
      </c>
      <c r="AJ25" s="90">
        <f>+GPA_2022!AJ25</f>
        <v>5106522880.081995</v>
      </c>
      <c r="AK25" s="91">
        <f>+GPA_2022!AK25</f>
        <v>4978019345.5644045</v>
      </c>
      <c r="AL25" s="90">
        <f>+GPA_2022!AL25</f>
        <v>42612354.961157098</v>
      </c>
      <c r="AM25" s="92">
        <f>+GPA_2022!AM25</f>
        <v>85891179.556433246</v>
      </c>
    </row>
    <row r="26" spans="2:39" ht="15" x14ac:dyDescent="0.25">
      <c r="B26" s="41" t="s">
        <v>520</v>
      </c>
      <c r="C26" s="42" t="s">
        <v>546</v>
      </c>
      <c r="D26" s="73">
        <f>+GPA_2022!D26</f>
        <v>172535151.38</v>
      </c>
      <c r="E26" s="74">
        <f>+GPA_2022!E26</f>
        <v>172535151.38</v>
      </c>
      <c r="F26" s="79">
        <f>+GPA_2022!F26</f>
        <v>0</v>
      </c>
      <c r="G26" s="79">
        <f>+GPA_2022!G26</f>
        <v>0</v>
      </c>
      <c r="H26" s="73">
        <f>+GPA_2022!H26</f>
        <v>11196256965.168022</v>
      </c>
      <c r="I26" s="74">
        <f>+GPA_2022!I26</f>
        <v>11123452360.622499</v>
      </c>
      <c r="J26" s="74">
        <f>+GPA_2022!J26</f>
        <v>19757530.9408199</v>
      </c>
      <c r="K26" s="74">
        <f>+GPA_2022!K26</f>
        <v>53047073.604701601</v>
      </c>
      <c r="L26" s="73">
        <f>+GPA_2022!L26</f>
        <v>474107184.25538826</v>
      </c>
      <c r="M26" s="74">
        <f>+GPA_2022!M26</f>
        <v>474107184.25538826</v>
      </c>
      <c r="N26" s="79">
        <f>+GPA_2022!N26</f>
        <v>0</v>
      </c>
      <c r="O26" s="79">
        <f>+GPA_2022!O26</f>
        <v>0</v>
      </c>
      <c r="P26" s="73">
        <f>+GPA_2022!P26</f>
        <v>16279584632.6973</v>
      </c>
      <c r="Q26" s="84">
        <f>+GPA_2022!Q26</f>
        <v>16279584632.6973</v>
      </c>
      <c r="R26">
        <f>+GPA_2022!R26</f>
        <v>0</v>
      </c>
      <c r="S26">
        <f>+GPA_2022!S26</f>
        <v>0</v>
      </c>
      <c r="T26" s="73">
        <f>+GPA_2022!T26</f>
        <v>1509833741.7502899</v>
      </c>
      <c r="U26" s="74">
        <f>+GPA_2022!U26</f>
        <v>1509833741.7502899</v>
      </c>
      <c r="V26" s="79">
        <f>+GPA_2022!V26</f>
        <v>0</v>
      </c>
      <c r="W26" s="79">
        <f>+GPA_2022!W26</f>
        <v>0</v>
      </c>
      <c r="X26" s="73">
        <f>+GPA_2022!X26</f>
        <v>1278991758.6300001</v>
      </c>
      <c r="Y26" s="74">
        <f>+GPA_2022!Y26</f>
        <v>1227104422.6300001</v>
      </c>
      <c r="Z26" s="74">
        <f>+GPA_2022!Z26</f>
        <v>51887336</v>
      </c>
      <c r="AA26" s="79">
        <f>+GPA_2022!AA26</f>
        <v>0</v>
      </c>
      <c r="AB26" s="73">
        <f>+GPA_2022!AB26</f>
        <v>757475146.78586698</v>
      </c>
      <c r="AC26" s="74">
        <f>+GPA_2022!AC26</f>
        <v>757475146.78586698</v>
      </c>
      <c r="AD26" s="79">
        <f>+GPA_2022!AD26</f>
        <v>0</v>
      </c>
      <c r="AE26" s="79">
        <f>+GPA_2022!AE26</f>
        <v>0</v>
      </c>
      <c r="AF26" s="73">
        <f>+GPA_2022!AF26</f>
        <v>2233789901.0591669</v>
      </c>
      <c r="AG26" s="74">
        <f>+GPA_2022!AG26</f>
        <v>2190546707.2672267</v>
      </c>
      <c r="AH26" s="74">
        <f>+GPA_2022!AH26</f>
        <v>43243193.791939981</v>
      </c>
      <c r="AI26" s="79">
        <f>+GPA_2022!AI26</f>
        <v>0</v>
      </c>
      <c r="AJ26" s="90">
        <f>+GPA_2022!AJ26</f>
        <v>33902574481.726028</v>
      </c>
      <c r="AK26" s="91">
        <f>+GPA_2022!AK26</f>
        <v>33734639347.388565</v>
      </c>
      <c r="AL26" s="90">
        <f>+GPA_2022!AL26</f>
        <v>114888060.73275989</v>
      </c>
      <c r="AM26" s="92">
        <f>+GPA_2022!AM26</f>
        <v>53047073.604701601</v>
      </c>
    </row>
    <row r="27" spans="2:39" ht="15" x14ac:dyDescent="0.25">
      <c r="B27" s="41" t="s">
        <v>521</v>
      </c>
      <c r="C27" s="42" t="s">
        <v>547</v>
      </c>
      <c r="D27" s="73">
        <f>+GPA_2022!D27</f>
        <v>46895345.079999998</v>
      </c>
      <c r="E27" s="74">
        <f>+GPA_2022!E27</f>
        <v>46693145.079999998</v>
      </c>
      <c r="F27" s="74">
        <f>+GPA_2022!F27</f>
        <v>202200</v>
      </c>
      <c r="G27" s="79">
        <f>+GPA_2022!G27</f>
        <v>0</v>
      </c>
      <c r="H27" s="73">
        <f>+GPA_2022!H27</f>
        <v>1072212225.263628</v>
      </c>
      <c r="I27" s="74">
        <f>+GPA_2022!I27</f>
        <v>1061673960.7263</v>
      </c>
      <c r="J27" s="74">
        <f>+GPA_2022!J27</f>
        <v>1989417.3056479699</v>
      </c>
      <c r="K27" s="74">
        <f>+GPA_2022!K27</f>
        <v>8548847.2316800803</v>
      </c>
      <c r="L27" s="73">
        <f>+GPA_2022!L27</f>
        <v>2925021.0399999991</v>
      </c>
      <c r="M27" s="74">
        <f>+GPA_2022!M27</f>
        <v>2925021.0399999991</v>
      </c>
      <c r="N27" s="79">
        <f>+GPA_2022!N27</f>
        <v>0</v>
      </c>
      <c r="O27" s="79">
        <f>+GPA_2022!O27</f>
        <v>0</v>
      </c>
      <c r="P27" s="73">
        <f>+GPA_2022!P27</f>
        <v>12433307.6867394</v>
      </c>
      <c r="Q27" s="84">
        <f>+GPA_2022!Q27</f>
        <v>12433307.6867394</v>
      </c>
      <c r="R27">
        <f>+GPA_2022!R27</f>
        <v>0</v>
      </c>
      <c r="S27">
        <f>+GPA_2022!S27</f>
        <v>0</v>
      </c>
      <c r="T27" s="81">
        <f>+GPA_2022!T27</f>
        <v>0</v>
      </c>
      <c r="U27" s="79">
        <f>+GPA_2022!U27</f>
        <v>0</v>
      </c>
      <c r="V27" s="79">
        <f>+GPA_2022!V27</f>
        <v>0</v>
      </c>
      <c r="W27" s="79">
        <f>+GPA_2022!W27</f>
        <v>0</v>
      </c>
      <c r="X27" s="73">
        <f>+GPA_2022!X27</f>
        <v>43700411.430000007</v>
      </c>
      <c r="Y27" s="74">
        <f>+GPA_2022!Y27</f>
        <v>38697756.450000003</v>
      </c>
      <c r="Z27" s="74">
        <f>+GPA_2022!Z27</f>
        <v>5002654.9800000004</v>
      </c>
      <c r="AA27" s="79">
        <f>+GPA_2022!AA27</f>
        <v>0</v>
      </c>
      <c r="AB27" s="73">
        <f>+GPA_2022!AB27</f>
        <v>59720253.972059041</v>
      </c>
      <c r="AC27" s="74">
        <f>+GPA_2022!AC27</f>
        <v>58413243.396505103</v>
      </c>
      <c r="AD27" s="74">
        <f>+GPA_2022!AD27</f>
        <v>1307010.5755539399</v>
      </c>
      <c r="AE27" s="74">
        <f>+GPA_2022!AE27</f>
        <v>0</v>
      </c>
      <c r="AF27" s="73">
        <f>+GPA_2022!AF27</f>
        <v>768242073.5892086</v>
      </c>
      <c r="AG27" s="74">
        <f>+GPA_2022!AG27</f>
        <v>767005356.72157252</v>
      </c>
      <c r="AH27" s="74">
        <f>+GPA_2022!AH27</f>
        <v>1236716.8676360301</v>
      </c>
      <c r="AI27" s="79">
        <f>+GPA_2022!AI27</f>
        <v>0</v>
      </c>
      <c r="AJ27" s="90">
        <f>+GPA_2022!AJ27</f>
        <v>2006128638.061635</v>
      </c>
      <c r="AK27" s="91">
        <f>+GPA_2022!AK27</f>
        <v>1987841791.1011169</v>
      </c>
      <c r="AL27" s="90">
        <f>+GPA_2022!AL27</f>
        <v>9737999.7288379408</v>
      </c>
      <c r="AM27" s="92">
        <f>+GPA_2022!AM27</f>
        <v>8548847.2316800803</v>
      </c>
    </row>
    <row r="28" spans="2:39" ht="15" x14ac:dyDescent="0.25">
      <c r="B28" s="41" t="s">
        <v>480</v>
      </c>
      <c r="C28" s="42" t="s">
        <v>548</v>
      </c>
      <c r="D28" s="73">
        <f>+GPA_2022!D28</f>
        <v>9684307.5399999991</v>
      </c>
      <c r="E28" s="74">
        <f>+GPA_2022!E28</f>
        <v>9684307.5399999991</v>
      </c>
      <c r="F28" s="79">
        <f>+GPA_2022!F28</f>
        <v>0</v>
      </c>
      <c r="G28" s="79">
        <f>+GPA_2022!G28</f>
        <v>0</v>
      </c>
      <c r="H28" s="73">
        <f>+GPA_2022!H28</f>
        <v>2337492910.7597508</v>
      </c>
      <c r="I28" s="74">
        <f>+GPA_2022!I28</f>
        <v>1934617682.65028</v>
      </c>
      <c r="J28" s="74">
        <f>+GPA_2022!J28</f>
        <v>391664026.31549001</v>
      </c>
      <c r="K28" s="74">
        <f>+GPA_2022!K28</f>
        <v>11211201.793981001</v>
      </c>
      <c r="L28" s="81">
        <f>+GPA_2022!L28</f>
        <v>0</v>
      </c>
      <c r="M28" s="79">
        <f>+GPA_2022!M28</f>
        <v>0</v>
      </c>
      <c r="N28" s="79">
        <f>+GPA_2022!N28</f>
        <v>0</v>
      </c>
      <c r="O28" s="79">
        <f>+GPA_2022!O28</f>
        <v>0</v>
      </c>
      <c r="P28" s="73">
        <f>+GPA_2022!P28</f>
        <v>3905451087.917522</v>
      </c>
      <c r="Q28" s="84">
        <f>+GPA_2022!Q28</f>
        <v>3627135408.26967</v>
      </c>
      <c r="R28">
        <f>+GPA_2022!R28</f>
        <v>0</v>
      </c>
      <c r="S28" s="84">
        <f>+GPA_2022!S28</f>
        <v>278315679.647852</v>
      </c>
      <c r="T28" s="81">
        <f>+GPA_2022!T28</f>
        <v>0</v>
      </c>
      <c r="U28" s="79">
        <f>+GPA_2022!U28</f>
        <v>0</v>
      </c>
      <c r="V28" s="79">
        <f>+GPA_2022!V28</f>
        <v>0</v>
      </c>
      <c r="W28" s="79">
        <f>+GPA_2022!W28</f>
        <v>0</v>
      </c>
      <c r="X28" s="73">
        <f>+GPA_2022!X28</f>
        <v>142028990.66999999</v>
      </c>
      <c r="Y28" s="74">
        <f>+GPA_2022!Y28</f>
        <v>127021025.73999999</v>
      </c>
      <c r="Z28" s="74">
        <f>+GPA_2022!Z28</f>
        <v>15007964.93</v>
      </c>
      <c r="AA28" s="79">
        <f>+GPA_2022!AA28</f>
        <v>0</v>
      </c>
      <c r="AB28" s="73">
        <f>+GPA_2022!AB28</f>
        <v>169437357.29613301</v>
      </c>
      <c r="AC28" s="74">
        <f>+GPA_2022!AC28</f>
        <v>169437357.29613301</v>
      </c>
      <c r="AD28" s="79">
        <f>+GPA_2022!AD28</f>
        <v>0</v>
      </c>
      <c r="AE28" s="79">
        <f>+GPA_2022!AE28</f>
        <v>0</v>
      </c>
      <c r="AF28" s="73">
        <f>+GPA_2022!AF28</f>
        <v>400925630.547427</v>
      </c>
      <c r="AG28" s="74">
        <f>+GPA_2022!AG28</f>
        <v>400925630.547427</v>
      </c>
      <c r="AH28" s="79">
        <f>+GPA_2022!AH28</f>
        <v>0</v>
      </c>
      <c r="AI28" s="79">
        <f>+GPA_2022!AI28</f>
        <v>0</v>
      </c>
      <c r="AJ28" s="90">
        <f>+GPA_2022!AJ28</f>
        <v>6965020284.7308331</v>
      </c>
      <c r="AK28" s="91">
        <f>+GPA_2022!AK28</f>
        <v>6268821412.0435104</v>
      </c>
      <c r="AL28" s="90">
        <f>+GPA_2022!AL28</f>
        <v>406671991.24549001</v>
      </c>
      <c r="AM28" s="92">
        <f>+GPA_2022!AM28</f>
        <v>289526881.44183302</v>
      </c>
    </row>
    <row r="29" spans="2:39" ht="15" x14ac:dyDescent="0.25">
      <c r="B29" s="41" t="s">
        <v>482</v>
      </c>
      <c r="C29" s="42" t="s">
        <v>538</v>
      </c>
      <c r="D29" s="73">
        <f>+GPA_2022!D29</f>
        <v>12228736.060000001</v>
      </c>
      <c r="E29" s="74">
        <f>+GPA_2022!E29</f>
        <v>12228736.060000001</v>
      </c>
      <c r="F29" s="79">
        <f>+GPA_2022!F29</f>
        <v>0</v>
      </c>
      <c r="G29" s="79">
        <f>+GPA_2022!G29</f>
        <v>0</v>
      </c>
      <c r="H29" s="73">
        <f>+GPA_2022!H29</f>
        <v>276403815.93943661</v>
      </c>
      <c r="I29" s="74">
        <f>+GPA_2022!I29</f>
        <v>273725382.04066002</v>
      </c>
      <c r="J29" s="74">
        <f>+GPA_2022!J29</f>
        <v>2678433.8987766202</v>
      </c>
      <c r="K29" s="79">
        <f>+GPA_2022!K29</f>
        <v>0</v>
      </c>
      <c r="L29" s="81">
        <f>+GPA_2022!L29</f>
        <v>0</v>
      </c>
      <c r="M29" s="79">
        <f>+GPA_2022!M29</f>
        <v>0</v>
      </c>
      <c r="N29" s="79">
        <f>+GPA_2022!N29</f>
        <v>0</v>
      </c>
      <c r="O29" s="79">
        <f>+GPA_2022!O29</f>
        <v>0</v>
      </c>
      <c r="P29" s="73">
        <f>+GPA_2022!P29</f>
        <v>11555972.615762001</v>
      </c>
      <c r="Q29" s="84">
        <f>+GPA_2022!Q29</f>
        <v>11555972.615762001</v>
      </c>
      <c r="R29">
        <f>+GPA_2022!R29</f>
        <v>0</v>
      </c>
      <c r="S29">
        <f>+GPA_2022!S29</f>
        <v>0</v>
      </c>
      <c r="T29" s="81">
        <f>+GPA_2022!T29</f>
        <v>0</v>
      </c>
      <c r="U29" s="79">
        <f>+GPA_2022!U29</f>
        <v>0</v>
      </c>
      <c r="V29" s="79">
        <f>+GPA_2022!V29</f>
        <v>0</v>
      </c>
      <c r="W29" s="79">
        <f>+GPA_2022!W29</f>
        <v>0</v>
      </c>
      <c r="X29" s="73">
        <f>+GPA_2022!X29</f>
        <v>8866224.0099999998</v>
      </c>
      <c r="Y29" s="74">
        <f>+GPA_2022!Y29</f>
        <v>7648291.7999999998</v>
      </c>
      <c r="Z29" s="74">
        <f>+GPA_2022!Z29</f>
        <v>1217932.21</v>
      </c>
      <c r="AA29" s="79">
        <f>+GPA_2022!AA29</f>
        <v>0</v>
      </c>
      <c r="AB29" s="73">
        <f>+GPA_2022!AB29</f>
        <v>81601320.961046994</v>
      </c>
      <c r="AC29" s="74">
        <f>+GPA_2022!AC29</f>
        <v>81601320.961046994</v>
      </c>
      <c r="AD29" s="79">
        <f>+GPA_2022!AD29</f>
        <v>0</v>
      </c>
      <c r="AE29" s="79">
        <f>+GPA_2022!AE29</f>
        <v>0</v>
      </c>
      <c r="AF29" s="73">
        <f>+GPA_2022!AF29</f>
        <v>55586241.759455666</v>
      </c>
      <c r="AG29" s="74">
        <f>+GPA_2022!AG29</f>
        <v>55126211.43992196</v>
      </c>
      <c r="AH29" s="74">
        <f>+GPA_2022!AH29</f>
        <v>363938.17195333302</v>
      </c>
      <c r="AI29" s="74">
        <f>+GPA_2022!AI29</f>
        <v>96092.147580372504</v>
      </c>
      <c r="AJ29" s="90">
        <f>+GPA_2022!AJ29</f>
        <v>446242311.34570128</v>
      </c>
      <c r="AK29" s="91">
        <f>+GPA_2022!AK29</f>
        <v>441885914.917391</v>
      </c>
      <c r="AL29" s="90">
        <f>+GPA_2022!AL29</f>
        <v>4260304.2807299532</v>
      </c>
      <c r="AM29" s="92">
        <f>+GPA_2022!AM29</f>
        <v>96092.147580372504</v>
      </c>
    </row>
    <row r="30" spans="2:39" ht="15" x14ac:dyDescent="0.25">
      <c r="B30" s="41" t="s">
        <v>483</v>
      </c>
      <c r="C30" s="42" t="s">
        <v>539</v>
      </c>
      <c r="D30" s="73">
        <f>+GPA_2022!D30</f>
        <v>4295324.72</v>
      </c>
      <c r="E30" s="74">
        <f>+GPA_2022!E30</f>
        <v>4295324.72</v>
      </c>
      <c r="F30" s="79">
        <f>+GPA_2022!F30</f>
        <v>0</v>
      </c>
      <c r="G30" s="79">
        <f>+GPA_2022!G30</f>
        <v>0</v>
      </c>
      <c r="H30" s="73">
        <f>+GPA_2022!H30</f>
        <v>521565833.38144571</v>
      </c>
      <c r="I30" s="74">
        <f>+GPA_2022!I30</f>
        <v>200381310.088541</v>
      </c>
      <c r="J30" s="74">
        <f>+GPA_2022!J30</f>
        <v>314173176.39333302</v>
      </c>
      <c r="K30" s="74">
        <f>+GPA_2022!K30</f>
        <v>7011346.8995717401</v>
      </c>
      <c r="L30" s="81">
        <f>+GPA_2022!L30</f>
        <v>0</v>
      </c>
      <c r="M30" s="79">
        <f>+GPA_2022!M30</f>
        <v>0</v>
      </c>
      <c r="N30" s="79">
        <f>+GPA_2022!N30</f>
        <v>0</v>
      </c>
      <c r="O30" s="79">
        <f>+GPA_2022!O30</f>
        <v>0</v>
      </c>
      <c r="P30" s="73">
        <f>+GPA_2022!P30</f>
        <v>859043799.26822102</v>
      </c>
      <c r="Q30" s="84">
        <f>+GPA_2022!Q30</f>
        <v>859043799.26822102</v>
      </c>
      <c r="R30">
        <f>+GPA_2022!R30</f>
        <v>0</v>
      </c>
      <c r="S30">
        <f>+GPA_2022!S30</f>
        <v>0</v>
      </c>
      <c r="T30" s="81">
        <f>+GPA_2022!T30</f>
        <v>0</v>
      </c>
      <c r="U30" s="79">
        <f>+GPA_2022!U30</f>
        <v>0</v>
      </c>
      <c r="V30" s="79">
        <f>+GPA_2022!V30</f>
        <v>0</v>
      </c>
      <c r="W30" s="79">
        <f>+GPA_2022!W30</f>
        <v>0</v>
      </c>
      <c r="X30" s="73">
        <f>+GPA_2022!X30</f>
        <v>50969928.18</v>
      </c>
      <c r="Y30" s="74">
        <f>+GPA_2022!Y30</f>
        <v>50969928.18</v>
      </c>
      <c r="Z30" s="79">
        <f>+GPA_2022!Z30</f>
        <v>0</v>
      </c>
      <c r="AA30" s="79">
        <f>+GPA_2022!AA30</f>
        <v>0</v>
      </c>
      <c r="AB30" s="73">
        <f>+GPA_2022!AB30</f>
        <v>251535423.74465302</v>
      </c>
      <c r="AC30" s="74">
        <f>+GPA_2022!AC30</f>
        <v>250794600.035716</v>
      </c>
      <c r="AD30" s="74">
        <f>+GPA_2022!AD30</f>
        <v>740823.70893701096</v>
      </c>
      <c r="AE30" s="79">
        <f>+GPA_2022!AE30</f>
        <v>0</v>
      </c>
      <c r="AF30" s="73">
        <f>+GPA_2022!AF30</f>
        <v>554702143.36451483</v>
      </c>
      <c r="AG30" s="74">
        <f>+GPA_2022!AG30</f>
        <v>490000803.30051768</v>
      </c>
      <c r="AH30" s="74">
        <f>+GPA_2022!AH30</f>
        <v>64701340.063997202</v>
      </c>
      <c r="AI30" s="79">
        <f>+GPA_2022!AI30</f>
        <v>0</v>
      </c>
      <c r="AJ30" s="90">
        <f>+GPA_2022!AJ30</f>
        <v>2242112452.6588345</v>
      </c>
      <c r="AK30" s="91">
        <f>+GPA_2022!AK30</f>
        <v>1855485765.5929956</v>
      </c>
      <c r="AL30" s="90">
        <f>+GPA_2022!AL30</f>
        <v>379615340.16626722</v>
      </c>
      <c r="AM30" s="92">
        <f>+GPA_2022!AM30</f>
        <v>7011346.8995717401</v>
      </c>
    </row>
    <row r="31" spans="2:39" x14ac:dyDescent="0.2">
      <c r="B31" s="43">
        <v>4</v>
      </c>
      <c r="C31" s="40" t="s">
        <v>549</v>
      </c>
      <c r="D31" s="71">
        <f>+GPA_2022!D31</f>
        <v>325258988.51999998</v>
      </c>
      <c r="E31" s="72">
        <f>+GPA_2022!E31</f>
        <v>323758988.51999998</v>
      </c>
      <c r="F31" s="72">
        <f>+GPA_2022!F31</f>
        <v>1500000</v>
      </c>
      <c r="G31" s="78">
        <f>+GPA_2022!G31</f>
        <v>0</v>
      </c>
      <c r="H31" s="71">
        <f>+GPA_2022!H31</f>
        <v>1608757138.2461102</v>
      </c>
      <c r="I31" s="72">
        <f>+GPA_2022!I31</f>
        <v>1284071970.4877074</v>
      </c>
      <c r="J31" s="72">
        <f>+GPA_2022!J31</f>
        <v>191534484.82678139</v>
      </c>
      <c r="K31" s="72">
        <f>+GPA_2022!K31</f>
        <v>133150682.93162131</v>
      </c>
      <c r="L31" s="71">
        <f>+GPA_2022!L31</f>
        <v>139769338.56257701</v>
      </c>
      <c r="M31" s="72">
        <f>+GPA_2022!M31</f>
        <v>3574856.6000000015</v>
      </c>
      <c r="N31" s="72">
        <f>+GPA_2022!N31</f>
        <v>136194481.96257699</v>
      </c>
      <c r="O31" s="78">
        <f>+GPA_2022!O31</f>
        <v>0</v>
      </c>
      <c r="P31" s="71">
        <f>+GPA_2022!P31</f>
        <v>1000535969.9280529</v>
      </c>
      <c r="Q31" s="72">
        <f>+GPA_2022!Q31</f>
        <v>17035184.007485829</v>
      </c>
      <c r="R31" s="72">
        <f>+GPA_2022!R31</f>
        <v>367396385.98908699</v>
      </c>
      <c r="S31" s="72">
        <f>+GPA_2022!S31</f>
        <v>616104399.93148005</v>
      </c>
      <c r="T31" s="71">
        <f>+GPA_2022!T31</f>
        <v>35567722.684560999</v>
      </c>
      <c r="U31" s="78">
        <f>+GPA_2022!U31</f>
        <v>0</v>
      </c>
      <c r="V31" s="72">
        <f>+GPA_2022!V31</f>
        <v>35567722.684560999</v>
      </c>
      <c r="W31" s="78">
        <f>+GPA_2022!W31</f>
        <v>0</v>
      </c>
      <c r="X31" s="71">
        <f>+GPA_2022!X31</f>
        <v>207014920.91999999</v>
      </c>
      <c r="Y31" s="72">
        <f>+GPA_2022!Y31</f>
        <v>7273556.9199999999</v>
      </c>
      <c r="Z31" s="78">
        <f>+GPA_2022!Z31</f>
        <v>0</v>
      </c>
      <c r="AA31" s="72">
        <f>+GPA_2022!AA31</f>
        <v>199741364</v>
      </c>
      <c r="AB31" s="71">
        <f>+GPA_2022!AB31</f>
        <v>142444572.35852209</v>
      </c>
      <c r="AC31" s="72">
        <f>+GPA_2022!AC31</f>
        <v>93405593.197006285</v>
      </c>
      <c r="AD31" s="72">
        <f>+GPA_2022!AD31</f>
        <v>49038979.161515802</v>
      </c>
      <c r="AE31" s="78">
        <f>+GPA_2022!AE31</f>
        <v>0</v>
      </c>
      <c r="AF31" s="71">
        <f>+GPA_2022!AF31</f>
        <v>101719263.5081937</v>
      </c>
      <c r="AG31" s="72">
        <f>+GPA_2022!AG31</f>
        <v>98316469.272956669</v>
      </c>
      <c r="AH31" s="78">
        <f>+GPA_2022!AH31</f>
        <v>0</v>
      </c>
      <c r="AI31" s="72">
        <f>+GPA_2022!AI31</f>
        <v>3402794.2352370298</v>
      </c>
      <c r="AJ31" s="93">
        <f>+GPA_2022!AJ31</f>
        <v>3561067914.7280164</v>
      </c>
      <c r="AK31" s="94">
        <f>+GPA_2022!AK31</f>
        <v>1827436619.0051558</v>
      </c>
      <c r="AL31" s="93">
        <f>+GPA_2022!AL31</f>
        <v>781232054.62452221</v>
      </c>
      <c r="AM31" s="95">
        <f>+GPA_2022!AM31</f>
        <v>952399241.09833837</v>
      </c>
    </row>
    <row r="32" spans="2:39" ht="15" x14ac:dyDescent="0.25">
      <c r="B32" s="41" t="s">
        <v>486</v>
      </c>
      <c r="C32" s="42" t="s">
        <v>550</v>
      </c>
      <c r="D32" s="73">
        <f>+GPA_2022!D32</f>
        <v>3736361.01</v>
      </c>
      <c r="E32" s="74">
        <f>+GPA_2022!E32</f>
        <v>3736361.01</v>
      </c>
      <c r="F32" s="79">
        <f>+GPA_2022!F32</f>
        <v>0</v>
      </c>
      <c r="G32" s="79">
        <f>+GPA_2022!G32</f>
        <v>0</v>
      </c>
      <c r="H32" s="73">
        <f>+GPA_2022!H32</f>
        <v>190570602.21963862</v>
      </c>
      <c r="I32" s="74">
        <f>+GPA_2022!I32</f>
        <v>11173322.3800203</v>
      </c>
      <c r="J32" s="74">
        <f>+GPA_2022!J32</f>
        <v>114938205.107997</v>
      </c>
      <c r="K32" s="74">
        <f>+GPA_2022!K32</f>
        <v>64459074.731621303</v>
      </c>
      <c r="L32" s="73">
        <f>+GPA_2022!L32</f>
        <v>274391.59999996424</v>
      </c>
      <c r="M32" s="84">
        <f>+GPA_2022!M32</f>
        <v>274391.59999999998</v>
      </c>
      <c r="N32">
        <f>+GPA_2022!N32</f>
        <v>0</v>
      </c>
      <c r="O32">
        <f>+GPA_2022!O32</f>
        <v>0</v>
      </c>
      <c r="P32" s="73">
        <f>+GPA_2022!P32</f>
        <v>375189836.54531384</v>
      </c>
      <c r="Q32" s="84">
        <f>+GPA_2022!Q32</f>
        <v>7793450.5562268402</v>
      </c>
      <c r="R32" s="84">
        <f>+GPA_2022!R32</f>
        <v>367396385.98908699</v>
      </c>
      <c r="S32">
        <f>+GPA_2022!S32</f>
        <v>0</v>
      </c>
      <c r="T32" s="73">
        <f>+GPA_2022!T32</f>
        <v>35567722.684560999</v>
      </c>
      <c r="U32" s="79">
        <f>+GPA_2022!U32</f>
        <v>0</v>
      </c>
      <c r="V32" s="74">
        <f>+GPA_2022!V32</f>
        <v>35567722.684560999</v>
      </c>
      <c r="W32" s="79">
        <f>+GPA_2022!W32</f>
        <v>0</v>
      </c>
      <c r="X32" s="73">
        <f>+GPA_2022!X32</f>
        <v>200077902.46000001</v>
      </c>
      <c r="Y32" s="74">
        <f>+GPA_2022!Y32</f>
        <v>336538.46</v>
      </c>
      <c r="Z32" s="79">
        <f>+GPA_2022!Z32</f>
        <v>0</v>
      </c>
      <c r="AA32" s="74">
        <f>+GPA_2022!AA32</f>
        <v>199741364</v>
      </c>
      <c r="AB32" s="73">
        <f>+GPA_2022!AB32</f>
        <v>4989405.5972088901</v>
      </c>
      <c r="AC32" s="74">
        <f>+GPA_2022!AC32</f>
        <v>4989405.5972088901</v>
      </c>
      <c r="AD32" s="79">
        <f>+GPA_2022!AD32</f>
        <v>0</v>
      </c>
      <c r="AE32" s="79">
        <f>+GPA_2022!AE32</f>
        <v>0</v>
      </c>
      <c r="AF32" s="73">
        <f>+GPA_2022!AF32</f>
        <v>3011539.7249211981</v>
      </c>
      <c r="AG32" s="74">
        <f>+GPA_2022!AG32</f>
        <v>3011539.7249211981</v>
      </c>
      <c r="AH32" s="79">
        <f>+GPA_2022!AH32</f>
        <v>0</v>
      </c>
      <c r="AI32" s="79">
        <f>+GPA_2022!AI32</f>
        <v>0</v>
      </c>
      <c r="AJ32" s="90">
        <f>+GPA_2022!AJ32</f>
        <v>813417761.84164345</v>
      </c>
      <c r="AK32" s="91">
        <f>+GPA_2022!AK32</f>
        <v>31315009.328377228</v>
      </c>
      <c r="AL32" s="90">
        <f>+GPA_2022!AL32</f>
        <v>517902313.781645</v>
      </c>
      <c r="AM32" s="92">
        <f>+GPA_2022!AM32</f>
        <v>264200438.7316213</v>
      </c>
    </row>
    <row r="33" spans="2:39" ht="15" x14ac:dyDescent="0.25">
      <c r="B33" s="41" t="s">
        <v>487</v>
      </c>
      <c r="C33" s="42" t="s">
        <v>551</v>
      </c>
      <c r="D33" s="73">
        <f>+GPA_2022!D33</f>
        <v>7710965.21</v>
      </c>
      <c r="E33" s="74">
        <f>+GPA_2022!E33</f>
        <v>7710965.21</v>
      </c>
      <c r="F33" s="79">
        <f>+GPA_2022!F33</f>
        <v>0</v>
      </c>
      <c r="G33" s="79">
        <f>+GPA_2022!G33</f>
        <v>0</v>
      </c>
      <c r="H33" s="81">
        <f>+GPA_2022!H33</f>
        <v>209097573.20041499</v>
      </c>
      <c r="I33" s="74">
        <f>+GPA_2022!I33</f>
        <v>209097573.20041499</v>
      </c>
      <c r="J33" s="79">
        <f>+GPA_2022!J33</f>
        <v>0</v>
      </c>
      <c r="K33" s="79">
        <f>+GPA_2022!K33</f>
        <v>0</v>
      </c>
      <c r="L33" s="81">
        <f>+GPA_2022!L33</f>
        <v>136194481.96257699</v>
      </c>
      <c r="M33">
        <f>+GPA_2022!M33</f>
        <v>0</v>
      </c>
      <c r="N33" s="84">
        <f>+GPA_2022!N33</f>
        <v>136194481.96257699</v>
      </c>
      <c r="O33">
        <f>+GPA_2022!O33</f>
        <v>0</v>
      </c>
      <c r="P33" s="81">
        <f>+GPA_2022!P33</f>
        <v>4676070.3337361002</v>
      </c>
      <c r="Q33" s="84">
        <f>+GPA_2022!Q33</f>
        <v>4676070.3337361002</v>
      </c>
      <c r="R33">
        <f>+GPA_2022!R33</f>
        <v>0</v>
      </c>
      <c r="S33">
        <f>+GPA_2022!S33</f>
        <v>0</v>
      </c>
      <c r="T33" s="81">
        <f>+GPA_2022!T33</f>
        <v>0</v>
      </c>
      <c r="U33" s="79">
        <f>+GPA_2022!U33</f>
        <v>0</v>
      </c>
      <c r="V33" s="79">
        <f>+GPA_2022!V33</f>
        <v>0</v>
      </c>
      <c r="W33" s="79">
        <f>+GPA_2022!W33</f>
        <v>0</v>
      </c>
      <c r="X33" s="81">
        <f>+GPA_2022!X33</f>
        <v>0</v>
      </c>
      <c r="Y33" s="79">
        <f>+GPA_2022!Y33</f>
        <v>0</v>
      </c>
      <c r="Z33" s="79">
        <f>+GPA_2022!Z33</f>
        <v>0</v>
      </c>
      <c r="AA33" s="79">
        <f>+GPA_2022!AA33</f>
        <v>0</v>
      </c>
      <c r="AB33" s="81">
        <f>+GPA_2022!AB33</f>
        <v>16346326.3871719</v>
      </c>
      <c r="AC33" s="79">
        <f>+GPA_2022!AC33</f>
        <v>0</v>
      </c>
      <c r="AD33" s="74">
        <f>+GPA_2022!AD33</f>
        <v>16346326.3871719</v>
      </c>
      <c r="AE33" s="79">
        <f>+GPA_2022!AE33</f>
        <v>0</v>
      </c>
      <c r="AF33" s="81">
        <f>+GPA_2022!AF33</f>
        <v>2128345.6820569378</v>
      </c>
      <c r="AG33" s="74">
        <f>+GPA_2022!AG33</f>
        <v>2128345.6820569378</v>
      </c>
      <c r="AH33" s="79">
        <f>+GPA_2022!AH33</f>
        <v>0</v>
      </c>
      <c r="AI33" s="79">
        <f>+GPA_2022!AI33</f>
        <v>0</v>
      </c>
      <c r="AJ33" s="90">
        <f>+GPA_2022!AJ33</f>
        <v>376153762.77595693</v>
      </c>
      <c r="AK33" s="91">
        <f>+GPA_2022!AK33</f>
        <v>223612954.42620802</v>
      </c>
      <c r="AL33" s="90">
        <f>+GPA_2022!AL33</f>
        <v>152540808.34974888</v>
      </c>
      <c r="AM33" s="99">
        <f>+GPA_2022!AM33</f>
        <v>0</v>
      </c>
    </row>
    <row r="34" spans="2:39" ht="15" x14ac:dyDescent="0.25">
      <c r="B34" s="41" t="s">
        <v>489</v>
      </c>
      <c r="C34" s="42" t="s">
        <v>552</v>
      </c>
      <c r="D34" s="73">
        <f>+GPA_2022!D34</f>
        <v>192157144.75</v>
      </c>
      <c r="E34" s="74">
        <f>+GPA_2022!E34</f>
        <v>192157144.75</v>
      </c>
      <c r="F34" s="79">
        <f>+GPA_2022!F34</f>
        <v>0</v>
      </c>
      <c r="G34" s="79">
        <f>+GPA_2022!G34</f>
        <v>0</v>
      </c>
      <c r="H34" s="73">
        <f>+GPA_2022!H34</f>
        <v>993940014.11016154</v>
      </c>
      <c r="I34" s="74">
        <f>+GPA_2022!I34</f>
        <v>848652126.19137704</v>
      </c>
      <c r="J34" s="74">
        <f>+GPA_2022!J34</f>
        <v>76596279.718784407</v>
      </c>
      <c r="K34" s="74">
        <f>+GPA_2022!K34</f>
        <v>68691608.200000003</v>
      </c>
      <c r="L34" s="81">
        <f>+GPA_2022!L34</f>
        <v>0</v>
      </c>
      <c r="M34" s="86">
        <f>+GPA_2022!M34</f>
        <v>0</v>
      </c>
      <c r="N34" s="79">
        <f>+GPA_2022!N34</f>
        <v>0</v>
      </c>
      <c r="O34" s="86">
        <f>+GPA_2022!O34</f>
        <v>0</v>
      </c>
      <c r="P34" s="73">
        <f>+GPA_2022!P34</f>
        <v>620670063.04900289</v>
      </c>
      <c r="Q34" s="84">
        <f>+GPA_2022!Q34</f>
        <v>4565663.1175228897</v>
      </c>
      <c r="R34">
        <f>+GPA_2022!R34</f>
        <v>0</v>
      </c>
      <c r="S34" s="84">
        <f>+GPA_2022!S34</f>
        <v>616104399.93148005</v>
      </c>
      <c r="T34" s="81">
        <f>+GPA_2022!T34</f>
        <v>0</v>
      </c>
      <c r="U34" s="79">
        <f>+GPA_2022!U34</f>
        <v>0</v>
      </c>
      <c r="V34" s="79">
        <f>+GPA_2022!V34</f>
        <v>0</v>
      </c>
      <c r="W34" s="79">
        <f>+GPA_2022!W34</f>
        <v>0</v>
      </c>
      <c r="X34" s="73">
        <f>+GPA_2022!X34</f>
        <v>336538.46</v>
      </c>
      <c r="Y34" s="74">
        <f>+GPA_2022!Y34</f>
        <v>336538.46</v>
      </c>
      <c r="Z34" s="79">
        <f>+GPA_2022!Z34</f>
        <v>0</v>
      </c>
      <c r="AA34" s="79">
        <f>+GPA_2022!AA34</f>
        <v>0</v>
      </c>
      <c r="AB34" s="81">
        <f>+GPA_2022!AB34</f>
        <v>0</v>
      </c>
      <c r="AC34" s="79">
        <f>+GPA_2022!AC34</f>
        <v>0</v>
      </c>
      <c r="AD34" s="79">
        <f>+GPA_2022!AD34</f>
        <v>0</v>
      </c>
      <c r="AE34" s="79">
        <f>+GPA_2022!AE34</f>
        <v>0</v>
      </c>
      <c r="AF34" s="73">
        <f>+GPA_2022!AF34</f>
        <v>25079008.037536949</v>
      </c>
      <c r="AG34" s="74">
        <f>+GPA_2022!AG34</f>
        <v>25079008.037536949</v>
      </c>
      <c r="AH34" s="79">
        <f>+GPA_2022!AH34</f>
        <v>0</v>
      </c>
      <c r="AI34" s="79">
        <f>+GPA_2022!AI34</f>
        <v>0</v>
      </c>
      <c r="AJ34" s="90">
        <f>+GPA_2022!AJ34</f>
        <v>1832182768.4067013</v>
      </c>
      <c r="AK34" s="91">
        <f>+GPA_2022!AK34</f>
        <v>1070790480.5564369</v>
      </c>
      <c r="AL34" s="90">
        <f>+GPA_2022!AL34</f>
        <v>76596279.718784407</v>
      </c>
      <c r="AM34" s="92">
        <f>+GPA_2022!AM34</f>
        <v>684796008.1314801</v>
      </c>
    </row>
    <row r="35" spans="2:39" ht="15" x14ac:dyDescent="0.25">
      <c r="B35" s="41" t="s">
        <v>491</v>
      </c>
      <c r="C35" s="42" t="s">
        <v>553</v>
      </c>
      <c r="D35" s="73">
        <f>+GPA_2022!D35</f>
        <v>206292.48000000001</v>
      </c>
      <c r="E35" s="74">
        <f>+GPA_2022!E35</f>
        <v>206292.48000000001</v>
      </c>
      <c r="F35" s="79">
        <f>+GPA_2022!F35</f>
        <v>0</v>
      </c>
      <c r="G35" s="79">
        <f>+GPA_2022!G35</f>
        <v>0</v>
      </c>
      <c r="H35" s="81">
        <f>+GPA_2022!H35</f>
        <v>169139170.14738601</v>
      </c>
      <c r="I35" s="74">
        <f>+GPA_2022!I35</f>
        <v>169139170.14738601</v>
      </c>
      <c r="J35" s="79">
        <f>+GPA_2022!J35</f>
        <v>0</v>
      </c>
      <c r="K35" s="79">
        <f>+GPA_2022!K35</f>
        <v>0</v>
      </c>
      <c r="L35" s="81">
        <f>+GPA_2022!L35</f>
        <v>0</v>
      </c>
      <c r="M35" s="79">
        <f>+GPA_2022!M35</f>
        <v>0</v>
      </c>
      <c r="N35" s="79">
        <f>+GPA_2022!N35</f>
        <v>0</v>
      </c>
      <c r="O35" s="79">
        <f>+GPA_2022!O35</f>
        <v>0</v>
      </c>
      <c r="P35" s="81">
        <f>+GPA_2022!P35</f>
        <v>0</v>
      </c>
      <c r="Q35">
        <f>+GPA_2022!Q35</f>
        <v>0</v>
      </c>
      <c r="R35">
        <f>+GPA_2022!R35</f>
        <v>0</v>
      </c>
      <c r="S35">
        <f>+GPA_2022!S35</f>
        <v>0</v>
      </c>
      <c r="T35" s="81">
        <f>+GPA_2022!T35</f>
        <v>0</v>
      </c>
      <c r="U35" s="79">
        <f>+GPA_2022!U35</f>
        <v>0</v>
      </c>
      <c r="V35" s="79">
        <f>+GPA_2022!V35</f>
        <v>0</v>
      </c>
      <c r="W35" s="79">
        <f>+GPA_2022!W35</f>
        <v>0</v>
      </c>
      <c r="X35" s="81">
        <f>+GPA_2022!X35</f>
        <v>0</v>
      </c>
      <c r="Y35" s="79">
        <f>+GPA_2022!Y35</f>
        <v>0</v>
      </c>
      <c r="Z35" s="79">
        <f>+GPA_2022!Z35</f>
        <v>0</v>
      </c>
      <c r="AA35" s="79">
        <f>+GPA_2022!AA35</f>
        <v>0</v>
      </c>
      <c r="AB35" s="81">
        <f>+GPA_2022!AB35</f>
        <v>0</v>
      </c>
      <c r="AC35" s="79">
        <f>+GPA_2022!AC35</f>
        <v>0</v>
      </c>
      <c r="AD35" s="79">
        <f>+GPA_2022!AD35</f>
        <v>0</v>
      </c>
      <c r="AE35" s="79">
        <f>+GPA_2022!AE35</f>
        <v>0</v>
      </c>
      <c r="AF35" s="81">
        <f>+GPA_2022!AF35</f>
        <v>3759023.7419358087</v>
      </c>
      <c r="AG35" s="74">
        <f>+GPA_2022!AG35</f>
        <v>356229.50669877901</v>
      </c>
      <c r="AH35" s="79">
        <f>+GPA_2022!AH35</f>
        <v>0</v>
      </c>
      <c r="AI35" s="74">
        <f>+GPA_2022!AI35</f>
        <v>3402794.2352370298</v>
      </c>
      <c r="AJ35" s="90">
        <f>+GPA_2022!AJ35</f>
        <v>173104486.36932182</v>
      </c>
      <c r="AK35" s="91">
        <f>+GPA_2022!AK35</f>
        <v>169701692.13408479</v>
      </c>
      <c r="AL35" s="100">
        <f>+GPA_2022!AL35</f>
        <v>0</v>
      </c>
      <c r="AM35" s="92">
        <f>+GPA_2022!AM35</f>
        <v>3402794.2352370298</v>
      </c>
    </row>
    <row r="36" spans="2:39" ht="15" x14ac:dyDescent="0.25">
      <c r="B36" s="41" t="s">
        <v>493</v>
      </c>
      <c r="C36" s="42" t="s">
        <v>538</v>
      </c>
      <c r="D36" s="73">
        <f>+GPA_2022!D36</f>
        <v>53102297.75</v>
      </c>
      <c r="E36" s="74">
        <f>+GPA_2022!E36</f>
        <v>53102297.75</v>
      </c>
      <c r="F36" s="79">
        <f>+GPA_2022!F36</f>
        <v>0</v>
      </c>
      <c r="G36" s="79">
        <f>+GPA_2022!G36</f>
        <v>0</v>
      </c>
      <c r="H36" s="73">
        <f>+GPA_2022!H36</f>
        <v>18203564.3597732</v>
      </c>
      <c r="I36" s="74">
        <f>+GPA_2022!I36</f>
        <v>18203564.3597732</v>
      </c>
      <c r="J36" s="79">
        <f>+GPA_2022!J36</f>
        <v>0</v>
      </c>
      <c r="K36" s="79">
        <f>+GPA_2022!K36</f>
        <v>0</v>
      </c>
      <c r="L36" s="73">
        <f>+GPA_2022!L36</f>
        <v>3300465</v>
      </c>
      <c r="M36" s="84">
        <f>+GPA_2022!M36</f>
        <v>3300465</v>
      </c>
      <c r="N36">
        <f>+GPA_2022!N36</f>
        <v>0</v>
      </c>
      <c r="O36">
        <f>+GPA_2022!O36</f>
        <v>0</v>
      </c>
      <c r="P36" s="81">
        <f>+GPA_2022!P36</f>
        <v>0</v>
      </c>
      <c r="Q36">
        <f>+GPA_2022!Q36</f>
        <v>0</v>
      </c>
      <c r="R36">
        <f>+GPA_2022!R36</f>
        <v>0</v>
      </c>
      <c r="S36">
        <f>+GPA_2022!S36</f>
        <v>0</v>
      </c>
      <c r="T36" s="81">
        <f>+GPA_2022!T36</f>
        <v>0</v>
      </c>
      <c r="U36" s="79">
        <f>+GPA_2022!U36</f>
        <v>0</v>
      </c>
      <c r="V36" s="79">
        <f>+GPA_2022!V36</f>
        <v>0</v>
      </c>
      <c r="W36" s="79">
        <f>+GPA_2022!W36</f>
        <v>0</v>
      </c>
      <c r="X36" s="73">
        <f>+GPA_2022!X36</f>
        <v>2829300</v>
      </c>
      <c r="Y36" s="74">
        <f>+GPA_2022!Y36</f>
        <v>2829300</v>
      </c>
      <c r="Z36" s="79">
        <f>+GPA_2022!Z36</f>
        <v>0</v>
      </c>
      <c r="AA36" s="79">
        <f>+GPA_2022!AA36</f>
        <v>0</v>
      </c>
      <c r="AB36" s="73">
        <f>+GPA_2022!AB36</f>
        <v>34800571.844064698</v>
      </c>
      <c r="AC36" s="74">
        <f>+GPA_2022!AC36</f>
        <v>34800571.844064698</v>
      </c>
      <c r="AD36" s="79">
        <f>+GPA_2022!AD36</f>
        <v>0</v>
      </c>
      <c r="AE36" s="79">
        <f>+GPA_2022!AE36</f>
        <v>0</v>
      </c>
      <c r="AF36" s="73">
        <f>+GPA_2022!AF36</f>
        <v>66566366.673157245</v>
      </c>
      <c r="AG36" s="74">
        <f>+GPA_2022!AG36</f>
        <v>66566366.673157245</v>
      </c>
      <c r="AH36" s="79">
        <f>+GPA_2022!AH36</f>
        <v>0</v>
      </c>
      <c r="AI36" s="79">
        <f>+GPA_2022!AI36</f>
        <v>0</v>
      </c>
      <c r="AJ36" s="90">
        <f>+GPA_2022!AJ36</f>
        <v>178802565.62699515</v>
      </c>
      <c r="AK36" s="91">
        <f>+GPA_2022!AK36</f>
        <v>178802565.62699515</v>
      </c>
      <c r="AL36" s="100">
        <f>+GPA_2022!AL36</f>
        <v>0</v>
      </c>
      <c r="AM36" s="99">
        <f>+GPA_2022!AM36</f>
        <v>0</v>
      </c>
    </row>
    <row r="37" spans="2:39" ht="15" x14ac:dyDescent="0.25">
      <c r="B37" s="41" t="s">
        <v>494</v>
      </c>
      <c r="C37" s="42" t="s">
        <v>539</v>
      </c>
      <c r="D37" s="73">
        <f>+GPA_2022!D37</f>
        <v>68345927.319999993</v>
      </c>
      <c r="E37" s="74">
        <f>+GPA_2022!E37</f>
        <v>66845927.32</v>
      </c>
      <c r="F37" s="74">
        <f>+GPA_2022!F37</f>
        <v>1500000</v>
      </c>
      <c r="G37" s="79">
        <f>+GPA_2022!G37</f>
        <v>0</v>
      </c>
      <c r="H37" s="73">
        <f>+GPA_2022!H37</f>
        <v>27806214.208735902</v>
      </c>
      <c r="I37" s="74">
        <f>+GPA_2022!I37</f>
        <v>27806214.208735902</v>
      </c>
      <c r="J37" s="79">
        <f>+GPA_2022!J37</f>
        <v>0</v>
      </c>
      <c r="K37" s="79">
        <f>+GPA_2022!K37</f>
        <v>0</v>
      </c>
      <c r="L37" s="81">
        <f>+GPA_2022!L37</f>
        <v>0</v>
      </c>
      <c r="M37" s="79">
        <f>+GPA_2022!M37</f>
        <v>0</v>
      </c>
      <c r="N37" s="79">
        <f>+GPA_2022!N37</f>
        <v>0</v>
      </c>
      <c r="O37" s="79">
        <f>+GPA_2022!O37</f>
        <v>0</v>
      </c>
      <c r="P37" s="81">
        <f>+GPA_2022!P37</f>
        <v>0</v>
      </c>
      <c r="Q37">
        <f>+GPA_2022!Q37</f>
        <v>0</v>
      </c>
      <c r="R37">
        <f>+GPA_2022!R37</f>
        <v>0</v>
      </c>
      <c r="S37">
        <f>+GPA_2022!S37</f>
        <v>0</v>
      </c>
      <c r="T37" s="81">
        <f>+GPA_2022!T37</f>
        <v>0</v>
      </c>
      <c r="U37" s="79">
        <f>+GPA_2022!U37</f>
        <v>0</v>
      </c>
      <c r="V37" s="79">
        <f>+GPA_2022!V37</f>
        <v>0</v>
      </c>
      <c r="W37" s="79">
        <f>+GPA_2022!W37</f>
        <v>0</v>
      </c>
      <c r="X37" s="73">
        <f>+GPA_2022!X37</f>
        <v>3771180</v>
      </c>
      <c r="Y37" s="74">
        <f>+GPA_2022!Y37</f>
        <v>3771180</v>
      </c>
      <c r="Z37" s="79">
        <f>+GPA_2022!Z37</f>
        <v>0</v>
      </c>
      <c r="AA37" s="79">
        <f>+GPA_2022!AA37</f>
        <v>0</v>
      </c>
      <c r="AB37" s="73">
        <f>+GPA_2022!AB37</f>
        <v>86308268.530076593</v>
      </c>
      <c r="AC37" s="74">
        <f>+GPA_2022!AC37</f>
        <v>53615615.7557327</v>
      </c>
      <c r="AD37" s="74">
        <f>+GPA_2022!AD37</f>
        <v>32692652.7743439</v>
      </c>
      <c r="AE37" s="79">
        <f>+GPA_2022!AE37</f>
        <v>0</v>
      </c>
      <c r="AF37" s="73">
        <f>+GPA_2022!AF37</f>
        <v>1174979.6485855619</v>
      </c>
      <c r="AG37" s="74">
        <f>+GPA_2022!AG37</f>
        <v>1174979.6485855619</v>
      </c>
      <c r="AH37" s="79">
        <f>+GPA_2022!AH37</f>
        <v>0</v>
      </c>
      <c r="AI37" s="79">
        <f>+GPA_2022!AI37</f>
        <v>0</v>
      </c>
      <c r="AJ37" s="90">
        <f>+GPA_2022!AJ37</f>
        <v>187406569.70739806</v>
      </c>
      <c r="AK37" s="91">
        <f>+GPA_2022!AK37</f>
        <v>153213916.93305415</v>
      </c>
      <c r="AL37" s="90">
        <f>+GPA_2022!AL37</f>
        <v>34192652.7743439</v>
      </c>
      <c r="AM37" s="99">
        <f>+GPA_2022!AM37</f>
        <v>0</v>
      </c>
    </row>
    <row r="38" spans="2:39" x14ac:dyDescent="0.2">
      <c r="B38" s="43">
        <v>5</v>
      </c>
      <c r="C38" s="40" t="s">
        <v>554</v>
      </c>
      <c r="D38" s="71">
        <f>+GPA_2022!D38</f>
        <v>1711000</v>
      </c>
      <c r="E38" s="72">
        <f>+GPA_2022!E38</f>
        <v>1711000</v>
      </c>
      <c r="F38" s="78">
        <f>+GPA_2022!F38</f>
        <v>0</v>
      </c>
      <c r="G38" s="78">
        <f>+GPA_2022!G38</f>
        <v>0</v>
      </c>
      <c r="H38" s="71">
        <f>+GPA_2022!H38</f>
        <v>383865442.43602955</v>
      </c>
      <c r="I38" s="72">
        <f>+GPA_2022!I38</f>
        <v>89389701.957915172</v>
      </c>
      <c r="J38" s="72">
        <f>+GPA_2022!J38</f>
        <v>12574838.135357386</v>
      </c>
      <c r="K38" s="72">
        <f>+GPA_2022!K38</f>
        <v>281900902.34275699</v>
      </c>
      <c r="L38" s="71">
        <f>+GPA_2022!L38</f>
        <v>55542333.921320997</v>
      </c>
      <c r="M38" s="72">
        <f>+GPA_2022!M38</f>
        <v>55542333.921320997</v>
      </c>
      <c r="N38" s="78">
        <f>+GPA_2022!N38</f>
        <v>0</v>
      </c>
      <c r="O38" s="78">
        <f>+GPA_2022!O38</f>
        <v>0</v>
      </c>
      <c r="P38" s="71">
        <f>+GPA_2022!P38</f>
        <v>8183123.0840381803</v>
      </c>
      <c r="Q38" s="72">
        <f>+GPA_2022!Q38</f>
        <v>8183123.0840381803</v>
      </c>
      <c r="R38" s="78">
        <f>+GPA_2022!R38</f>
        <v>0</v>
      </c>
      <c r="S38" s="78">
        <f>+GPA_2022!S38</f>
        <v>0</v>
      </c>
      <c r="T38" s="82">
        <f>+GPA_2022!T38</f>
        <v>0</v>
      </c>
      <c r="U38" s="78">
        <f>+GPA_2022!U38</f>
        <v>0</v>
      </c>
      <c r="V38" s="78">
        <f>+GPA_2022!V38</f>
        <v>0</v>
      </c>
      <c r="W38" s="78">
        <f>+GPA_2022!W38</f>
        <v>0</v>
      </c>
      <c r="X38" s="71">
        <f>+GPA_2022!X38</f>
        <v>51630014.159999996</v>
      </c>
      <c r="Y38" s="72">
        <f>+GPA_2022!Y38</f>
        <v>9970431.7100000009</v>
      </c>
      <c r="Z38" s="72">
        <f>+GPA_2022!Z38</f>
        <v>25000000</v>
      </c>
      <c r="AA38" s="72">
        <f>+GPA_2022!AA38</f>
        <v>16659582.449999999</v>
      </c>
      <c r="AB38" s="71">
        <f>+GPA_2022!AB38</f>
        <v>4378006.4813931603</v>
      </c>
      <c r="AC38" s="72">
        <f>+GPA_2022!AC38</f>
        <v>4378006.4813931603</v>
      </c>
      <c r="AD38" s="78">
        <f>+GPA_2022!AD38</f>
        <v>0</v>
      </c>
      <c r="AE38" s="78">
        <f>+GPA_2022!AE38</f>
        <v>0</v>
      </c>
      <c r="AF38" s="71">
        <f>+GPA_2022!AF38</f>
        <v>60461713.528872401</v>
      </c>
      <c r="AG38" s="78">
        <f>+GPA_2022!AG38</f>
        <v>0</v>
      </c>
      <c r="AH38" s="72">
        <f>+GPA_2022!AH38</f>
        <v>60461713.528872401</v>
      </c>
      <c r="AI38" s="78">
        <f>+GPA_2022!AI38</f>
        <v>0</v>
      </c>
      <c r="AJ38" s="93">
        <f>+GPA_2022!AJ38</f>
        <v>565771633.6116544</v>
      </c>
      <c r="AK38" s="94">
        <f>+GPA_2022!AK38</f>
        <v>169174597.1546675</v>
      </c>
      <c r="AL38" s="93">
        <f>+GPA_2022!AL38</f>
        <v>98036551.66422978</v>
      </c>
      <c r="AM38" s="95">
        <f>+GPA_2022!AM38</f>
        <v>298560484.79275697</v>
      </c>
    </row>
    <row r="39" spans="2:39" ht="15" x14ac:dyDescent="0.25">
      <c r="B39" s="41" t="s">
        <v>391</v>
      </c>
      <c r="C39" s="42" t="s">
        <v>555</v>
      </c>
      <c r="D39" s="79">
        <f>+GPA_2022!D39</f>
        <v>0</v>
      </c>
      <c r="E39" s="79">
        <f>+GPA_2022!E39</f>
        <v>0</v>
      </c>
      <c r="F39" s="79">
        <f>+GPA_2022!F39</f>
        <v>0</v>
      </c>
      <c r="G39" s="79">
        <f>+GPA_2022!G39</f>
        <v>0</v>
      </c>
      <c r="H39" s="73">
        <f>+GPA_2022!H39</f>
        <v>308139895.47745788</v>
      </c>
      <c r="I39" s="74">
        <f>+GPA_2022!I39</f>
        <v>26238993.134700902</v>
      </c>
      <c r="J39" s="79">
        <f>+GPA_2022!J39</f>
        <v>0</v>
      </c>
      <c r="K39" s="74">
        <f>+GPA_2022!K39</f>
        <v>281900902.34275699</v>
      </c>
      <c r="L39" s="81">
        <f>+GPA_2022!L39</f>
        <v>0</v>
      </c>
      <c r="M39" s="79">
        <f>+GPA_2022!M39</f>
        <v>0</v>
      </c>
      <c r="N39" s="79">
        <f>+GPA_2022!N39</f>
        <v>0</v>
      </c>
      <c r="O39" s="79">
        <f>+GPA_2022!O39</f>
        <v>0</v>
      </c>
      <c r="P39" s="81">
        <f>+GPA_2022!P39</f>
        <v>0</v>
      </c>
      <c r="Q39">
        <f>+GPA_2022!Q39</f>
        <v>0</v>
      </c>
      <c r="R39">
        <f>+GPA_2022!R39</f>
        <v>0</v>
      </c>
      <c r="S39">
        <f>+GPA_2022!S39</f>
        <v>0</v>
      </c>
      <c r="T39" s="81">
        <f>+GPA_2022!T39</f>
        <v>0</v>
      </c>
      <c r="U39" s="79">
        <f>+GPA_2022!U39</f>
        <v>0</v>
      </c>
      <c r="V39" s="79">
        <f>+GPA_2022!V39</f>
        <v>0</v>
      </c>
      <c r="W39" s="79">
        <f>+GPA_2022!W39</f>
        <v>0</v>
      </c>
      <c r="X39" s="73">
        <f>+GPA_2022!X39</f>
        <v>500000</v>
      </c>
      <c r="Y39" s="74">
        <f>+GPA_2022!Y39</f>
        <v>500000</v>
      </c>
      <c r="Z39" s="79">
        <f>+GPA_2022!Z39</f>
        <v>0</v>
      </c>
      <c r="AA39" s="79">
        <f>+GPA_2022!AA39</f>
        <v>0</v>
      </c>
      <c r="AB39" s="73">
        <f>+GPA_2022!AB39</f>
        <v>4378006.4813931603</v>
      </c>
      <c r="AC39" s="74">
        <f>+GPA_2022!AC39</f>
        <v>4378006.4813931603</v>
      </c>
      <c r="AD39" s="79">
        <f>+GPA_2022!AD39</f>
        <v>0</v>
      </c>
      <c r="AE39" s="79">
        <f>+GPA_2022!AE39</f>
        <v>0</v>
      </c>
      <c r="AF39" s="81">
        <f>+GPA_2022!AF39</f>
        <v>0</v>
      </c>
      <c r="AG39" s="79">
        <f>+GPA_2022!AG39</f>
        <v>0</v>
      </c>
      <c r="AH39" s="79">
        <f>+GPA_2022!AH39</f>
        <v>0</v>
      </c>
      <c r="AI39" s="79">
        <f>+GPA_2022!AI39</f>
        <v>0</v>
      </c>
      <c r="AJ39" s="90">
        <f>+GPA_2022!AJ39</f>
        <v>313017901.95885104</v>
      </c>
      <c r="AK39" s="91">
        <f>+GPA_2022!AK39</f>
        <v>31116999.61609406</v>
      </c>
      <c r="AL39" s="100">
        <f>+GPA_2022!AL39</f>
        <v>0</v>
      </c>
      <c r="AM39" s="92">
        <f>+GPA_2022!AM39</f>
        <v>281900902.34275699</v>
      </c>
    </row>
    <row r="40" spans="2:39" ht="15" x14ac:dyDescent="0.25">
      <c r="B40" s="41" t="s">
        <v>496</v>
      </c>
      <c r="C40" s="42" t="s">
        <v>556</v>
      </c>
      <c r="D40" s="79">
        <f>+GPA_2022!D40</f>
        <v>0</v>
      </c>
      <c r="E40" s="79">
        <f>+GPA_2022!E40</f>
        <v>0</v>
      </c>
      <c r="F40" s="79">
        <f>+GPA_2022!F40</f>
        <v>0</v>
      </c>
      <c r="G40" s="79">
        <f>+GPA_2022!G40</f>
        <v>0</v>
      </c>
      <c r="H40" s="73">
        <f>+GPA_2022!H40</f>
        <v>12035987.566896932</v>
      </c>
      <c r="I40" s="74">
        <f>+GPA_2022!I40</f>
        <v>264679.601172533</v>
      </c>
      <c r="J40" s="74">
        <f>+GPA_2022!J40</f>
        <v>11771307.965724399</v>
      </c>
      <c r="K40" s="79">
        <f>+GPA_2022!K40</f>
        <v>0</v>
      </c>
      <c r="L40" s="81">
        <f>+GPA_2022!L40</f>
        <v>0</v>
      </c>
      <c r="M40" s="79">
        <f>+GPA_2022!M40</f>
        <v>0</v>
      </c>
      <c r="N40" s="79">
        <f>+GPA_2022!N40</f>
        <v>0</v>
      </c>
      <c r="O40" s="79">
        <f>+GPA_2022!O40</f>
        <v>0</v>
      </c>
      <c r="P40" s="81">
        <f>+GPA_2022!P40</f>
        <v>0</v>
      </c>
      <c r="Q40">
        <f>+GPA_2022!Q40</f>
        <v>0</v>
      </c>
      <c r="R40">
        <f>+GPA_2022!R40</f>
        <v>0</v>
      </c>
      <c r="S40">
        <f>+GPA_2022!S40</f>
        <v>0</v>
      </c>
      <c r="T40" s="81">
        <f>+GPA_2022!T40</f>
        <v>0</v>
      </c>
      <c r="U40" s="79">
        <f>+GPA_2022!U40</f>
        <v>0</v>
      </c>
      <c r="V40" s="79">
        <f>+GPA_2022!V40</f>
        <v>0</v>
      </c>
      <c r="W40" s="79">
        <f>+GPA_2022!W40</f>
        <v>0</v>
      </c>
      <c r="X40" s="73">
        <f>+GPA_2022!X40</f>
        <v>43130014.159999996</v>
      </c>
      <c r="Y40" s="74">
        <f>+GPA_2022!Y40</f>
        <v>1470431.71</v>
      </c>
      <c r="Z40" s="74">
        <f>+GPA_2022!Z40</f>
        <v>25000000</v>
      </c>
      <c r="AA40" s="74">
        <f>+GPA_2022!AA40</f>
        <v>16659582.449999999</v>
      </c>
      <c r="AB40" s="81">
        <f>+GPA_2022!AB40</f>
        <v>0</v>
      </c>
      <c r="AC40" s="79">
        <f>+GPA_2022!AC40</f>
        <v>0</v>
      </c>
      <c r="AD40" s="79">
        <f>+GPA_2022!AD40</f>
        <v>0</v>
      </c>
      <c r="AE40" s="79">
        <f>+GPA_2022!AE40</f>
        <v>0</v>
      </c>
      <c r="AF40" s="73">
        <f>+GPA_2022!AF40</f>
        <v>60461713.528872401</v>
      </c>
      <c r="AG40" s="79">
        <f>+GPA_2022!AG40</f>
        <v>0</v>
      </c>
      <c r="AH40" s="74">
        <f>+GPA_2022!AH40</f>
        <v>60461713.528872401</v>
      </c>
      <c r="AI40" s="79">
        <f>+GPA_2022!AI40</f>
        <v>0</v>
      </c>
      <c r="AJ40" s="90">
        <f>+GPA_2022!AJ40</f>
        <v>115627715.25576933</v>
      </c>
      <c r="AK40" s="91">
        <f>+GPA_2022!AK40</f>
        <v>1735111.3111725328</v>
      </c>
      <c r="AL40" s="90">
        <f>+GPA_2022!AL40</f>
        <v>97233021.494596809</v>
      </c>
      <c r="AM40" s="92">
        <f>+GPA_2022!AM40</f>
        <v>16659582.449999999</v>
      </c>
    </row>
    <row r="41" spans="2:39" ht="15" x14ac:dyDescent="0.25">
      <c r="B41" s="41" t="s">
        <v>497</v>
      </c>
      <c r="C41" s="42" t="s">
        <v>538</v>
      </c>
      <c r="D41" s="73">
        <f>+GPA_2022!D41</f>
        <v>1711000</v>
      </c>
      <c r="E41" s="74">
        <f>+GPA_2022!E41</f>
        <v>1711000</v>
      </c>
      <c r="F41" s="79">
        <f>+GPA_2022!F41</f>
        <v>0</v>
      </c>
      <c r="G41" s="79">
        <f>+GPA_2022!G41</f>
        <v>0</v>
      </c>
      <c r="H41" s="73">
        <f>+GPA_2022!H41</f>
        <v>54889397.787855789</v>
      </c>
      <c r="I41" s="74">
        <f>+GPA_2022!I41</f>
        <v>54085867.618222803</v>
      </c>
      <c r="J41" s="74">
        <f>+GPA_2022!J41</f>
        <v>803530.169632987</v>
      </c>
      <c r="K41" s="79">
        <f>+GPA_2022!K41</f>
        <v>0</v>
      </c>
      <c r="L41" s="73">
        <f>+GPA_2022!L41</f>
        <v>55542333.921320997</v>
      </c>
      <c r="M41" s="74">
        <f>+GPA_2022!M41</f>
        <v>55542333.921320997</v>
      </c>
      <c r="N41" s="79">
        <f>+GPA_2022!N41</f>
        <v>0</v>
      </c>
      <c r="O41" s="79">
        <f>+GPA_2022!O41</f>
        <v>0</v>
      </c>
      <c r="P41" s="73">
        <f>+GPA_2022!P41</f>
        <v>8183123.0840381803</v>
      </c>
      <c r="Q41" s="84">
        <f>+GPA_2022!Q41</f>
        <v>8183123.0840381803</v>
      </c>
      <c r="R41">
        <f>+GPA_2022!R41</f>
        <v>0</v>
      </c>
      <c r="S41">
        <f>+GPA_2022!S41</f>
        <v>0</v>
      </c>
      <c r="T41" s="81">
        <f>+GPA_2022!T41</f>
        <v>0</v>
      </c>
      <c r="U41" s="79">
        <f>+GPA_2022!U41</f>
        <v>0</v>
      </c>
      <c r="V41" s="79">
        <f>+GPA_2022!V41</f>
        <v>0</v>
      </c>
      <c r="W41" s="79">
        <f>+GPA_2022!W41</f>
        <v>0</v>
      </c>
      <c r="X41" s="73">
        <f>+GPA_2022!X41</f>
        <v>8000000</v>
      </c>
      <c r="Y41" s="74">
        <f>+GPA_2022!Y41</f>
        <v>8000000</v>
      </c>
      <c r="Z41" s="79">
        <f>+GPA_2022!Z41</f>
        <v>0</v>
      </c>
      <c r="AA41" s="79">
        <f>+GPA_2022!AA41</f>
        <v>0</v>
      </c>
      <c r="AB41" s="81">
        <f>+GPA_2022!AB41</f>
        <v>0</v>
      </c>
      <c r="AC41" s="79">
        <f>+GPA_2022!AC41</f>
        <v>0</v>
      </c>
      <c r="AD41" s="79">
        <f>+GPA_2022!AD41</f>
        <v>0</v>
      </c>
      <c r="AE41" s="79">
        <f>+GPA_2022!AE41</f>
        <v>0</v>
      </c>
      <c r="AF41" s="81">
        <f>+GPA_2022!AF41</f>
        <v>0</v>
      </c>
      <c r="AG41" s="79">
        <f>+GPA_2022!AG41</f>
        <v>0</v>
      </c>
      <c r="AH41" s="79">
        <f>+GPA_2022!AH41</f>
        <v>0</v>
      </c>
      <c r="AI41" s="79">
        <f>+GPA_2022!AI41</f>
        <v>0</v>
      </c>
      <c r="AJ41" s="90">
        <f>+GPA_2022!AJ41</f>
        <v>128325854.79321498</v>
      </c>
      <c r="AK41" s="91">
        <f>+GPA_2022!AK41</f>
        <v>127522324.62358198</v>
      </c>
      <c r="AL41" s="90">
        <f>+GPA_2022!AL41</f>
        <v>803530.169632987</v>
      </c>
      <c r="AM41" s="99">
        <f>+GPA_2022!AM41</f>
        <v>0</v>
      </c>
    </row>
    <row r="42" spans="2:39" ht="15" x14ac:dyDescent="0.25">
      <c r="B42" s="41" t="s">
        <v>498</v>
      </c>
      <c r="C42" s="42" t="s">
        <v>539</v>
      </c>
      <c r="D42" s="79">
        <f>+GPA_2022!D42</f>
        <v>0</v>
      </c>
      <c r="E42" s="79">
        <f>+GPA_2022!E42</f>
        <v>0</v>
      </c>
      <c r="F42" s="79">
        <f>+GPA_2022!F42</f>
        <v>0</v>
      </c>
      <c r="G42" s="79">
        <f>+GPA_2022!G42</f>
        <v>0</v>
      </c>
      <c r="H42" s="73">
        <f>+GPA_2022!H42</f>
        <v>8800161.60381894</v>
      </c>
      <c r="I42" s="74">
        <f>+GPA_2022!I42</f>
        <v>8800161.60381894</v>
      </c>
      <c r="J42" s="79">
        <f>+GPA_2022!J42</f>
        <v>0</v>
      </c>
      <c r="K42" s="79">
        <f>+GPA_2022!K42</f>
        <v>0</v>
      </c>
      <c r="L42" s="81">
        <f>+GPA_2022!L42</f>
        <v>0</v>
      </c>
      <c r="M42" s="79">
        <f>+GPA_2022!M42</f>
        <v>0</v>
      </c>
      <c r="N42" s="79">
        <f>+GPA_2022!N42</f>
        <v>0</v>
      </c>
      <c r="O42" s="79">
        <f>+GPA_2022!O42</f>
        <v>0</v>
      </c>
      <c r="P42" s="81">
        <f>+GPA_2022!P42</f>
        <v>0</v>
      </c>
      <c r="Q42">
        <f>+GPA_2022!Q42</f>
        <v>0</v>
      </c>
      <c r="R42">
        <f>+GPA_2022!R42</f>
        <v>0</v>
      </c>
      <c r="S42">
        <f>+GPA_2022!S42</f>
        <v>0</v>
      </c>
      <c r="T42" s="81">
        <f>+GPA_2022!T42</f>
        <v>0</v>
      </c>
      <c r="U42" s="79">
        <f>+GPA_2022!U42</f>
        <v>0</v>
      </c>
      <c r="V42" s="79">
        <f>+GPA_2022!V42</f>
        <v>0</v>
      </c>
      <c r="W42" s="79">
        <f>+GPA_2022!W42</f>
        <v>0</v>
      </c>
      <c r="X42" s="81">
        <f>+GPA_2022!X42</f>
        <v>0</v>
      </c>
      <c r="Y42" s="79">
        <f>+GPA_2022!Y42</f>
        <v>0</v>
      </c>
      <c r="Z42" s="79">
        <f>+GPA_2022!Z42</f>
        <v>0</v>
      </c>
      <c r="AA42" s="79">
        <f>+GPA_2022!AA42</f>
        <v>0</v>
      </c>
      <c r="AB42" s="81">
        <f>+GPA_2022!AB42</f>
        <v>0</v>
      </c>
      <c r="AC42" s="79">
        <f>+GPA_2022!AC42</f>
        <v>0</v>
      </c>
      <c r="AD42" s="79">
        <f>+GPA_2022!AD42</f>
        <v>0</v>
      </c>
      <c r="AE42" s="79">
        <f>+GPA_2022!AE42</f>
        <v>0</v>
      </c>
      <c r="AF42" s="81">
        <f>+GPA_2022!AF42</f>
        <v>0</v>
      </c>
      <c r="AG42" s="79">
        <f>+GPA_2022!AG42</f>
        <v>0</v>
      </c>
      <c r="AH42" s="79">
        <f>+GPA_2022!AH42</f>
        <v>0</v>
      </c>
      <c r="AI42" s="79">
        <f>+GPA_2022!AI42</f>
        <v>0</v>
      </c>
      <c r="AJ42" s="90">
        <f>+GPA_2022!AJ42</f>
        <v>8800161.60381894</v>
      </c>
      <c r="AK42" s="91">
        <f>+GPA_2022!AK42</f>
        <v>8800161.60381894</v>
      </c>
      <c r="AL42" s="100">
        <f>+GPA_2022!AL42</f>
        <v>0</v>
      </c>
      <c r="AM42" s="99">
        <f>+GPA_2022!AM42</f>
        <v>0</v>
      </c>
    </row>
    <row r="43" spans="2:39" x14ac:dyDescent="0.2">
      <c r="B43" s="43">
        <v>6</v>
      </c>
      <c r="C43" s="40" t="s">
        <v>557</v>
      </c>
      <c r="D43" s="71">
        <f>+GPA_2022!D43</f>
        <v>159078132.06</v>
      </c>
      <c r="E43" s="72">
        <f>+GPA_2022!E43</f>
        <v>159078132.06</v>
      </c>
      <c r="F43" s="78">
        <f>+GPA_2022!F43</f>
        <v>0</v>
      </c>
      <c r="G43" s="78">
        <f>+GPA_2022!G43</f>
        <v>0</v>
      </c>
      <c r="H43" s="71">
        <f>+GPA_2022!H43</f>
        <v>744983524.14564991</v>
      </c>
      <c r="I43" s="72">
        <f>+GPA_2022!I43</f>
        <v>742407524.14564991</v>
      </c>
      <c r="J43" s="72">
        <f>+GPA_2022!J43</f>
        <v>2576000</v>
      </c>
      <c r="K43" s="78">
        <f>+GPA_2022!K43</f>
        <v>0</v>
      </c>
      <c r="L43" s="71">
        <f>+GPA_2022!L43</f>
        <v>3918173423.75986</v>
      </c>
      <c r="M43" s="72">
        <f>+GPA_2022!M43</f>
        <v>2690219283.97469</v>
      </c>
      <c r="N43" s="72">
        <f>+GPA_2022!N43</f>
        <v>1227954139.7851701</v>
      </c>
      <c r="O43" s="78">
        <f>+GPA_2022!O43</f>
        <v>0</v>
      </c>
      <c r="P43" s="71">
        <f>+GPA_2022!P43</f>
        <v>30166532.434199631</v>
      </c>
      <c r="Q43" s="72">
        <f>+GPA_2022!Q43</f>
        <v>30166532.434199631</v>
      </c>
      <c r="R43" s="78">
        <f>+GPA_2022!R43</f>
        <v>0</v>
      </c>
      <c r="S43" s="78">
        <f>+GPA_2022!S43</f>
        <v>0</v>
      </c>
      <c r="T43" s="71">
        <f>+GPA_2022!T43</f>
        <v>27863405.129999999</v>
      </c>
      <c r="U43" s="72">
        <f>+GPA_2022!U43</f>
        <v>27863405.129999999</v>
      </c>
      <c r="V43" s="78">
        <f>+GPA_2022!V43</f>
        <v>0</v>
      </c>
      <c r="W43" s="78">
        <f>+GPA_2022!W43</f>
        <v>0</v>
      </c>
      <c r="X43" s="71">
        <f>+GPA_2022!X43</f>
        <v>34495588.920000002</v>
      </c>
      <c r="Y43" s="72">
        <f>+GPA_2022!Y43</f>
        <v>18039995.920000002</v>
      </c>
      <c r="Z43" s="72">
        <f>+GPA_2022!Z43</f>
        <v>16455593</v>
      </c>
      <c r="AA43" s="78">
        <f>+GPA_2022!AA43</f>
        <v>0</v>
      </c>
      <c r="AB43" s="71">
        <f>+GPA_2022!AB43</f>
        <v>249855843.5965811</v>
      </c>
      <c r="AC43" s="72">
        <f>+GPA_2022!AC43</f>
        <v>249855843.5965811</v>
      </c>
      <c r="AD43" s="78">
        <f>+GPA_2022!AD43</f>
        <v>0</v>
      </c>
      <c r="AE43" s="78">
        <f>+GPA_2022!AE43</f>
        <v>0</v>
      </c>
      <c r="AF43" s="71">
        <f>+GPA_2022!AF43</f>
        <v>3636277616.3812141</v>
      </c>
      <c r="AG43" s="72">
        <f>+GPA_2022!AG43</f>
        <v>3456422356.1080723</v>
      </c>
      <c r="AH43" s="78">
        <f>+GPA_2022!AH43</f>
        <v>0</v>
      </c>
      <c r="AI43" s="72">
        <f>+GPA_2022!AI43</f>
        <v>179855260.27314171</v>
      </c>
      <c r="AJ43" s="93">
        <f>+GPA_2022!AJ43</f>
        <v>8800894066.4275055</v>
      </c>
      <c r="AK43" s="94">
        <f>+GPA_2022!AK43</f>
        <v>7374053073.3691931</v>
      </c>
      <c r="AL43" s="93">
        <f>+GPA_2022!AL43</f>
        <v>1246985732.7851701</v>
      </c>
      <c r="AM43" s="95">
        <f>+GPA_2022!AM43</f>
        <v>179855260.27314171</v>
      </c>
    </row>
    <row r="44" spans="2:39" ht="15" x14ac:dyDescent="0.25">
      <c r="B44" s="41" t="s">
        <v>501</v>
      </c>
      <c r="C44" s="42" t="s">
        <v>558</v>
      </c>
      <c r="D44" s="73">
        <f>+GPA_2022!D44</f>
        <v>7457422.7300000004</v>
      </c>
      <c r="E44" s="74">
        <f>+GPA_2022!E44</f>
        <v>7457422.7300000004</v>
      </c>
      <c r="F44" s="79">
        <f>+GPA_2022!F44</f>
        <v>0</v>
      </c>
      <c r="G44" s="79">
        <f>+GPA_2022!G44</f>
        <v>0</v>
      </c>
      <c r="H44" s="73">
        <f>+GPA_2022!H44</f>
        <v>149380587.919842</v>
      </c>
      <c r="I44" s="74">
        <f>+GPA_2022!I44</f>
        <v>146804587.919842</v>
      </c>
      <c r="J44" s="74">
        <f>+GPA_2022!J44</f>
        <v>2576000</v>
      </c>
      <c r="K44" s="79">
        <f>+GPA_2022!K44</f>
        <v>0</v>
      </c>
      <c r="L44" s="73">
        <f>+GPA_2022!L44</f>
        <v>3898684501.50986</v>
      </c>
      <c r="M44" s="74">
        <f>+GPA_2022!M44</f>
        <v>2670730361.72469</v>
      </c>
      <c r="N44" s="74">
        <f>+GPA_2022!N44</f>
        <v>1227954139.7851701</v>
      </c>
      <c r="O44" s="79">
        <f>+GPA_2022!O44</f>
        <v>0</v>
      </c>
      <c r="P44" s="73">
        <f>+GPA_2022!P44</f>
        <v>1039126.74083025</v>
      </c>
      <c r="Q44" s="84">
        <f>+GPA_2022!Q44</f>
        <v>1039126.74083025</v>
      </c>
      <c r="R44">
        <f>+GPA_2022!R44</f>
        <v>0</v>
      </c>
      <c r="S44">
        <f>+GPA_2022!S44</f>
        <v>0</v>
      </c>
      <c r="T44" s="81">
        <f>+GPA_2022!T44</f>
        <v>0</v>
      </c>
      <c r="U44" s="79">
        <f>+GPA_2022!U44</f>
        <v>0</v>
      </c>
      <c r="V44" s="79">
        <f>+GPA_2022!V44</f>
        <v>0</v>
      </c>
      <c r="W44" s="79">
        <f>+GPA_2022!W44</f>
        <v>0</v>
      </c>
      <c r="X44" s="73">
        <f>+GPA_2022!X44</f>
        <v>3289788.4</v>
      </c>
      <c r="Y44" s="74">
        <f>+GPA_2022!Y44</f>
        <v>3289788.4</v>
      </c>
      <c r="Z44" s="79">
        <f>+GPA_2022!Z44</f>
        <v>0</v>
      </c>
      <c r="AA44" s="79">
        <f>+GPA_2022!AA44</f>
        <v>0</v>
      </c>
      <c r="AB44" s="73">
        <f>+GPA_2022!AB44</f>
        <v>6173530.9078084296</v>
      </c>
      <c r="AC44" s="74">
        <f>+GPA_2022!AC44</f>
        <v>6173530.9078084296</v>
      </c>
      <c r="AD44" s="79">
        <f>+GPA_2022!AD44</f>
        <v>0</v>
      </c>
      <c r="AE44" s="79">
        <f>+GPA_2022!AE44</f>
        <v>0</v>
      </c>
      <c r="AF44" s="73">
        <f>+GPA_2022!AF44</f>
        <v>798702877.49012244</v>
      </c>
      <c r="AG44" s="74">
        <f>+GPA_2022!AG44</f>
        <v>798152914.03667605</v>
      </c>
      <c r="AH44" s="79">
        <f>+GPA_2022!AH44</f>
        <v>0</v>
      </c>
      <c r="AI44" s="74">
        <f>+GPA_2022!AI44</f>
        <v>549963.45344641199</v>
      </c>
      <c r="AJ44" s="90">
        <f>+GPA_2022!AJ44</f>
        <v>4864727835.6984634</v>
      </c>
      <c r="AK44" s="91">
        <f>+GPA_2022!AK44</f>
        <v>3633647732.4598465</v>
      </c>
      <c r="AL44" s="90">
        <f>+GPA_2022!AL44</f>
        <v>1230530139.7851701</v>
      </c>
      <c r="AM44" s="92">
        <f>+GPA_2022!AM44</f>
        <v>549963.45344641199</v>
      </c>
    </row>
    <row r="45" spans="2:39" ht="15" x14ac:dyDescent="0.25">
      <c r="B45" s="41" t="s">
        <v>503</v>
      </c>
      <c r="C45" s="42" t="s">
        <v>559</v>
      </c>
      <c r="D45" s="73">
        <f>+GPA_2022!D45</f>
        <v>119946234.73</v>
      </c>
      <c r="E45" s="74">
        <f>+GPA_2022!E45</f>
        <v>119946234.73</v>
      </c>
      <c r="F45" s="79">
        <f>+GPA_2022!F45</f>
        <v>0</v>
      </c>
      <c r="G45" s="79">
        <f>+GPA_2022!G45</f>
        <v>0</v>
      </c>
      <c r="H45" s="73">
        <f>+GPA_2022!H45</f>
        <v>231588795.903678</v>
      </c>
      <c r="I45" s="74">
        <f>+GPA_2022!I45</f>
        <v>231588795.903678</v>
      </c>
      <c r="J45" s="79">
        <f>+GPA_2022!J45</f>
        <v>0</v>
      </c>
      <c r="K45" s="79">
        <f>+GPA_2022!K45</f>
        <v>0</v>
      </c>
      <c r="L45" s="73">
        <f>+GPA_2022!L45</f>
        <v>19488922.25</v>
      </c>
      <c r="M45" s="74">
        <f>+GPA_2022!M45</f>
        <v>19488922.25</v>
      </c>
      <c r="N45" s="79">
        <f>+GPA_2022!N45</f>
        <v>0</v>
      </c>
      <c r="O45" s="79">
        <f>+GPA_2022!O45</f>
        <v>0</v>
      </c>
      <c r="P45" s="73">
        <f>+GPA_2022!P45</f>
        <v>1090056.8622806801</v>
      </c>
      <c r="Q45" s="84">
        <f>+GPA_2022!Q45</f>
        <v>1090056.8622806801</v>
      </c>
      <c r="R45">
        <f>+GPA_2022!R45</f>
        <v>0</v>
      </c>
      <c r="S45">
        <f>+GPA_2022!S45</f>
        <v>0</v>
      </c>
      <c r="T45" s="73">
        <f>+GPA_2022!T45</f>
        <v>27863405.129999999</v>
      </c>
      <c r="U45" s="74">
        <f>+GPA_2022!U45</f>
        <v>27863405.129999999</v>
      </c>
      <c r="V45" s="79">
        <f>+GPA_2022!V45</f>
        <v>0</v>
      </c>
      <c r="W45" s="79">
        <f>+GPA_2022!W45</f>
        <v>0</v>
      </c>
      <c r="X45" s="73">
        <f>+GPA_2022!X45</f>
        <v>29890800.52</v>
      </c>
      <c r="Y45" s="74">
        <f>+GPA_2022!Y45</f>
        <v>13435207.52</v>
      </c>
      <c r="Z45" s="74">
        <f>+GPA_2022!Z45</f>
        <v>16455593</v>
      </c>
      <c r="AA45" s="79">
        <f>+GPA_2022!AA45</f>
        <v>0</v>
      </c>
      <c r="AB45" s="73">
        <f>+GPA_2022!AB45</f>
        <v>218126725.29436699</v>
      </c>
      <c r="AC45" s="74">
        <f>+GPA_2022!AC45</f>
        <v>218126725.29436699</v>
      </c>
      <c r="AD45" s="79">
        <f>+GPA_2022!AD45</f>
        <v>0</v>
      </c>
      <c r="AE45" s="79">
        <f>+GPA_2022!AE45</f>
        <v>0</v>
      </c>
      <c r="AF45" s="73">
        <f>+GPA_2022!AF45</f>
        <v>1144243326.3769515</v>
      </c>
      <c r="AG45" s="74">
        <f>+GPA_2022!AG45</f>
        <v>964938029.5572561</v>
      </c>
      <c r="AH45" s="79">
        <f>+GPA_2022!AH45</f>
        <v>0</v>
      </c>
      <c r="AI45" s="74">
        <f>+GPA_2022!AI45</f>
        <v>179305296.81969529</v>
      </c>
      <c r="AJ45" s="90">
        <f>+GPA_2022!AJ45</f>
        <v>1792238267.0672772</v>
      </c>
      <c r="AK45" s="91">
        <f>+GPA_2022!AK45</f>
        <v>1596477377.2475817</v>
      </c>
      <c r="AL45" s="90">
        <f>+GPA_2022!AL45</f>
        <v>16455593</v>
      </c>
      <c r="AM45" s="92">
        <f>+GPA_2022!AM45</f>
        <v>179305296.81969529</v>
      </c>
    </row>
    <row r="46" spans="2:39" ht="15" x14ac:dyDescent="0.25">
      <c r="B46" s="41" t="s">
        <v>505</v>
      </c>
      <c r="C46" s="42" t="s">
        <v>538</v>
      </c>
      <c r="D46" s="73">
        <f>+GPA_2022!D46</f>
        <v>6671154.5999999996</v>
      </c>
      <c r="E46" s="74">
        <f>+GPA_2022!E46</f>
        <v>6671154.5999999996</v>
      </c>
      <c r="F46" s="79">
        <f>+GPA_2022!F46</f>
        <v>0</v>
      </c>
      <c r="G46" s="79">
        <f>+GPA_2022!G46</f>
        <v>0</v>
      </c>
      <c r="H46" s="73">
        <f>+GPA_2022!H46</f>
        <v>60495700.866208903</v>
      </c>
      <c r="I46" s="74">
        <f>+GPA_2022!I46</f>
        <v>60495700.866208903</v>
      </c>
      <c r="J46" s="79">
        <f>+GPA_2022!J46</f>
        <v>0</v>
      </c>
      <c r="K46" s="79">
        <f>+GPA_2022!K46</f>
        <v>0</v>
      </c>
      <c r="L46" s="81">
        <f>+GPA_2022!L46</f>
        <v>0</v>
      </c>
      <c r="M46" s="79">
        <f>+GPA_2022!M46</f>
        <v>0</v>
      </c>
      <c r="N46" s="79">
        <f>+GPA_2022!N46</f>
        <v>0</v>
      </c>
      <c r="O46" s="79">
        <f>+GPA_2022!O46</f>
        <v>0</v>
      </c>
      <c r="P46" s="73">
        <f>+GPA_2022!P46</f>
        <v>28037348.831088699</v>
      </c>
      <c r="Q46" s="84">
        <f>+GPA_2022!Q46</f>
        <v>28037348.831088699</v>
      </c>
      <c r="R46">
        <f>+GPA_2022!R46</f>
        <v>0</v>
      </c>
      <c r="S46">
        <f>+GPA_2022!S46</f>
        <v>0</v>
      </c>
      <c r="T46" s="81">
        <f>+GPA_2022!T46</f>
        <v>0</v>
      </c>
      <c r="U46" s="79">
        <f>+GPA_2022!U46</f>
        <v>0</v>
      </c>
      <c r="V46" s="79">
        <f>+GPA_2022!V46</f>
        <v>0</v>
      </c>
      <c r="W46" s="79">
        <f>+GPA_2022!W46</f>
        <v>0</v>
      </c>
      <c r="X46" s="73">
        <f>+GPA_2022!X46</f>
        <v>315000</v>
      </c>
      <c r="Y46" s="74">
        <f>+GPA_2022!Y46</f>
        <v>315000</v>
      </c>
      <c r="Z46" s="79">
        <f>+GPA_2022!Z46</f>
        <v>0</v>
      </c>
      <c r="AA46" s="79">
        <f>+GPA_2022!AA46</f>
        <v>0</v>
      </c>
      <c r="AB46" s="73">
        <f>+GPA_2022!AB46</f>
        <v>25555587.3944057</v>
      </c>
      <c r="AC46" s="74">
        <f>+GPA_2022!AC46</f>
        <v>25555587.3944057</v>
      </c>
      <c r="AD46" s="79">
        <f>+GPA_2022!AD46</f>
        <v>0</v>
      </c>
      <c r="AE46" s="79">
        <f>+GPA_2022!AE46</f>
        <v>0</v>
      </c>
      <c r="AF46" s="73">
        <f>+GPA_2022!AF46</f>
        <v>9678243.6308072507</v>
      </c>
      <c r="AG46" s="74">
        <f>+GPA_2022!AG46</f>
        <v>9678243.6308072507</v>
      </c>
      <c r="AH46" s="79">
        <f>+GPA_2022!AH46</f>
        <v>0</v>
      </c>
      <c r="AI46" s="79">
        <f>+GPA_2022!AI46</f>
        <v>0</v>
      </c>
      <c r="AJ46" s="90">
        <f>+GPA_2022!AJ46</f>
        <v>130753035.32251054</v>
      </c>
      <c r="AK46" s="91">
        <f>+GPA_2022!AK46</f>
        <v>130753035.32251054</v>
      </c>
      <c r="AL46" s="100">
        <f>+GPA_2022!AL46</f>
        <v>0</v>
      </c>
      <c r="AM46" s="99">
        <f>+GPA_2022!AM46</f>
        <v>0</v>
      </c>
    </row>
    <row r="47" spans="2:39" ht="15" x14ac:dyDescent="0.25">
      <c r="B47" s="41" t="s">
        <v>506</v>
      </c>
      <c r="C47" s="42" t="s">
        <v>539</v>
      </c>
      <c r="D47" s="73">
        <f>+GPA_2022!D47</f>
        <v>25003320</v>
      </c>
      <c r="E47" s="74">
        <f>+GPA_2022!E47</f>
        <v>25003320</v>
      </c>
      <c r="F47" s="79">
        <f>+GPA_2022!F47</f>
        <v>0</v>
      </c>
      <c r="G47" s="79">
        <f>+GPA_2022!G47</f>
        <v>0</v>
      </c>
      <c r="H47" s="73">
        <f>+GPA_2022!H47</f>
        <v>303518439.45592099</v>
      </c>
      <c r="I47" s="74">
        <f>+GPA_2022!I47</f>
        <v>303518439.45592099</v>
      </c>
      <c r="J47" s="79">
        <f>+GPA_2022!J47</f>
        <v>0</v>
      </c>
      <c r="K47" s="79">
        <f>+GPA_2022!K47</f>
        <v>0</v>
      </c>
      <c r="L47" s="81">
        <f>+GPA_2022!L47</f>
        <v>0</v>
      </c>
      <c r="M47" s="79">
        <f>+GPA_2022!M47</f>
        <v>0</v>
      </c>
      <c r="N47" s="79">
        <f>+GPA_2022!N47</f>
        <v>0</v>
      </c>
      <c r="O47" s="79">
        <f>+GPA_2022!O47</f>
        <v>0</v>
      </c>
      <c r="P47" s="81">
        <f>+GPA_2022!P47</f>
        <v>0</v>
      </c>
      <c r="Q47">
        <f>+GPA_2022!Q47</f>
        <v>0</v>
      </c>
      <c r="R47">
        <f>+GPA_2022!R47</f>
        <v>0</v>
      </c>
      <c r="S47">
        <f>+GPA_2022!S47</f>
        <v>0</v>
      </c>
      <c r="T47" s="81">
        <f>+GPA_2022!T47</f>
        <v>0</v>
      </c>
      <c r="U47" s="79">
        <f>+GPA_2022!U47</f>
        <v>0</v>
      </c>
      <c r="V47" s="79">
        <f>+GPA_2022!V47</f>
        <v>0</v>
      </c>
      <c r="W47" s="79">
        <f>+GPA_2022!W47</f>
        <v>0</v>
      </c>
      <c r="X47" s="73">
        <f>+GPA_2022!X47</f>
        <v>1000000</v>
      </c>
      <c r="Y47" s="74">
        <f>+GPA_2022!Y47</f>
        <v>1000000</v>
      </c>
      <c r="Z47" s="79">
        <f>+GPA_2022!Z47</f>
        <v>0</v>
      </c>
      <c r="AA47" s="79">
        <f>+GPA_2022!AA47</f>
        <v>0</v>
      </c>
      <c r="AB47" s="81">
        <f>+GPA_2022!AB47</f>
        <v>0</v>
      </c>
      <c r="AC47" s="79">
        <f>+GPA_2022!AC47</f>
        <v>0</v>
      </c>
      <c r="AD47" s="79">
        <f>+GPA_2022!AD47</f>
        <v>0</v>
      </c>
      <c r="AE47" s="79">
        <f>+GPA_2022!AE47</f>
        <v>0</v>
      </c>
      <c r="AF47" s="73">
        <f>+GPA_2022!AF47</f>
        <v>1683653168.8833332</v>
      </c>
      <c r="AG47" s="74">
        <f>+GPA_2022!AG47</f>
        <v>1683653168.8833332</v>
      </c>
      <c r="AH47" s="79">
        <f>+GPA_2022!AH47</f>
        <v>0</v>
      </c>
      <c r="AI47" s="79">
        <f>+GPA_2022!AI47</f>
        <v>0</v>
      </c>
      <c r="AJ47" s="90">
        <f>+GPA_2022!AJ47</f>
        <v>2013174928.3392541</v>
      </c>
      <c r="AK47" s="91">
        <f>+GPA_2022!AK47</f>
        <v>2013174928.3392541</v>
      </c>
      <c r="AL47" s="100">
        <f>+GPA_2022!AL47</f>
        <v>0</v>
      </c>
      <c r="AM47" s="99">
        <f>+GPA_2022!AM47</f>
        <v>0</v>
      </c>
    </row>
    <row r="48" spans="2:39" x14ac:dyDescent="0.2">
      <c r="B48" s="43">
        <v>7</v>
      </c>
      <c r="C48" s="40" t="s">
        <v>560</v>
      </c>
      <c r="D48" s="71">
        <f>+GPA_2022!D48</f>
        <v>1000000</v>
      </c>
      <c r="E48" s="72">
        <f>+GPA_2022!E48</f>
        <v>1000000</v>
      </c>
      <c r="F48" s="78">
        <f>+GPA_2022!F48</f>
        <v>0</v>
      </c>
      <c r="G48" s="78">
        <f>+GPA_2022!G48</f>
        <v>0</v>
      </c>
      <c r="H48" s="71">
        <f>+GPA_2022!H48</f>
        <v>224416153.86435419</v>
      </c>
      <c r="I48" s="72">
        <f>+GPA_2022!I48</f>
        <v>169718669.1805158</v>
      </c>
      <c r="J48" s="72">
        <f>+GPA_2022!J48</f>
        <v>51278891.891098499</v>
      </c>
      <c r="K48" s="72">
        <f>+GPA_2022!K48</f>
        <v>3418592.7927398998</v>
      </c>
      <c r="L48" s="82">
        <f>+GPA_2022!L48</f>
        <v>0</v>
      </c>
      <c r="M48" s="78">
        <f>+GPA_2022!M48</f>
        <v>0</v>
      </c>
      <c r="N48" s="78">
        <f>+GPA_2022!N48</f>
        <v>0</v>
      </c>
      <c r="O48" s="78">
        <f>+GPA_2022!O48</f>
        <v>0</v>
      </c>
      <c r="P48" s="82">
        <f>+GPA_2022!P48</f>
        <v>0</v>
      </c>
      <c r="Q48" s="78">
        <f>+GPA_2022!Q48</f>
        <v>0</v>
      </c>
      <c r="R48" s="78">
        <f>+GPA_2022!R48</f>
        <v>0</v>
      </c>
      <c r="S48" s="78">
        <f>+GPA_2022!S48</f>
        <v>0</v>
      </c>
      <c r="T48" s="82">
        <f>+GPA_2022!T48</f>
        <v>0</v>
      </c>
      <c r="U48" s="78">
        <f>+GPA_2022!U48</f>
        <v>0</v>
      </c>
      <c r="V48" s="78">
        <f>+GPA_2022!V48</f>
        <v>0</v>
      </c>
      <c r="W48" s="78">
        <f>+GPA_2022!W48</f>
        <v>0</v>
      </c>
      <c r="X48" s="71">
        <f>+GPA_2022!X48</f>
        <v>37871.371401901502</v>
      </c>
      <c r="Y48" s="72">
        <f>+GPA_2022!Y48</f>
        <v>37871.371401901502</v>
      </c>
      <c r="Z48" s="78">
        <f>+GPA_2022!Z48</f>
        <v>0</v>
      </c>
      <c r="AA48" s="78">
        <f>+GPA_2022!AA48</f>
        <v>0</v>
      </c>
      <c r="AB48" s="82">
        <f>+GPA_2022!AB48</f>
        <v>0</v>
      </c>
      <c r="AC48" s="78">
        <f>+GPA_2022!AC48</f>
        <v>0</v>
      </c>
      <c r="AD48" s="78">
        <f>+GPA_2022!AD48</f>
        <v>0</v>
      </c>
      <c r="AE48" s="78">
        <f>+GPA_2022!AE48</f>
        <v>0</v>
      </c>
      <c r="AF48" s="71">
        <f>+GPA_2022!AF48</f>
        <v>544785669.13497329</v>
      </c>
      <c r="AG48" s="72">
        <f>+GPA_2022!AG48</f>
        <v>238212036.9979521</v>
      </c>
      <c r="AH48" s="72">
        <f>+GPA_2022!AH48</f>
        <v>154371411.4914822</v>
      </c>
      <c r="AI48" s="72">
        <f>+GPA_2022!AI48</f>
        <v>152202220.64553899</v>
      </c>
      <c r="AJ48" s="93">
        <f>+GPA_2022!AJ48</f>
        <v>770239694.37072945</v>
      </c>
      <c r="AK48" s="94">
        <f>+GPA_2022!AK48</f>
        <v>408968577.54986978</v>
      </c>
      <c r="AL48" s="93">
        <f>+GPA_2022!AL48</f>
        <v>205650303.3825807</v>
      </c>
      <c r="AM48" s="95">
        <f>+GPA_2022!AM48</f>
        <v>155620813.43827888</v>
      </c>
    </row>
    <row r="49" spans="2:39" ht="15" x14ac:dyDescent="0.25">
      <c r="B49" s="41" t="s">
        <v>508</v>
      </c>
      <c r="C49" s="42" t="s">
        <v>561</v>
      </c>
      <c r="D49" s="73">
        <f>+GPA_2022!D49</f>
        <v>1000000</v>
      </c>
      <c r="E49" s="74">
        <f>+GPA_2022!E49</f>
        <v>1000000</v>
      </c>
      <c r="F49" s="79">
        <f>+GPA_2022!F49</f>
        <v>0</v>
      </c>
      <c r="G49" s="79">
        <f>+GPA_2022!G49</f>
        <v>0</v>
      </c>
      <c r="H49" s="81">
        <f>+GPA_2022!H49</f>
        <v>0</v>
      </c>
      <c r="I49" s="79">
        <f>+GPA_2022!I49</f>
        <v>0</v>
      </c>
      <c r="J49" s="79">
        <f>+GPA_2022!J49</f>
        <v>0</v>
      </c>
      <c r="K49" s="79">
        <f>+GPA_2022!K49</f>
        <v>0</v>
      </c>
      <c r="L49" s="81">
        <f>+GPA_2022!L49</f>
        <v>0</v>
      </c>
      <c r="M49" s="79">
        <f>+GPA_2022!M49</f>
        <v>0</v>
      </c>
      <c r="N49" s="79">
        <f>+GPA_2022!N49</f>
        <v>0</v>
      </c>
      <c r="O49" s="79">
        <f>+GPA_2022!O49</f>
        <v>0</v>
      </c>
      <c r="P49" s="81">
        <f>+GPA_2022!P49</f>
        <v>0</v>
      </c>
      <c r="Q49">
        <f>+GPA_2022!Q49</f>
        <v>0</v>
      </c>
      <c r="R49">
        <f>+GPA_2022!R49</f>
        <v>0</v>
      </c>
      <c r="S49">
        <f>+GPA_2022!S49</f>
        <v>0</v>
      </c>
      <c r="T49" s="81">
        <f>+GPA_2022!T49</f>
        <v>0</v>
      </c>
      <c r="U49" s="79">
        <f>+GPA_2022!U49</f>
        <v>0</v>
      </c>
      <c r="V49" s="79">
        <f>+GPA_2022!V49</f>
        <v>0</v>
      </c>
      <c r="W49" s="79">
        <f>+GPA_2022!W49</f>
        <v>0</v>
      </c>
      <c r="X49" s="73">
        <f>+GPA_2022!X49</f>
        <v>37871.371401901502</v>
      </c>
      <c r="Y49" s="74">
        <f>+GPA_2022!Y49</f>
        <v>37871.371401901502</v>
      </c>
      <c r="Z49" s="79">
        <f>+GPA_2022!Z49</f>
        <v>0</v>
      </c>
      <c r="AA49" s="79">
        <f>+GPA_2022!AA49</f>
        <v>0</v>
      </c>
      <c r="AB49" s="81">
        <f>+GPA_2022!AB49</f>
        <v>0</v>
      </c>
      <c r="AC49" s="79">
        <f>+GPA_2022!AC49</f>
        <v>0</v>
      </c>
      <c r="AD49" s="79">
        <f>+GPA_2022!AD49</f>
        <v>0</v>
      </c>
      <c r="AE49" s="79">
        <f>+GPA_2022!AE49</f>
        <v>0</v>
      </c>
      <c r="AF49" s="73">
        <f>+GPA_2022!AF49</f>
        <v>37106240.933722138</v>
      </c>
      <c r="AG49" s="74">
        <f>+GPA_2022!AG49</f>
        <v>9934298.1503859386</v>
      </c>
      <c r="AH49" s="74">
        <f>+GPA_2022!AH49</f>
        <v>26776942.7833362</v>
      </c>
      <c r="AI49" s="74">
        <f>+GPA_2022!AI49</f>
        <v>395000</v>
      </c>
      <c r="AJ49" s="90">
        <f>+GPA_2022!AJ49</f>
        <v>38144112.305124037</v>
      </c>
      <c r="AK49" s="91">
        <f>+GPA_2022!AK49</f>
        <v>10972169.521787841</v>
      </c>
      <c r="AL49" s="90">
        <f>+GPA_2022!AL49</f>
        <v>26776942.7833362</v>
      </c>
      <c r="AM49" s="92">
        <f>+GPA_2022!AM49</f>
        <v>395000</v>
      </c>
    </row>
    <row r="50" spans="2:39" ht="15" x14ac:dyDescent="0.25">
      <c r="B50" s="41" t="s">
        <v>509</v>
      </c>
      <c r="C50" s="42" t="s">
        <v>562</v>
      </c>
      <c r="D50" s="79">
        <f>+GPA_2022!D50</f>
        <v>0</v>
      </c>
      <c r="E50" s="79">
        <f>+GPA_2022!E50</f>
        <v>0</v>
      </c>
      <c r="F50" s="79">
        <f>+GPA_2022!F50</f>
        <v>0</v>
      </c>
      <c r="G50" s="79">
        <f>+GPA_2022!G50</f>
        <v>0</v>
      </c>
      <c r="H50" s="73">
        <f>+GPA_2022!H50</f>
        <v>44319028.0277998</v>
      </c>
      <c r="I50" s="74">
        <f>+GPA_2022!I50</f>
        <v>44319028.0277998</v>
      </c>
      <c r="J50" s="79">
        <f>+GPA_2022!J50</f>
        <v>0</v>
      </c>
      <c r="K50" s="79">
        <f>+GPA_2022!K50</f>
        <v>0</v>
      </c>
      <c r="L50" s="81">
        <f>+GPA_2022!L50</f>
        <v>0</v>
      </c>
      <c r="M50" s="79">
        <f>+GPA_2022!M50</f>
        <v>0</v>
      </c>
      <c r="N50" s="79">
        <f>+GPA_2022!N50</f>
        <v>0</v>
      </c>
      <c r="O50" s="79">
        <f>+GPA_2022!O50</f>
        <v>0</v>
      </c>
      <c r="P50" s="81">
        <f>+GPA_2022!P50</f>
        <v>0</v>
      </c>
      <c r="Q50">
        <f>+GPA_2022!Q50</f>
        <v>0</v>
      </c>
      <c r="R50">
        <f>+GPA_2022!R50</f>
        <v>0</v>
      </c>
      <c r="S50">
        <f>+GPA_2022!S50</f>
        <v>0</v>
      </c>
      <c r="T50" s="81">
        <f>+GPA_2022!T50</f>
        <v>0</v>
      </c>
      <c r="U50" s="79">
        <f>+GPA_2022!U50</f>
        <v>0</v>
      </c>
      <c r="V50" s="79">
        <f>+GPA_2022!V50</f>
        <v>0</v>
      </c>
      <c r="W50" s="79">
        <f>+GPA_2022!W50</f>
        <v>0</v>
      </c>
      <c r="X50" s="81">
        <f>+GPA_2022!X50</f>
        <v>0</v>
      </c>
      <c r="Y50" s="79">
        <f>+GPA_2022!Y50</f>
        <v>0</v>
      </c>
      <c r="Z50" s="79">
        <f>+GPA_2022!Z50</f>
        <v>0</v>
      </c>
      <c r="AA50" s="79">
        <f>+GPA_2022!AA50</f>
        <v>0</v>
      </c>
      <c r="AB50" s="81">
        <f>+GPA_2022!AB50</f>
        <v>0</v>
      </c>
      <c r="AC50" s="79">
        <f>+GPA_2022!AC50</f>
        <v>0</v>
      </c>
      <c r="AD50" s="79">
        <f>+GPA_2022!AD50</f>
        <v>0</v>
      </c>
      <c r="AE50" s="79">
        <f>+GPA_2022!AE50</f>
        <v>0</v>
      </c>
      <c r="AF50" s="81">
        <f>+GPA_2022!AF50</f>
        <v>0</v>
      </c>
      <c r="AG50" s="79">
        <f>+GPA_2022!AG50</f>
        <v>0</v>
      </c>
      <c r="AH50" s="79">
        <f>+GPA_2022!AH50</f>
        <v>0</v>
      </c>
      <c r="AI50" s="79">
        <f>+GPA_2022!AI50</f>
        <v>0</v>
      </c>
      <c r="AJ50" s="90">
        <f>+GPA_2022!AJ50</f>
        <v>44319028.0277998</v>
      </c>
      <c r="AK50" s="91">
        <f>+GPA_2022!AK50</f>
        <v>44319028.0277998</v>
      </c>
      <c r="AL50" s="100">
        <f>+GPA_2022!AL50</f>
        <v>0</v>
      </c>
      <c r="AM50" s="99">
        <f>+GPA_2022!AM50</f>
        <v>0</v>
      </c>
    </row>
    <row r="51" spans="2:39" ht="15" x14ac:dyDescent="0.25">
      <c r="B51" s="41" t="s">
        <v>511</v>
      </c>
      <c r="C51" s="42" t="s">
        <v>538</v>
      </c>
      <c r="D51" s="79">
        <f>+GPA_2022!D51</f>
        <v>0</v>
      </c>
      <c r="E51" s="79">
        <f>+GPA_2022!E51</f>
        <v>0</v>
      </c>
      <c r="F51" s="79">
        <f>+GPA_2022!F51</f>
        <v>0</v>
      </c>
      <c r="G51" s="79">
        <f>+GPA_2022!G51</f>
        <v>0</v>
      </c>
      <c r="H51" s="73">
        <f>+GPA_2022!H51</f>
        <v>179869125.83655438</v>
      </c>
      <c r="I51" s="74">
        <f>+GPA_2022!I51</f>
        <v>125171641.152716</v>
      </c>
      <c r="J51" s="74">
        <f>+GPA_2022!J51</f>
        <v>51278891.891098499</v>
      </c>
      <c r="K51" s="74">
        <f>+GPA_2022!K51</f>
        <v>3418592.7927398998</v>
      </c>
      <c r="L51" s="81">
        <f>+GPA_2022!L51</f>
        <v>0</v>
      </c>
      <c r="M51" s="79">
        <f>+GPA_2022!M51</f>
        <v>0</v>
      </c>
      <c r="N51" s="79">
        <f>+GPA_2022!N51</f>
        <v>0</v>
      </c>
      <c r="O51" s="79">
        <f>+GPA_2022!O51</f>
        <v>0</v>
      </c>
      <c r="P51" s="81">
        <f>+GPA_2022!P51</f>
        <v>0</v>
      </c>
      <c r="Q51">
        <f>+GPA_2022!Q51</f>
        <v>0</v>
      </c>
      <c r="R51">
        <f>+GPA_2022!R51</f>
        <v>0</v>
      </c>
      <c r="S51">
        <f>+GPA_2022!S51</f>
        <v>0</v>
      </c>
      <c r="T51" s="81">
        <f>+GPA_2022!T51</f>
        <v>0</v>
      </c>
      <c r="U51" s="79">
        <f>+GPA_2022!U51</f>
        <v>0</v>
      </c>
      <c r="V51" s="79">
        <f>+GPA_2022!V51</f>
        <v>0</v>
      </c>
      <c r="W51" s="79">
        <f>+GPA_2022!W51</f>
        <v>0</v>
      </c>
      <c r="X51" s="81">
        <f>+GPA_2022!X51</f>
        <v>0</v>
      </c>
      <c r="Y51" s="79">
        <f>+GPA_2022!Y51</f>
        <v>0</v>
      </c>
      <c r="Z51" s="79">
        <f>+GPA_2022!Z51</f>
        <v>0</v>
      </c>
      <c r="AA51" s="79">
        <f>+GPA_2022!AA51</f>
        <v>0</v>
      </c>
      <c r="AB51" s="81">
        <f>+GPA_2022!AB51</f>
        <v>0</v>
      </c>
      <c r="AC51" s="79">
        <f>+GPA_2022!AC51</f>
        <v>0</v>
      </c>
      <c r="AD51" s="79">
        <f>+GPA_2022!AD51</f>
        <v>0</v>
      </c>
      <c r="AE51" s="79">
        <f>+GPA_2022!AE51</f>
        <v>0</v>
      </c>
      <c r="AF51" s="73">
        <f>+GPA_2022!AF51</f>
        <v>355872207.55571216</v>
      </c>
      <c r="AG51" s="74">
        <f>+GPA_2022!AG51</f>
        <v>228277738.84756616</v>
      </c>
      <c r="AH51" s="74">
        <f>+GPA_2022!AH51</f>
        <v>127594468.70814601</v>
      </c>
      <c r="AI51" s="79">
        <f>+GPA_2022!AI51</f>
        <v>0</v>
      </c>
      <c r="AJ51" s="90">
        <f>+GPA_2022!AJ51</f>
        <v>535741333.39226651</v>
      </c>
      <c r="AK51" s="91">
        <f>+GPA_2022!AK51</f>
        <v>353449380.00028217</v>
      </c>
      <c r="AL51" s="90">
        <f>+GPA_2022!AL51</f>
        <v>178873360.59924451</v>
      </c>
      <c r="AM51" s="92">
        <f>+GPA_2022!AM51</f>
        <v>3418592.7927398998</v>
      </c>
    </row>
    <row r="52" spans="2:39" ht="15" x14ac:dyDescent="0.25">
      <c r="B52" s="41" t="s">
        <v>512</v>
      </c>
      <c r="C52" s="42" t="s">
        <v>539</v>
      </c>
      <c r="D52" s="79">
        <f>+GPA_2022!D52</f>
        <v>0</v>
      </c>
      <c r="E52" s="79">
        <f>+GPA_2022!E52</f>
        <v>0</v>
      </c>
      <c r="F52" s="79">
        <f>+GPA_2022!F52</f>
        <v>0</v>
      </c>
      <c r="G52" s="79">
        <f>+GPA_2022!G52</f>
        <v>0</v>
      </c>
      <c r="H52" s="73">
        <f>+GPA_2022!H52</f>
        <v>228000</v>
      </c>
      <c r="I52" s="74">
        <f>+GPA_2022!I52</f>
        <v>228000</v>
      </c>
      <c r="J52" s="79">
        <f>+GPA_2022!J52</f>
        <v>0</v>
      </c>
      <c r="K52" s="79">
        <f>+GPA_2022!K52</f>
        <v>0</v>
      </c>
      <c r="L52" s="81">
        <f>+GPA_2022!L52</f>
        <v>0</v>
      </c>
      <c r="M52" s="79">
        <f>+GPA_2022!M52</f>
        <v>0</v>
      </c>
      <c r="N52" s="79">
        <f>+GPA_2022!N52</f>
        <v>0</v>
      </c>
      <c r="O52" s="79">
        <f>+GPA_2022!O52</f>
        <v>0</v>
      </c>
      <c r="P52" s="81">
        <f>+GPA_2022!P52</f>
        <v>0</v>
      </c>
      <c r="Q52">
        <f>+GPA_2022!Q52</f>
        <v>0</v>
      </c>
      <c r="R52">
        <f>+GPA_2022!R52</f>
        <v>0</v>
      </c>
      <c r="S52">
        <f>+GPA_2022!S52</f>
        <v>0</v>
      </c>
      <c r="T52" s="81">
        <f>+GPA_2022!T52</f>
        <v>0</v>
      </c>
      <c r="U52" s="79">
        <f>+GPA_2022!U52</f>
        <v>0</v>
      </c>
      <c r="V52" s="79">
        <f>+GPA_2022!V52</f>
        <v>0</v>
      </c>
      <c r="W52" s="79">
        <f>+GPA_2022!W52</f>
        <v>0</v>
      </c>
      <c r="X52" s="81">
        <f>+GPA_2022!X52</f>
        <v>0</v>
      </c>
      <c r="Y52" s="79">
        <f>+GPA_2022!Y52</f>
        <v>0</v>
      </c>
      <c r="Z52" s="79">
        <f>+GPA_2022!Z52</f>
        <v>0</v>
      </c>
      <c r="AA52" s="79">
        <f>+GPA_2022!AA52</f>
        <v>0</v>
      </c>
      <c r="AB52" s="81">
        <f>+GPA_2022!AB52</f>
        <v>0</v>
      </c>
      <c r="AC52" s="79">
        <f>+GPA_2022!AC52</f>
        <v>0</v>
      </c>
      <c r="AD52" s="79">
        <f>+GPA_2022!AD52</f>
        <v>0</v>
      </c>
      <c r="AE52" s="79">
        <f>+GPA_2022!AE52</f>
        <v>0</v>
      </c>
      <c r="AF52" s="73">
        <f>+GPA_2022!AF52</f>
        <v>151807220.64553899</v>
      </c>
      <c r="AG52" s="79">
        <f>+GPA_2022!AG52</f>
        <v>0</v>
      </c>
      <c r="AH52" s="79">
        <f>+GPA_2022!AH52</f>
        <v>0</v>
      </c>
      <c r="AI52" s="74">
        <f>+GPA_2022!AI52</f>
        <v>151807220.64553899</v>
      </c>
      <c r="AJ52" s="90">
        <f>+GPA_2022!AJ52</f>
        <v>152035220.64553899</v>
      </c>
      <c r="AK52" s="91">
        <f>+GPA_2022!AK52</f>
        <v>228000</v>
      </c>
      <c r="AL52" s="100">
        <f>+GPA_2022!AL52</f>
        <v>0</v>
      </c>
      <c r="AM52" s="92">
        <f>+GPA_2022!AM52</f>
        <v>151807220.64553899</v>
      </c>
    </row>
    <row r="53" spans="2:39" x14ac:dyDescent="0.2">
      <c r="B53" s="43">
        <v>8</v>
      </c>
      <c r="C53" s="40" t="s">
        <v>563</v>
      </c>
      <c r="D53" s="71">
        <f>+GPA_2022!D53</f>
        <v>86038821.900000006</v>
      </c>
      <c r="E53" s="72">
        <f>+GPA_2022!E53</f>
        <v>30049503.899999999</v>
      </c>
      <c r="F53" s="72">
        <f>+GPA_2022!F53</f>
        <v>55989318</v>
      </c>
      <c r="G53" s="78">
        <f>+GPA_2022!G53</f>
        <v>0</v>
      </c>
      <c r="H53" s="71">
        <f>+GPA_2022!H53</f>
        <v>480220258.07243848</v>
      </c>
      <c r="I53" s="72">
        <f>+GPA_2022!I53</f>
        <v>385460854.61972731</v>
      </c>
      <c r="J53" s="78">
        <f>+GPA_2022!J53</f>
        <v>0</v>
      </c>
      <c r="K53" s="72">
        <f>+GPA_2022!K53</f>
        <v>94759403.452711195</v>
      </c>
      <c r="L53" s="71">
        <f>+GPA_2022!L53</f>
        <v>992879485.70765209</v>
      </c>
      <c r="M53" s="72">
        <f>+GPA_2022!M53</f>
        <v>992879485.70765209</v>
      </c>
      <c r="N53" s="78">
        <f>+GPA_2022!N53</f>
        <v>0</v>
      </c>
      <c r="O53" s="78">
        <f>+GPA_2022!O53</f>
        <v>0</v>
      </c>
      <c r="P53" s="71">
        <f>+GPA_2022!P53</f>
        <v>131401326.326611</v>
      </c>
      <c r="Q53" s="72">
        <f>+GPA_2022!Q53</f>
        <v>131401326.326611</v>
      </c>
      <c r="R53" s="78">
        <f>+GPA_2022!R53</f>
        <v>0</v>
      </c>
      <c r="S53" s="78">
        <f>+GPA_2022!S53</f>
        <v>0</v>
      </c>
      <c r="T53" s="82">
        <f>+GPA_2022!T53</f>
        <v>0</v>
      </c>
      <c r="U53" s="78">
        <f>+GPA_2022!U53</f>
        <v>0</v>
      </c>
      <c r="V53" s="78">
        <f>+GPA_2022!V53</f>
        <v>0</v>
      </c>
      <c r="W53" s="78">
        <f>+GPA_2022!W53</f>
        <v>0</v>
      </c>
      <c r="X53" s="71">
        <f>+GPA_2022!X53</f>
        <v>5299250</v>
      </c>
      <c r="Y53" s="72">
        <f>+GPA_2022!Y53</f>
        <v>5299250</v>
      </c>
      <c r="Z53" s="78">
        <f>+GPA_2022!Z53</f>
        <v>0</v>
      </c>
      <c r="AA53" s="78">
        <f>+GPA_2022!AA53</f>
        <v>0</v>
      </c>
      <c r="AB53" s="71">
        <f>+GPA_2022!AB53</f>
        <v>649860.63475636998</v>
      </c>
      <c r="AC53" s="72">
        <f>+GPA_2022!AC53</f>
        <v>649860.63475636998</v>
      </c>
      <c r="AD53" s="78">
        <f>+GPA_2022!AD53</f>
        <v>0</v>
      </c>
      <c r="AE53" s="78">
        <f>+GPA_2022!AE53</f>
        <v>0</v>
      </c>
      <c r="AF53" s="71">
        <f>+GPA_2022!AF53</f>
        <v>375051815.4456746</v>
      </c>
      <c r="AG53" s="72">
        <f>+GPA_2022!AG53</f>
        <v>375051815.4456746</v>
      </c>
      <c r="AH53" s="78">
        <f>+GPA_2022!AH53</f>
        <v>0</v>
      </c>
      <c r="AI53" s="78">
        <f>+GPA_2022!AI53</f>
        <v>0</v>
      </c>
      <c r="AJ53" s="93">
        <f>+GPA_2022!AJ53</f>
        <v>2071540818.0871325</v>
      </c>
      <c r="AK53" s="94">
        <f>+GPA_2022!AK53</f>
        <v>1920792096.6344213</v>
      </c>
      <c r="AL53" s="93">
        <f>+GPA_2022!AL53</f>
        <v>55989318</v>
      </c>
      <c r="AM53" s="95">
        <f>+GPA_2022!AM53</f>
        <v>94759403.452711195</v>
      </c>
    </row>
    <row r="54" spans="2:39" x14ac:dyDescent="0.2">
      <c r="B54" s="41" t="s">
        <v>522</v>
      </c>
      <c r="C54" s="42" t="s">
        <v>564</v>
      </c>
      <c r="D54" s="73">
        <f>+GPA_2022!D54</f>
        <v>38699503.899999999</v>
      </c>
      <c r="E54" s="74">
        <f>+GPA_2022!E54</f>
        <v>30049503.899999999</v>
      </c>
      <c r="F54" s="74">
        <f>+GPA_2022!F54</f>
        <v>8650000</v>
      </c>
      <c r="G54" s="79">
        <f>+GPA_2022!G54</f>
        <v>0</v>
      </c>
      <c r="H54" s="73">
        <f>+GPA_2022!H54</f>
        <v>442887263.62518525</v>
      </c>
      <c r="I54" s="74">
        <f>+GPA_2022!I54</f>
        <v>348127860.17247403</v>
      </c>
      <c r="J54" s="79">
        <f>+GPA_2022!J54</f>
        <v>0</v>
      </c>
      <c r="K54" s="74">
        <f>+GPA_2022!K54</f>
        <v>94759403.452711195</v>
      </c>
      <c r="L54" s="73">
        <f>+GPA_2022!L54</f>
        <v>986822727.50765204</v>
      </c>
      <c r="M54" s="74">
        <f>+GPA_2022!M54</f>
        <v>986822727.50765204</v>
      </c>
      <c r="N54" s="79">
        <f>+GPA_2022!N54</f>
        <v>0</v>
      </c>
      <c r="O54" s="79">
        <f>+GPA_2022!O54</f>
        <v>0</v>
      </c>
      <c r="P54" s="73">
        <f>+GPA_2022!P54</f>
        <v>131401326.326611</v>
      </c>
      <c r="Q54" s="74">
        <f>+GPA_2022!Q54</f>
        <v>131401326.326611</v>
      </c>
      <c r="R54" s="79">
        <f>+GPA_2022!R54</f>
        <v>0</v>
      </c>
      <c r="S54" s="79">
        <f>+GPA_2022!S54</f>
        <v>0</v>
      </c>
      <c r="T54" s="81">
        <f>+GPA_2022!T54</f>
        <v>0</v>
      </c>
      <c r="U54" s="79">
        <f>+GPA_2022!U54</f>
        <v>0</v>
      </c>
      <c r="V54" s="79">
        <f>+GPA_2022!V54</f>
        <v>0</v>
      </c>
      <c r="W54" s="79">
        <f>+GPA_2022!W54</f>
        <v>0</v>
      </c>
      <c r="X54" s="73">
        <f>+GPA_2022!X54</f>
        <v>5299250</v>
      </c>
      <c r="Y54" s="74">
        <f>+GPA_2022!Y54</f>
        <v>5299250</v>
      </c>
      <c r="Z54" s="79">
        <f>+GPA_2022!Z54</f>
        <v>0</v>
      </c>
      <c r="AA54" s="79">
        <f>+GPA_2022!AA54</f>
        <v>0</v>
      </c>
      <c r="AB54" s="81">
        <f>+GPA_2022!AB54</f>
        <v>0</v>
      </c>
      <c r="AC54" s="79">
        <f>+GPA_2022!AC54</f>
        <v>0</v>
      </c>
      <c r="AD54" s="79">
        <f>+GPA_2022!AD54</f>
        <v>0</v>
      </c>
      <c r="AE54" s="79">
        <f>+GPA_2022!AE54</f>
        <v>0</v>
      </c>
      <c r="AF54" s="73">
        <f>+GPA_2022!AF54</f>
        <v>370640420.50753558</v>
      </c>
      <c r="AG54" s="74">
        <f>+GPA_2022!AG54</f>
        <v>370640420.50753558</v>
      </c>
      <c r="AH54" s="79">
        <f>+GPA_2022!AH54</f>
        <v>0</v>
      </c>
      <c r="AI54" s="79">
        <f>+GPA_2022!AI54</f>
        <v>0</v>
      </c>
      <c r="AJ54" s="90">
        <f>+GPA_2022!AJ54</f>
        <v>1975750491.8669839</v>
      </c>
      <c r="AK54" s="91">
        <f>+GPA_2022!AK54</f>
        <v>1872341088.4142728</v>
      </c>
      <c r="AL54" s="90">
        <f>+GPA_2022!AL54</f>
        <v>8650000</v>
      </c>
      <c r="AM54" s="92">
        <f>+GPA_2022!AM54</f>
        <v>94759403.452711195</v>
      </c>
    </row>
    <row r="55" spans="2:39" x14ac:dyDescent="0.2">
      <c r="B55" s="41" t="s">
        <v>523</v>
      </c>
      <c r="C55" s="42" t="s">
        <v>565</v>
      </c>
      <c r="D55" s="73">
        <f>+GPA_2022!D55</f>
        <v>47339318</v>
      </c>
      <c r="E55" s="79">
        <f>+GPA_2022!E55</f>
        <v>0</v>
      </c>
      <c r="F55" s="74">
        <f>+GPA_2022!F55</f>
        <v>47339318</v>
      </c>
      <c r="G55" s="79">
        <f>+GPA_2022!G55</f>
        <v>0</v>
      </c>
      <c r="H55" s="81">
        <f>+GPA_2022!H55</f>
        <v>37332994.447253302</v>
      </c>
      <c r="I55" s="74">
        <f>+GPA_2022!I55</f>
        <v>37332994.447253302</v>
      </c>
      <c r="J55" s="79">
        <f>+GPA_2022!J55</f>
        <v>0</v>
      </c>
      <c r="K55" s="79">
        <f>+GPA_2022!K55</f>
        <v>0</v>
      </c>
      <c r="L55" s="81">
        <f>+GPA_2022!L55</f>
        <v>6056758.2000000002</v>
      </c>
      <c r="M55" s="74">
        <f>+GPA_2022!M55</f>
        <v>6056758.2000000002</v>
      </c>
      <c r="N55" s="79">
        <f>+GPA_2022!N55</f>
        <v>0</v>
      </c>
      <c r="O55" s="79">
        <f>+GPA_2022!O55</f>
        <v>0</v>
      </c>
      <c r="P55" s="81">
        <f>+GPA_2022!P55</f>
        <v>0</v>
      </c>
      <c r="Q55" s="79">
        <f>+GPA_2022!Q55</f>
        <v>0</v>
      </c>
      <c r="R55" s="79">
        <f>+GPA_2022!R55</f>
        <v>0</v>
      </c>
      <c r="S55" s="79">
        <f>+GPA_2022!S55</f>
        <v>0</v>
      </c>
      <c r="T55" s="81">
        <f>+GPA_2022!T55</f>
        <v>0</v>
      </c>
      <c r="U55" s="79">
        <f>+GPA_2022!U55</f>
        <v>0</v>
      </c>
      <c r="V55" s="79">
        <f>+GPA_2022!V55</f>
        <v>0</v>
      </c>
      <c r="W55" s="79">
        <f>+GPA_2022!W55</f>
        <v>0</v>
      </c>
      <c r="X55" s="81">
        <f>+GPA_2022!X55</f>
        <v>0</v>
      </c>
      <c r="Y55" s="79">
        <f>+GPA_2022!Y55</f>
        <v>0</v>
      </c>
      <c r="Z55" s="79">
        <f>+GPA_2022!Z55</f>
        <v>0</v>
      </c>
      <c r="AA55" s="79">
        <f>+GPA_2022!AA55</f>
        <v>0</v>
      </c>
      <c r="AB55" s="81">
        <f>+GPA_2022!AB55</f>
        <v>649860.63475636998</v>
      </c>
      <c r="AC55" s="74">
        <f>+GPA_2022!AC55</f>
        <v>649860.63475636998</v>
      </c>
      <c r="AD55" s="79">
        <f>+GPA_2022!AD55</f>
        <v>0</v>
      </c>
      <c r="AE55" s="79">
        <f>+GPA_2022!AE55</f>
        <v>0</v>
      </c>
      <c r="AF55" s="81">
        <f>+GPA_2022!AF55</f>
        <v>4411394.9381389981</v>
      </c>
      <c r="AG55" s="74">
        <f>+GPA_2022!AG55</f>
        <v>4411394.9381389981</v>
      </c>
      <c r="AH55" s="79">
        <f>+GPA_2022!AH55</f>
        <v>0</v>
      </c>
      <c r="AI55" s="79">
        <f>+GPA_2022!AI55</f>
        <v>0</v>
      </c>
      <c r="AJ55" s="90">
        <f>+GPA_2022!AJ55</f>
        <v>95790326.220148668</v>
      </c>
      <c r="AK55" s="91">
        <f>+GPA_2022!AK55</f>
        <v>48451008.220148675</v>
      </c>
      <c r="AL55" s="90">
        <f>+GPA_2022!AL55</f>
        <v>47339318</v>
      </c>
      <c r="AM55" s="99">
        <f>+GPA_2022!AM55</f>
        <v>0</v>
      </c>
    </row>
    <row r="56" spans="2:39" x14ac:dyDescent="0.2">
      <c r="B56" s="43">
        <v>9</v>
      </c>
      <c r="C56" s="40" t="s">
        <v>566</v>
      </c>
      <c r="D56" s="71">
        <f>+GPA_2022!D56</f>
        <v>149914199.83000001</v>
      </c>
      <c r="E56" s="72">
        <f>+GPA_2022!E56</f>
        <v>149914199.83000001</v>
      </c>
      <c r="F56" s="79">
        <f>+GPA_2022!F56</f>
        <v>0</v>
      </c>
      <c r="G56" s="79">
        <f>+GPA_2022!G56</f>
        <v>0</v>
      </c>
      <c r="H56" s="71">
        <f>+GPA_2022!H56</f>
        <v>1059285616.9666046</v>
      </c>
      <c r="I56" s="72">
        <f>+GPA_2022!I56</f>
        <v>1014298635.816877</v>
      </c>
      <c r="J56" s="74">
        <f>+GPA_2022!J56</f>
        <v>34722781.892386675</v>
      </c>
      <c r="K56" s="74">
        <f>+GPA_2022!K56</f>
        <v>10264199.257340878</v>
      </c>
      <c r="L56" s="71">
        <f>+GPA_2022!L56</f>
        <v>7400861046.7369823</v>
      </c>
      <c r="M56" s="72">
        <f>+GPA_2022!M56</f>
        <v>7158116938.5071526</v>
      </c>
      <c r="N56" s="78">
        <f>+GPA_2022!N56</f>
        <v>0</v>
      </c>
      <c r="O56" s="72">
        <f>+GPA_2022!O56</f>
        <v>242744108.22983</v>
      </c>
      <c r="P56" s="71">
        <f>+GPA_2022!P56</f>
        <v>1669248.0008360001</v>
      </c>
      <c r="Q56" s="72">
        <f>+GPA_2022!Q56</f>
        <v>1669248.0008360001</v>
      </c>
      <c r="R56" s="78">
        <f>+GPA_2022!R56</f>
        <v>0</v>
      </c>
      <c r="S56" s="78">
        <f>+GPA_2022!S56</f>
        <v>0</v>
      </c>
      <c r="T56" s="82">
        <f>+GPA_2022!T56</f>
        <v>0</v>
      </c>
      <c r="U56" s="78">
        <f>+GPA_2022!U56</f>
        <v>0</v>
      </c>
      <c r="V56" s="79">
        <f>+GPA_2022!V56</f>
        <v>0</v>
      </c>
      <c r="W56" s="79">
        <f>+GPA_2022!W56</f>
        <v>0</v>
      </c>
      <c r="X56" s="71">
        <f>+GPA_2022!X56</f>
        <v>113842561.32000001</v>
      </c>
      <c r="Y56" s="72">
        <f>+GPA_2022!Y56</f>
        <v>90258691.620000005</v>
      </c>
      <c r="Z56" s="72">
        <f>+GPA_2022!Z56</f>
        <v>15283869.699999999</v>
      </c>
      <c r="AA56" s="72">
        <f>+GPA_2022!AA56</f>
        <v>8300000</v>
      </c>
      <c r="AB56" s="71">
        <f>+GPA_2022!AB56</f>
        <v>349831900.12059349</v>
      </c>
      <c r="AC56" s="72">
        <f>+GPA_2022!AC56</f>
        <v>199800591.26321548</v>
      </c>
      <c r="AD56" s="72">
        <f>+GPA_2022!AD56</f>
        <v>150031308.85737801</v>
      </c>
      <c r="AE56" s="78">
        <f>+GPA_2022!AE56</f>
        <v>0</v>
      </c>
      <c r="AF56" s="71">
        <f>+GPA_2022!AF56</f>
        <v>3371140467.1990538</v>
      </c>
      <c r="AG56" s="72">
        <f>+GPA_2022!AG56</f>
        <v>3308966065.1719036</v>
      </c>
      <c r="AH56" s="72">
        <f>+GPA_2022!AH56</f>
        <v>59702689.243529759</v>
      </c>
      <c r="AI56" s="72">
        <f>+GPA_2022!AI56</f>
        <v>2471712.7836203398</v>
      </c>
      <c r="AJ56" s="93">
        <f>+GPA_2022!AJ56</f>
        <v>12446545040.17407</v>
      </c>
      <c r="AK56" s="94">
        <f>+GPA_2022!AK56</f>
        <v>11923024370.209986</v>
      </c>
      <c r="AL56" s="93">
        <f>+GPA_2022!AL56</f>
        <v>259740649.69329444</v>
      </c>
      <c r="AM56" s="95">
        <f>+GPA_2022!AM56</f>
        <v>263780020.2707912</v>
      </c>
    </row>
    <row r="57" spans="2:39" ht="15" x14ac:dyDescent="0.25">
      <c r="B57" s="41" t="s">
        <v>514</v>
      </c>
      <c r="C57" s="42" t="s">
        <v>567</v>
      </c>
      <c r="D57" s="73">
        <f>+GPA_2022!D57</f>
        <v>117448169.2</v>
      </c>
      <c r="E57" s="74">
        <f>+GPA_2022!E57</f>
        <v>117448169.2</v>
      </c>
      <c r="F57" s="79">
        <f>+GPA_2022!F57</f>
        <v>0</v>
      </c>
      <c r="G57" s="79">
        <f>+GPA_2022!G57</f>
        <v>0</v>
      </c>
      <c r="H57" s="73">
        <f>+GPA_2022!H57</f>
        <v>785090015.92776549</v>
      </c>
      <c r="I57" s="74">
        <f>+GPA_2022!I57</f>
        <v>777984629.25464797</v>
      </c>
      <c r="J57" s="74">
        <f>+GPA_2022!J57</f>
        <v>24086.1212022373</v>
      </c>
      <c r="K57" s="74">
        <f>+GPA_2022!K57</f>
        <v>7081300.5519152796</v>
      </c>
      <c r="L57" s="73">
        <f>+GPA_2022!L57</f>
        <v>6716342042.47927</v>
      </c>
      <c r="M57" s="74">
        <f>+GPA_2022!M57</f>
        <v>6716342042.47927</v>
      </c>
      <c r="N57" s="79">
        <f>+GPA_2022!N57</f>
        <v>0</v>
      </c>
      <c r="O57" s="79">
        <f>+GPA_2022!O57</f>
        <v>0</v>
      </c>
      <c r="P57" s="81">
        <f>+GPA_2022!P57</f>
        <v>0</v>
      </c>
      <c r="Q57">
        <f>+GPA_2022!Q57</f>
        <v>0</v>
      </c>
      <c r="R57">
        <f>+GPA_2022!R57</f>
        <v>0</v>
      </c>
      <c r="S57">
        <f>+GPA_2022!S57</f>
        <v>0</v>
      </c>
      <c r="T57" s="81">
        <f>+GPA_2022!T57</f>
        <v>0</v>
      </c>
      <c r="U57" s="79">
        <f>+GPA_2022!U57</f>
        <v>0</v>
      </c>
      <c r="V57" s="79">
        <f>+GPA_2022!V57</f>
        <v>0</v>
      </c>
      <c r="W57" s="79">
        <f>+GPA_2022!W57</f>
        <v>0</v>
      </c>
      <c r="X57" s="73">
        <f>+GPA_2022!X57</f>
        <v>49501625.880000003</v>
      </c>
      <c r="Y57" s="74">
        <f>+GPA_2022!Y57</f>
        <v>49501625.880000003</v>
      </c>
      <c r="Z57" s="79">
        <f>+GPA_2022!Z57</f>
        <v>0</v>
      </c>
      <c r="AA57" s="79">
        <f>+GPA_2022!AA57</f>
        <v>0</v>
      </c>
      <c r="AB57" s="73">
        <f>+GPA_2022!AB57</f>
        <v>339387040.85014999</v>
      </c>
      <c r="AC57" s="74">
        <f>+GPA_2022!AC57</f>
        <v>189355731.99277201</v>
      </c>
      <c r="AD57" s="74">
        <f>+GPA_2022!AD57</f>
        <v>150031308.85737801</v>
      </c>
      <c r="AE57" s="79">
        <f>+GPA_2022!AE57</f>
        <v>0</v>
      </c>
      <c r="AF57" s="73">
        <f>+GPA_2022!AF57</f>
        <v>1957267004.5697737</v>
      </c>
      <c r="AG57" s="74">
        <f>+GPA_2022!AG57</f>
        <v>1951683429.6238</v>
      </c>
      <c r="AH57" s="74">
        <f>+GPA_2022!AH57</f>
        <v>3111862.1623531701</v>
      </c>
      <c r="AI57" s="74">
        <f>+GPA_2022!AI57</f>
        <v>2471712.7836203398</v>
      </c>
      <c r="AJ57" s="90">
        <f>+GPA_2022!AJ57</f>
        <v>9965035898.9069576</v>
      </c>
      <c r="AK57" s="91">
        <f>+GPA_2022!AK57</f>
        <v>9802315628.4304886</v>
      </c>
      <c r="AL57" s="90">
        <f>+GPA_2022!AL57</f>
        <v>153167257.14093342</v>
      </c>
      <c r="AM57" s="92">
        <f>+GPA_2022!AM57</f>
        <v>9553013.3355356194</v>
      </c>
    </row>
    <row r="58" spans="2:39" ht="15" x14ac:dyDescent="0.25">
      <c r="B58" s="41" t="s">
        <v>516</v>
      </c>
      <c r="C58" s="42" t="s">
        <v>566</v>
      </c>
      <c r="D58" s="73">
        <f>+GPA_2022!D58</f>
        <v>5160663.1399999997</v>
      </c>
      <c r="E58" s="74">
        <f>+GPA_2022!E58</f>
        <v>5160663.1399999997</v>
      </c>
      <c r="F58" s="79">
        <f>+GPA_2022!F58</f>
        <v>0</v>
      </c>
      <c r="G58" s="79">
        <f>+GPA_2022!G58</f>
        <v>0</v>
      </c>
      <c r="H58" s="73">
        <f>+GPA_2022!H58</f>
        <v>111660981.23007658</v>
      </c>
      <c r="I58" s="74">
        <f>+GPA_2022!I58</f>
        <v>109664544.555364</v>
      </c>
      <c r="J58" s="74">
        <f>+GPA_2022!J58</f>
        <v>766978.67793934105</v>
      </c>
      <c r="K58" s="74">
        <f>+GPA_2022!K58</f>
        <v>1229457.9967732499</v>
      </c>
      <c r="L58" s="73">
        <f>+GPA_2022!L58</f>
        <v>73689378.548862606</v>
      </c>
      <c r="M58" s="74">
        <f>+GPA_2022!M58</f>
        <v>73689378.548862606</v>
      </c>
      <c r="N58" s="79">
        <f>+GPA_2022!N58</f>
        <v>0</v>
      </c>
      <c r="O58" s="79">
        <f>+GPA_2022!O58</f>
        <v>0</v>
      </c>
      <c r="P58" s="73">
        <f>+GPA_2022!P58</f>
        <v>1669248.0008360001</v>
      </c>
      <c r="Q58" s="84">
        <f>+GPA_2022!Q58</f>
        <v>1669248.0008360001</v>
      </c>
      <c r="R58">
        <f>+GPA_2022!R58</f>
        <v>0</v>
      </c>
      <c r="S58">
        <f>+GPA_2022!S58</f>
        <v>0</v>
      </c>
      <c r="T58" s="81">
        <f>+GPA_2022!T58</f>
        <v>0</v>
      </c>
      <c r="U58" s="79">
        <f>+GPA_2022!U58</f>
        <v>0</v>
      </c>
      <c r="V58" s="79">
        <f>+GPA_2022!V58</f>
        <v>0</v>
      </c>
      <c r="W58" s="79">
        <f>+GPA_2022!W58</f>
        <v>0</v>
      </c>
      <c r="X58" s="73">
        <f>+GPA_2022!X58</f>
        <v>34912635.93</v>
      </c>
      <c r="Y58" s="74">
        <f>+GPA_2022!Y58</f>
        <v>19628766.23</v>
      </c>
      <c r="Z58" s="74">
        <f>+GPA_2022!Z58</f>
        <v>15283869.699999999</v>
      </c>
      <c r="AA58" s="79">
        <f>+GPA_2022!AA58</f>
        <v>0</v>
      </c>
      <c r="AB58" s="73">
        <f>+GPA_2022!AB58</f>
        <v>10259653.3432092</v>
      </c>
      <c r="AC58" s="74">
        <f>+GPA_2022!AC58</f>
        <v>10259653.3432092</v>
      </c>
      <c r="AD58" s="79">
        <f>+GPA_2022!AD58</f>
        <v>0</v>
      </c>
      <c r="AE58" s="79">
        <f>+GPA_2022!AE58</f>
        <v>0</v>
      </c>
      <c r="AF58" s="73">
        <f>+GPA_2022!AF58</f>
        <v>746670217.6413331</v>
      </c>
      <c r="AG58" s="74">
        <f>+GPA_2022!AG58</f>
        <v>745114286.56015646</v>
      </c>
      <c r="AH58" s="74">
        <f>+GPA_2022!AH58</f>
        <v>1555931.0811765899</v>
      </c>
      <c r="AI58" s="79">
        <f>+GPA_2022!AI58</f>
        <v>0</v>
      </c>
      <c r="AJ58" s="90">
        <f>+GPA_2022!AJ58</f>
        <v>984022777.83431745</v>
      </c>
      <c r="AK58" s="91">
        <f>+GPA_2022!AK58</f>
        <v>965186540.37842822</v>
      </c>
      <c r="AL58" s="90">
        <f>+GPA_2022!AL58</f>
        <v>17606779.45911593</v>
      </c>
      <c r="AM58" s="92">
        <f>+GPA_2022!AM58</f>
        <v>1229457.9967732499</v>
      </c>
    </row>
    <row r="59" spans="2:39" ht="15" x14ac:dyDescent="0.25">
      <c r="B59" s="41" t="s">
        <v>517</v>
      </c>
      <c r="C59" s="42" t="s">
        <v>567</v>
      </c>
      <c r="D59" s="73">
        <f>+GPA_2022!D59</f>
        <v>27305367.489999998</v>
      </c>
      <c r="E59" s="74">
        <f>+GPA_2022!E59</f>
        <v>27305367.489999998</v>
      </c>
      <c r="F59" s="79">
        <f>+GPA_2022!F59</f>
        <v>0</v>
      </c>
      <c r="G59" s="79">
        <f>+GPA_2022!G59</f>
        <v>0</v>
      </c>
      <c r="H59" s="73">
        <f>+GPA_2022!H59</f>
        <v>162534619.80876243</v>
      </c>
      <c r="I59" s="74">
        <f>+GPA_2022!I59</f>
        <v>126649462.00686499</v>
      </c>
      <c r="J59" s="74">
        <f>+GPA_2022!J59</f>
        <v>33931717.093245097</v>
      </c>
      <c r="K59" s="74">
        <f>+GPA_2022!K59</f>
        <v>1953440.7086523499</v>
      </c>
      <c r="L59" s="73">
        <f>+GPA_2022!L59</f>
        <v>610829625.70885003</v>
      </c>
      <c r="M59" s="74">
        <f>+GPA_2022!M59</f>
        <v>368085517.47902</v>
      </c>
      <c r="N59" s="79">
        <f>+GPA_2022!N59</f>
        <v>0</v>
      </c>
      <c r="O59" s="74">
        <f>+GPA_2022!O59</f>
        <v>242744108.22983</v>
      </c>
      <c r="P59" s="81">
        <f>+GPA_2022!P59</f>
        <v>0</v>
      </c>
      <c r="Q59">
        <f>+GPA_2022!Q59</f>
        <v>0</v>
      </c>
      <c r="R59">
        <f>+GPA_2022!R59</f>
        <v>0</v>
      </c>
      <c r="S59">
        <f>+GPA_2022!S59</f>
        <v>0</v>
      </c>
      <c r="T59" s="81">
        <f>+GPA_2022!T59</f>
        <v>0</v>
      </c>
      <c r="U59" s="79">
        <f>+GPA_2022!U59</f>
        <v>0</v>
      </c>
      <c r="V59" s="79">
        <f>+GPA_2022!V59</f>
        <v>0</v>
      </c>
      <c r="W59" s="79">
        <f>+GPA_2022!W59</f>
        <v>0</v>
      </c>
      <c r="X59" s="73">
        <f>+GPA_2022!X59</f>
        <v>29428299.510000002</v>
      </c>
      <c r="Y59" s="74">
        <f>+GPA_2022!Y59</f>
        <v>21128299.510000002</v>
      </c>
      <c r="Z59" s="79">
        <f>+GPA_2022!Z59</f>
        <v>0</v>
      </c>
      <c r="AA59" s="74">
        <f>+GPA_2022!AA59</f>
        <v>8300000</v>
      </c>
      <c r="AB59" s="73">
        <f>+GPA_2022!AB59</f>
        <v>185205.927234253</v>
      </c>
      <c r="AC59" s="74">
        <f>+GPA_2022!AC59</f>
        <v>185205.927234253</v>
      </c>
      <c r="AD59" s="79">
        <f>+GPA_2022!AD59</f>
        <v>0</v>
      </c>
      <c r="AE59" s="79">
        <f>+GPA_2022!AE59</f>
        <v>0</v>
      </c>
      <c r="AF59" s="73">
        <f>+GPA_2022!AF59</f>
        <v>667203244.98794699</v>
      </c>
      <c r="AG59" s="74">
        <f>+GPA_2022!AG59</f>
        <v>612168348.98794699</v>
      </c>
      <c r="AH59" s="74">
        <f>+GPA_2022!AH59</f>
        <v>55034896</v>
      </c>
      <c r="AI59" s="79">
        <f>+GPA_2022!AI59</f>
        <v>0</v>
      </c>
      <c r="AJ59" s="90">
        <f>+GPA_2022!AJ59</f>
        <v>1497486363.4327936</v>
      </c>
      <c r="AK59" s="91">
        <f>+GPA_2022!AK59</f>
        <v>1155522201.4010663</v>
      </c>
      <c r="AL59" s="90">
        <f>+GPA_2022!AL59</f>
        <v>88966613.093245089</v>
      </c>
      <c r="AM59" s="92">
        <f>+GPA_2022!AM59</f>
        <v>252997548.93848234</v>
      </c>
    </row>
    <row r="60" spans="2:39" ht="15" thickBot="1" x14ac:dyDescent="0.25">
      <c r="B60" s="44">
        <v>10</v>
      </c>
      <c r="C60" s="45" t="s">
        <v>390</v>
      </c>
      <c r="D60" s="76">
        <f>+GPA_2022!D60</f>
        <v>2199394532.7603731</v>
      </c>
      <c r="E60" s="77">
        <f>+GPA_2022!E60</f>
        <v>1184506915.8503728</v>
      </c>
      <c r="F60" s="77">
        <f>+GPA_2022!F60</f>
        <v>66624340.25</v>
      </c>
      <c r="G60" s="77">
        <f>+GPA_2022!G60</f>
        <v>948263276.66000009</v>
      </c>
      <c r="H60" s="76">
        <f>+GPA_2022!H60</f>
        <v>43416915352.139877</v>
      </c>
      <c r="I60" s="77">
        <f>+GPA_2022!I60</f>
        <v>32162020821.464115</v>
      </c>
      <c r="J60" s="77">
        <f>+GPA_2022!J60</f>
        <v>6882416248.7568474</v>
      </c>
      <c r="K60" s="77">
        <f>+GPA_2022!K60</f>
        <v>4372478281.9189186</v>
      </c>
      <c r="L60" s="76">
        <f>+GPA_2022!L60</f>
        <v>17436654913.129005</v>
      </c>
      <c r="M60" s="77">
        <f>+GPA_2022!M60</f>
        <v>11378982979.006207</v>
      </c>
      <c r="N60" s="77">
        <f>+GPA_2022!N60</f>
        <v>5814927825.8929663</v>
      </c>
      <c r="O60" s="77">
        <f>+GPA_2022!O60</f>
        <v>242744108.22983</v>
      </c>
      <c r="P60" s="76">
        <f>+GPA_2022!P60</f>
        <v>24163428354.319767</v>
      </c>
      <c r="Q60" s="77">
        <f>+GPA_2022!Q60</f>
        <v>22637115101.921082</v>
      </c>
      <c r="R60" s="77">
        <f>+GPA_2022!R60</f>
        <v>400687472.98462141</v>
      </c>
      <c r="S60" s="77">
        <f>+GPA_2022!S60</f>
        <v>1125625779.4140615</v>
      </c>
      <c r="T60" s="76">
        <f>+GPA_2022!T60</f>
        <v>1592842430.4624867</v>
      </c>
      <c r="U60" s="77">
        <f>+GPA_2022!U60</f>
        <v>1557274707.7779257</v>
      </c>
      <c r="V60" s="77">
        <f>+GPA_2022!V60</f>
        <v>35567722.684560999</v>
      </c>
      <c r="W60" s="83">
        <f>+GPA_2022!W60</f>
        <v>0</v>
      </c>
      <c r="X60" s="76">
        <f>+GPA_2022!X60</f>
        <v>4579966239.1448221</v>
      </c>
      <c r="Y60" s="77">
        <f>+GPA_2022!Y60</f>
        <v>3246280913.5148225</v>
      </c>
      <c r="Z60" s="77">
        <f>+GPA_2022!Z60</f>
        <v>319390471.31</v>
      </c>
      <c r="AA60" s="77">
        <f>+GPA_2022!AA60</f>
        <v>1014294854.3199999</v>
      </c>
      <c r="AB60" s="76">
        <f>+GPA_2022!AB60</f>
        <v>4079938470.6235313</v>
      </c>
      <c r="AC60" s="77">
        <f>+GPA_2022!AC60</f>
        <v>3857504738.7112746</v>
      </c>
      <c r="AD60" s="77">
        <f>+GPA_2022!AD60</f>
        <v>222433731.91225696</v>
      </c>
      <c r="AE60" s="83">
        <f>+GPA_2022!AE60</f>
        <v>0</v>
      </c>
      <c r="AF60" s="76">
        <f>+GPA_2022!AF60</f>
        <v>20856106025.663845</v>
      </c>
      <c r="AG60" s="77">
        <f>+GPA_2022!AG60</f>
        <v>18315908289.479717</v>
      </c>
      <c r="AH60" s="77">
        <f>+GPA_2022!AH60</f>
        <v>1200386666.659514</v>
      </c>
      <c r="AI60" s="77">
        <f>+GPA_2022!AI60</f>
        <v>1339811069.5246119</v>
      </c>
      <c r="AJ60" s="96">
        <f>+GPA_2022!AJ60</f>
        <v>118325246318.24371</v>
      </c>
      <c r="AK60" s="97">
        <f>+GPA_2022!AK60</f>
        <v>94339594467.725525</v>
      </c>
      <c r="AL60" s="96">
        <f>+GPA_2022!AL60</f>
        <v>14942434480.450766</v>
      </c>
      <c r="AM60" s="98">
        <f>+GPA_2022!AM60</f>
        <v>9043217370.0674229</v>
      </c>
    </row>
    <row r="62" spans="2:39" ht="15" thickBot="1" x14ac:dyDescent="0.25"/>
    <row r="63" spans="2:39" ht="15" thickBot="1" x14ac:dyDescent="0.25">
      <c r="C63" s="26" t="s">
        <v>953</v>
      </c>
      <c r="D63" s="46">
        <f>SUM(D64:D70)</f>
        <v>422</v>
      </c>
      <c r="E63" s="27"/>
      <c r="F63" s="27"/>
      <c r="G63" s="28"/>
      <c r="H63" s="46">
        <f>SUM(H64:H70)</f>
        <v>2032</v>
      </c>
      <c r="I63" s="27"/>
      <c r="J63" s="27"/>
      <c r="K63" s="28"/>
      <c r="L63" s="46">
        <f>SUM(L64:L70)</f>
        <v>3051.8887271688313</v>
      </c>
      <c r="M63" s="27"/>
      <c r="N63" s="27"/>
      <c r="O63" s="28"/>
      <c r="P63" s="46">
        <f>SUM(P64:P70)</f>
        <v>594.90005912531467</v>
      </c>
      <c r="Q63" s="27"/>
      <c r="R63" s="27"/>
      <c r="S63" s="28"/>
      <c r="T63" s="46">
        <f>SUM(T64:T70)</f>
        <v>33.956867197432061</v>
      </c>
      <c r="U63" s="27"/>
      <c r="V63" s="27"/>
      <c r="W63" s="28"/>
      <c r="X63" s="46">
        <f>SUM(X64:X70)</f>
        <v>835</v>
      </c>
      <c r="Y63" s="27"/>
      <c r="Z63" s="27"/>
      <c r="AA63" s="28"/>
      <c r="AB63" s="46">
        <f>SUM(AB64:AB70)</f>
        <v>623</v>
      </c>
      <c r="AC63" s="27"/>
      <c r="AD63" s="27"/>
      <c r="AE63" s="28"/>
      <c r="AF63" s="46">
        <f>SUM(AF64:AF70)</f>
        <v>4222</v>
      </c>
      <c r="AG63" s="27"/>
      <c r="AH63" s="27"/>
      <c r="AI63" s="28"/>
      <c r="AJ63" s="46">
        <f>SUM(AJ64:AJ70)</f>
        <v>11814.745653491578</v>
      </c>
      <c r="AK63" s="29"/>
      <c r="AL63" s="29"/>
      <c r="AM63" s="30"/>
    </row>
    <row r="64" spans="2:39" x14ac:dyDescent="0.2">
      <c r="C64" s="104" t="s">
        <v>1192</v>
      </c>
      <c r="D64" s="101">
        <v>27</v>
      </c>
      <c r="E64" s="47"/>
      <c r="F64" s="47"/>
      <c r="G64" s="48"/>
      <c r="H64" s="101">
        <v>40</v>
      </c>
      <c r="I64" s="47"/>
      <c r="J64" s="47"/>
      <c r="K64" s="48"/>
      <c r="L64" s="101">
        <v>0</v>
      </c>
      <c r="M64" s="47"/>
      <c r="N64" s="47"/>
      <c r="O64" s="48"/>
      <c r="P64" s="101">
        <v>10.39126740830244</v>
      </c>
      <c r="Q64" s="47"/>
      <c r="R64" s="47"/>
      <c r="S64" s="48"/>
      <c r="T64" s="101">
        <v>0</v>
      </c>
      <c r="U64" s="47"/>
      <c r="V64" s="47"/>
      <c r="W64" s="48"/>
      <c r="X64" s="101">
        <v>0</v>
      </c>
      <c r="Y64" s="47"/>
      <c r="Z64" s="47"/>
      <c r="AA64" s="48"/>
      <c r="AB64" s="101">
        <v>4</v>
      </c>
      <c r="AC64" s="47"/>
      <c r="AD64" s="47"/>
      <c r="AE64" s="48"/>
      <c r="AF64" s="101">
        <v>471</v>
      </c>
      <c r="AG64" s="47"/>
      <c r="AH64" s="47"/>
      <c r="AI64" s="48"/>
      <c r="AJ64" s="101">
        <f>SUM(D64:AF64)</f>
        <v>552.39126740830238</v>
      </c>
      <c r="AK64" s="49"/>
      <c r="AL64" s="49"/>
      <c r="AM64" s="50"/>
    </row>
    <row r="65" spans="3:39" x14ac:dyDescent="0.2">
      <c r="C65" s="25" t="s">
        <v>1191</v>
      </c>
      <c r="D65" s="101">
        <v>13</v>
      </c>
      <c r="E65" s="47"/>
      <c r="F65" s="47"/>
      <c r="G65" s="48"/>
      <c r="H65" s="101">
        <v>10</v>
      </c>
      <c r="I65" s="47"/>
      <c r="J65" s="47"/>
      <c r="K65" s="48"/>
      <c r="L65" s="101">
        <v>0</v>
      </c>
      <c r="M65" s="47"/>
      <c r="N65" s="47"/>
      <c r="O65" s="48"/>
      <c r="P65" s="101">
        <v>0</v>
      </c>
      <c r="Q65" s="47"/>
      <c r="R65" s="47"/>
      <c r="S65" s="48"/>
      <c r="T65" s="101">
        <v>0</v>
      </c>
      <c r="U65" s="47"/>
      <c r="V65" s="47"/>
      <c r="W65" s="48"/>
      <c r="X65" s="101">
        <v>0</v>
      </c>
      <c r="Y65" s="47"/>
      <c r="Z65" s="47"/>
      <c r="AA65" s="48"/>
      <c r="AB65" s="101">
        <v>4</v>
      </c>
      <c r="AC65" s="47"/>
      <c r="AD65" s="47"/>
      <c r="AE65" s="48"/>
      <c r="AF65" s="101">
        <v>0</v>
      </c>
      <c r="AG65" s="47"/>
      <c r="AH65" s="47"/>
      <c r="AI65" s="48"/>
      <c r="AJ65" s="101">
        <f>SUM(D65:AF65)</f>
        <v>27</v>
      </c>
      <c r="AK65" s="49"/>
      <c r="AL65" s="49"/>
      <c r="AM65" s="50"/>
    </row>
    <row r="66" spans="3:39" x14ac:dyDescent="0.2">
      <c r="C66" s="104" t="s">
        <v>1193</v>
      </c>
      <c r="D66" s="101">
        <v>2</v>
      </c>
      <c r="E66" s="47"/>
      <c r="F66" s="47"/>
      <c r="G66" s="48"/>
      <c r="H66" s="101">
        <v>18</v>
      </c>
      <c r="I66" s="47"/>
      <c r="J66" s="47"/>
      <c r="K66" s="48"/>
      <c r="L66" s="101">
        <v>0</v>
      </c>
      <c r="M66" s="47"/>
      <c r="N66" s="47"/>
      <c r="O66" s="48"/>
      <c r="P66" s="101">
        <v>0</v>
      </c>
      <c r="Q66" s="47"/>
      <c r="R66" s="47"/>
      <c r="S66" s="48"/>
      <c r="T66" s="101">
        <v>0</v>
      </c>
      <c r="U66" s="47"/>
      <c r="V66" s="47"/>
      <c r="W66" s="48"/>
      <c r="X66" s="101">
        <v>0</v>
      </c>
      <c r="Y66" s="47"/>
      <c r="Z66" s="47"/>
      <c r="AA66" s="48"/>
      <c r="AB66" s="101">
        <v>0</v>
      </c>
      <c r="AC66" s="47"/>
      <c r="AD66" s="47"/>
      <c r="AE66" s="48"/>
      <c r="AF66" s="101">
        <v>205</v>
      </c>
      <c r="AG66" s="47"/>
      <c r="AH66" s="47"/>
      <c r="AI66" s="48"/>
      <c r="AJ66" s="101">
        <f t="shared" ref="AJ66:AJ70" si="0">SUM(D66:AF66)</f>
        <v>225</v>
      </c>
      <c r="AK66" s="49"/>
      <c r="AL66" s="49"/>
      <c r="AM66" s="50"/>
    </row>
    <row r="67" spans="3:39" x14ac:dyDescent="0.2">
      <c r="C67" s="25" t="s">
        <v>954</v>
      </c>
      <c r="D67" s="101">
        <v>337</v>
      </c>
      <c r="E67" s="47"/>
      <c r="F67" s="47"/>
      <c r="G67" s="48"/>
      <c r="H67" s="101">
        <v>1403</v>
      </c>
      <c r="I67" s="47"/>
      <c r="J67" s="47"/>
      <c r="K67" s="48"/>
      <c r="L67" s="101">
        <v>2383</v>
      </c>
      <c r="M67" s="47"/>
      <c r="N67" s="47"/>
      <c r="O67" s="48"/>
      <c r="P67" s="101">
        <v>545.54153893587818</v>
      </c>
      <c r="Q67" s="47"/>
      <c r="R67" s="47"/>
      <c r="S67" s="48"/>
      <c r="T67" s="101">
        <v>28.956867197432061</v>
      </c>
      <c r="U67" s="47"/>
      <c r="V67" s="47"/>
      <c r="W67" s="48"/>
      <c r="X67" s="101">
        <v>703</v>
      </c>
      <c r="Y67" s="47"/>
      <c r="Z67" s="47"/>
      <c r="AA67" s="48"/>
      <c r="AB67" s="101">
        <v>487</v>
      </c>
      <c r="AC67" s="47"/>
      <c r="AD67" s="47"/>
      <c r="AE67" s="48"/>
      <c r="AF67" s="101">
        <v>3010</v>
      </c>
      <c r="AG67" s="47"/>
      <c r="AH67" s="47"/>
      <c r="AI67" s="48"/>
      <c r="AJ67" s="101">
        <f t="shared" si="0"/>
        <v>8897.4984061333107</v>
      </c>
      <c r="AK67" s="49"/>
      <c r="AL67" s="49"/>
      <c r="AM67" s="50"/>
    </row>
    <row r="68" spans="3:39" ht="25.5" x14ac:dyDescent="0.2">
      <c r="C68" s="104" t="s">
        <v>1195</v>
      </c>
      <c r="D68" s="101">
        <v>31</v>
      </c>
      <c r="E68" s="47"/>
      <c r="F68" s="47"/>
      <c r="G68" s="48"/>
      <c r="H68" s="101">
        <v>255</v>
      </c>
      <c r="I68" s="47"/>
      <c r="J68" s="47"/>
      <c r="K68" s="48"/>
      <c r="L68" s="101">
        <v>668.88872716883145</v>
      </c>
      <c r="M68" s="47"/>
      <c r="N68" s="47"/>
      <c r="O68" s="48"/>
      <c r="P68" s="101">
        <v>12.98908426037805</v>
      </c>
      <c r="Q68" s="47"/>
      <c r="R68" s="47"/>
      <c r="S68" s="48"/>
      <c r="T68" s="101">
        <v>5</v>
      </c>
      <c r="U68" s="47"/>
      <c r="V68" s="47"/>
      <c r="W68" s="48"/>
      <c r="X68" s="101">
        <v>81</v>
      </c>
      <c r="Y68" s="47"/>
      <c r="Z68" s="47"/>
      <c r="AA68" s="48"/>
      <c r="AB68" s="101">
        <v>34</v>
      </c>
      <c r="AC68" s="47"/>
      <c r="AD68" s="47"/>
      <c r="AE68" s="48"/>
      <c r="AF68" s="101">
        <v>217</v>
      </c>
      <c r="AG68" s="47"/>
      <c r="AH68" s="47"/>
      <c r="AI68" s="48"/>
      <c r="AJ68" s="101">
        <f t="shared" si="0"/>
        <v>1304.8778114292095</v>
      </c>
      <c r="AK68" s="49"/>
      <c r="AL68" s="49"/>
      <c r="AM68" s="50"/>
    </row>
    <row r="69" spans="3:39" x14ac:dyDescent="0.2">
      <c r="C69" s="104" t="s">
        <v>1196</v>
      </c>
      <c r="D69" s="101">
        <v>0</v>
      </c>
      <c r="E69" s="47"/>
      <c r="F69" s="47"/>
      <c r="G69" s="48"/>
      <c r="H69" s="101">
        <v>16</v>
      </c>
      <c r="I69" s="47"/>
      <c r="J69" s="47"/>
      <c r="K69" s="48"/>
      <c r="L69" s="101">
        <v>0</v>
      </c>
      <c r="M69" s="47"/>
      <c r="N69" s="47"/>
      <c r="O69" s="48"/>
      <c r="P69" s="101">
        <v>0</v>
      </c>
      <c r="Q69" s="47"/>
      <c r="R69" s="47"/>
      <c r="S69" s="48"/>
      <c r="T69" s="101">
        <v>0</v>
      </c>
      <c r="U69" s="47"/>
      <c r="V69" s="47"/>
      <c r="W69" s="48"/>
      <c r="X69" s="101">
        <v>6</v>
      </c>
      <c r="Y69" s="47"/>
      <c r="Z69" s="47"/>
      <c r="AA69" s="48"/>
      <c r="AB69" s="101">
        <v>0</v>
      </c>
      <c r="AC69" s="47"/>
      <c r="AD69" s="47"/>
      <c r="AE69" s="48"/>
      <c r="AF69" s="101">
        <v>14</v>
      </c>
      <c r="AG69" s="47"/>
      <c r="AH69" s="47"/>
      <c r="AI69" s="48"/>
      <c r="AJ69" s="101">
        <f t="shared" si="0"/>
        <v>36</v>
      </c>
      <c r="AK69" s="49"/>
      <c r="AL69" s="49"/>
      <c r="AM69" s="50"/>
    </row>
    <row r="70" spans="3:39" ht="15" thickBot="1" x14ac:dyDescent="0.25">
      <c r="C70" s="105" t="s">
        <v>1194</v>
      </c>
      <c r="D70" s="109">
        <v>12</v>
      </c>
      <c r="E70" s="106"/>
      <c r="F70" s="106"/>
      <c r="G70" s="107"/>
      <c r="H70" s="109">
        <v>290</v>
      </c>
      <c r="I70" s="106"/>
      <c r="J70" s="106"/>
      <c r="K70" s="107"/>
      <c r="L70" s="109">
        <v>0</v>
      </c>
      <c r="M70" s="106"/>
      <c r="N70" s="106"/>
      <c r="O70" s="107"/>
      <c r="P70" s="109">
        <v>25.9781685207561</v>
      </c>
      <c r="Q70" s="106"/>
      <c r="R70" s="106"/>
      <c r="S70" s="107"/>
      <c r="T70" s="109">
        <v>0</v>
      </c>
      <c r="U70" s="106"/>
      <c r="V70" s="106"/>
      <c r="W70" s="107"/>
      <c r="X70" s="108">
        <v>45</v>
      </c>
      <c r="Y70" s="106"/>
      <c r="Z70" s="106"/>
      <c r="AA70" s="107"/>
      <c r="AB70" s="109">
        <v>94</v>
      </c>
      <c r="AC70" s="106"/>
      <c r="AD70" s="106"/>
      <c r="AE70" s="107"/>
      <c r="AF70" s="109">
        <v>305</v>
      </c>
      <c r="AG70" s="106"/>
      <c r="AH70" s="106"/>
      <c r="AI70" s="107"/>
      <c r="AJ70" s="109">
        <f t="shared" si="0"/>
        <v>771.97816852075607</v>
      </c>
      <c r="AK70" s="106"/>
      <c r="AL70" s="106"/>
      <c r="AM70" s="107"/>
    </row>
  </sheetData>
  <mergeCells count="28">
    <mergeCell ref="C8:C10"/>
    <mergeCell ref="D8:G8"/>
    <mergeCell ref="H8:K8"/>
    <mergeCell ref="L8:O8"/>
    <mergeCell ref="P8:S8"/>
    <mergeCell ref="D10:G10"/>
    <mergeCell ref="H10:K10"/>
    <mergeCell ref="L10:O10"/>
    <mergeCell ref="P10:S10"/>
    <mergeCell ref="X8:AA8"/>
    <mergeCell ref="AB8:AE8"/>
    <mergeCell ref="AF8:AI8"/>
    <mergeCell ref="AJ8:AM8"/>
    <mergeCell ref="D9:G9"/>
    <mergeCell ref="H9:K9"/>
    <mergeCell ref="L9:O9"/>
    <mergeCell ref="P9:S9"/>
    <mergeCell ref="T9:W9"/>
    <mergeCell ref="X9:AA9"/>
    <mergeCell ref="T8:W8"/>
    <mergeCell ref="T10:W10"/>
    <mergeCell ref="AF10:AI10"/>
    <mergeCell ref="AJ10:AM10"/>
    <mergeCell ref="AB9:AE9"/>
    <mergeCell ref="AF9:AI9"/>
    <mergeCell ref="AJ9:AM9"/>
    <mergeCell ref="X10:AA10"/>
    <mergeCell ref="AB10:AE10"/>
  </mergeCells>
  <pageMargins left="0.7" right="0.7" top="0.75" bottom="0.75" header="0.3" footer="0.3"/>
  <pageSetup orientation="portrait" horizontalDpi="90" verticalDpi="90" r:id="rId1"/>
  <headerFooter>
    <oddFooter>&amp;C_x000D_&amp;1#&amp;"Calibri"&amp;10&amp;K000000 Uso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93DA573355BFD448BF2E3CEFAF1C5DE" ma:contentTypeVersion="1" ma:contentTypeDescription="Crear nuevo documento." ma:contentTypeScope="" ma:versionID="691bcb59a7fa9e55a9c020d82ed6cbfd">
  <xsd:schema xmlns:xsd="http://www.w3.org/2001/XMLSchema" xmlns:xs="http://www.w3.org/2001/XMLSchema" xmlns:p="http://schemas.microsoft.com/office/2006/metadata/properties" xmlns:ns2="8a0a4788-06ca-437b-bfc6-ffe2f4a28eed" targetNamespace="http://schemas.microsoft.com/office/2006/metadata/properties" ma:root="true" ma:fieldsID="d57a313703f793972c19d0f6f39a7679" ns2:_="">
    <xsd:import namespace="8a0a4788-06ca-437b-bfc6-ffe2f4a28eed"/>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0a4788-06ca-437b-bfc6-ffe2f4a28ee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123FA2-F062-4BA9-849B-1BAB5628C5B0}">
  <ds:schemaRefs>
    <ds:schemaRef ds:uri="http://schemas.microsoft.com/sharepoint/v3/contenttype/forms"/>
  </ds:schemaRefs>
</ds:datastoreItem>
</file>

<file path=customXml/itemProps2.xml><?xml version="1.0" encoding="utf-8"?>
<ds:datastoreItem xmlns:ds="http://schemas.openxmlformats.org/officeDocument/2006/customXml" ds:itemID="{717449FD-0CB3-48A5-8806-1124C75F40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0a4788-06ca-437b-bfc6-ffe2f4a28e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00E115-8DEE-43C2-92A3-C600C6803ED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Contenido</vt:lpstr>
      <vt:lpstr>Notas</vt:lpstr>
      <vt:lpstr>AE-CIIU4</vt:lpstr>
      <vt:lpstr>CAPA</vt:lpstr>
      <vt:lpstr>GPA_2022</vt:lpstr>
      <vt:lpstr>Notes </vt:lpstr>
      <vt:lpstr>CEPA</vt:lpstr>
      <vt:lpstr>EA-ISIC4</vt:lpstr>
      <vt:lpstr>EPEA_2022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ZUNIGA MONICA</dc:creator>
  <cp:lastModifiedBy>UCANAN JIMENEZ YEFFREY</cp:lastModifiedBy>
  <dcterms:created xsi:type="dcterms:W3CDTF">2022-02-09T20:31:26Z</dcterms:created>
  <dcterms:modified xsi:type="dcterms:W3CDTF">2025-06-19T23:50:53Z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0x010100A93DA573355BFD448BF2E3CEFAF1C5DE</vt:lpwstr>
  </property>
  <property fmtid="{D5CDD505-2E9C-101B-9397-08002B2CF9AE}" pid="3" name="MSIP_Label_b8b4be34-365a-4a68-b9fb-75c1b6874315_Enabled">
    <vt:lpwstr>true</vt:lpwstr>
  </property>
  <property fmtid="{D5CDD505-2E9C-101B-9397-08002B2CF9AE}" pid="4" name="MSIP_Label_b8b4be34-365a-4a68-b9fb-75c1b6874315_SetDate">
    <vt:lpwstr>2025-05-28T16:31:00Z</vt:lpwstr>
  </property>
  <property fmtid="{D5CDD505-2E9C-101B-9397-08002B2CF9AE}" pid="5" name="MSIP_Label_b8b4be34-365a-4a68-b9fb-75c1b6874315_Method">
    <vt:lpwstr>Standard</vt:lpwstr>
  </property>
  <property fmtid="{D5CDD505-2E9C-101B-9397-08002B2CF9AE}" pid="6" name="MSIP_Label_b8b4be34-365a-4a68-b9fb-75c1b6874315_Name">
    <vt:lpwstr>b8b4be34-365a-4a68-b9fb-75c1b6874315</vt:lpwstr>
  </property>
  <property fmtid="{D5CDD505-2E9C-101B-9397-08002B2CF9AE}" pid="7" name="MSIP_Label_b8b4be34-365a-4a68-b9fb-75c1b6874315_SiteId">
    <vt:lpwstr>618d0a45-25a6-4618-9f80-8f70a435ee52</vt:lpwstr>
  </property>
  <property fmtid="{D5CDD505-2E9C-101B-9397-08002B2CF9AE}" pid="8" name="MSIP_Label_b8b4be34-365a-4a68-b9fb-75c1b6874315_ActionId">
    <vt:lpwstr>0c145df9-92ee-4a48-b92e-ae4bf8d10ba4</vt:lpwstr>
  </property>
  <property fmtid="{D5CDD505-2E9C-101B-9397-08002B2CF9AE}" pid="9" name="MSIP_Label_b8b4be34-365a-4a68-b9fb-75c1b6874315_ContentBits">
    <vt:lpwstr>2</vt:lpwstr>
  </property>
  <property fmtid="{D5CDD505-2E9C-101B-9397-08002B2CF9AE}" pid="10" name="MSIP_Label_b8b4be34-365a-4a68-b9fb-75c1b6874315_Tag">
    <vt:lpwstr>10, 3, 0, 1</vt:lpwstr>
  </property>
</Properties>
</file>