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Publicación 2017\Energía (para publicar)\Listos\Envío Jeffrey Ucañan\"/>
    </mc:Choice>
  </mc:AlternateContent>
  <bookViews>
    <workbookView xWindow="0" yWindow="0" windowWidth="20490" windowHeight="7530" tabRatio="812"/>
  </bookViews>
  <sheets>
    <sheet name="Contenido" sheetId="16" r:id="rId1"/>
    <sheet name="Notas" sheetId="20" r:id="rId2"/>
    <sheet name="AEE-CIIU 4" sheetId="19" r:id="rId3"/>
    <sheet name="USOEnergía11" sheetId="8" r:id="rId4"/>
    <sheet name="Emisiones11" sheetId="9" r:id="rId5"/>
    <sheet name="USOEnergía12" sheetId="10" r:id="rId6"/>
    <sheet name="Emisiones12" sheetId="11" r:id="rId7"/>
    <sheet name="USOEnergía13" sheetId="12" r:id="rId8"/>
    <sheet name="Emisiones13" sheetId="13" r:id="rId9"/>
    <sheet name="USOEnergía14" sheetId="17" r:id="rId10"/>
    <sheet name="Emisiones14" sheetId="18" r:id="rId11"/>
    <sheet name="USOEnergía15" sheetId="21" r:id="rId12"/>
    <sheet name="Emisiones15" sheetId="22" r:id="rId13"/>
  </sheets>
  <definedNames>
    <definedName name="_xlnm._FilterDatabase" localSheetId="2" hidden="1">'AEE-CIIU 4'!$A$2:$G$2</definedName>
    <definedName name="TOTALD.21" localSheetId="12">#REF!</definedName>
    <definedName name="TOTALD.21" localSheetId="11">#REF!</definedName>
    <definedName name="TOTALD.21">#REF!</definedName>
    <definedName name="TOTALOFERTA" localSheetId="12">#REF!</definedName>
    <definedName name="TOTALOFERTA" localSheetId="11">#REF!</definedName>
    <definedName name="TOTALOFERTA">#REF!</definedName>
    <definedName name="TOTALP.1" localSheetId="12">#REF!</definedName>
    <definedName name="TOTALP.1" localSheetId="11">#REF!</definedName>
    <definedName name="TOTALP.1">#REF!</definedName>
    <definedName name="TOTALP.2" localSheetId="12">#REF!</definedName>
    <definedName name="TOTALP.2" localSheetId="11">#REF!</definedName>
    <definedName name="TOTALP.2">#REF!</definedName>
    <definedName name="TOTALP.3" localSheetId="12">#REF!</definedName>
    <definedName name="TOTALP.3" localSheetId="11">#REF!</definedName>
    <definedName name="TOTALP.3">#REF!</definedName>
    <definedName name="TOTALP.31HOG" localSheetId="12">#REF!</definedName>
    <definedName name="TOTALP.31HOG" localSheetId="11">#REF!</definedName>
    <definedName name="TOTALP.31HOG">#REF!</definedName>
    <definedName name="TOTALP.5" localSheetId="12">#REF!</definedName>
    <definedName name="TOTALP.5" localSheetId="11">#REF!</definedName>
    <definedName name="TOTALP.5">#REF!</definedName>
    <definedName name="TOTALP.51" localSheetId="12">#REF!</definedName>
    <definedName name="TOTALP.51" localSheetId="11">#REF!</definedName>
    <definedName name="TOTALP.51">#REF!</definedName>
    <definedName name="TOTALP.52" localSheetId="12">#REF!</definedName>
    <definedName name="TOTALP.52" localSheetId="11">#REF!</definedName>
    <definedName name="TOTALP.52">#REF!</definedName>
    <definedName name="TOTALP.6" localSheetId="12">#REF!</definedName>
    <definedName name="TOTALP.6" localSheetId="11">#REF!</definedName>
    <definedName name="TOTALP.6">#REF!</definedName>
    <definedName name="TOTALP.7" localSheetId="12">#REF!</definedName>
    <definedName name="TOTALP.7" localSheetId="11">#REF!</definedName>
    <definedName name="TOTALP.7">#REF!</definedName>
    <definedName name="TOTALP2EQ" localSheetId="12">#REF!</definedName>
    <definedName name="TOTALP2EQ" localSheetId="11">#REF!</definedName>
    <definedName name="TOTALP2EQ">#REF!</definedName>
    <definedName name="TOTALP31ISFLSH" localSheetId="12">#REF!</definedName>
    <definedName name="TOTALP31ISFLSH" localSheetId="11">#REF!</definedName>
    <definedName name="TOTALP31ISFLSH">#REF!</definedName>
    <definedName name="TOTALP3GOB" localSheetId="12">#REF!</definedName>
    <definedName name="TOTALP3GOB" localSheetId="11">#REF!</definedName>
    <definedName name="TOTALP3GOB">#REF!</definedName>
    <definedName name="TOTALUTILIZ.1" localSheetId="12">#REF!</definedName>
    <definedName name="TOTALUTILIZ.1" localSheetId="11">#REF!</definedName>
    <definedName name="TOTALUTILIZ.1">#REF!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8" i="22" l="1"/>
  <c r="C48" i="22" l="1"/>
  <c r="G48" i="22"/>
  <c r="K48" i="22"/>
  <c r="Q48" i="22"/>
  <c r="U48" i="22"/>
  <c r="Y48" i="22"/>
  <c r="E48" i="22"/>
  <c r="I48" i="22"/>
  <c r="O48" i="22"/>
  <c r="S48" i="22"/>
  <c r="W48" i="22"/>
  <c r="E51" i="21"/>
  <c r="M37" i="22"/>
  <c r="D48" i="22"/>
  <c r="H48" i="22"/>
  <c r="L48" i="22"/>
  <c r="R48" i="22"/>
  <c r="V48" i="22"/>
  <c r="Z48" i="22"/>
  <c r="F48" i="22"/>
  <c r="J48" i="22"/>
  <c r="T48" i="22"/>
  <c r="X48" i="22"/>
  <c r="W51" i="21"/>
  <c r="C51" i="21"/>
  <c r="G51" i="21"/>
  <c r="K51" i="21"/>
  <c r="Q51" i="21"/>
  <c r="U51" i="21"/>
  <c r="Y51" i="21"/>
  <c r="H51" i="21"/>
  <c r="M9" i="22"/>
  <c r="AA9" i="22"/>
  <c r="M10" i="22"/>
  <c r="AA10" i="22"/>
  <c r="M11" i="22"/>
  <c r="AA11" i="22"/>
  <c r="M12" i="22"/>
  <c r="AA12" i="22"/>
  <c r="M13" i="22"/>
  <c r="AA13" i="22"/>
  <c r="M14" i="22"/>
  <c r="AA14" i="22"/>
  <c r="M15" i="22"/>
  <c r="AA15" i="22"/>
  <c r="M16" i="22"/>
  <c r="AA16" i="22"/>
  <c r="M17" i="22"/>
  <c r="AA17" i="22"/>
  <c r="M18" i="22"/>
  <c r="AA18" i="22"/>
  <c r="M19" i="22"/>
  <c r="AA19" i="22"/>
  <c r="AA20" i="22"/>
  <c r="M21" i="22"/>
  <c r="AA21" i="22"/>
  <c r="M22" i="22"/>
  <c r="AA22" i="22"/>
  <c r="M23" i="22"/>
  <c r="AA23" i="22"/>
  <c r="M24" i="22"/>
  <c r="AA24" i="22"/>
  <c r="M25" i="22"/>
  <c r="AA25" i="22"/>
  <c r="AA26" i="22"/>
  <c r="M27" i="22"/>
  <c r="AA27" i="22"/>
  <c r="M28" i="22"/>
  <c r="AA28" i="22"/>
  <c r="M29" i="22"/>
  <c r="AA29" i="22"/>
  <c r="AA30" i="22"/>
  <c r="M31" i="22"/>
  <c r="AA31" i="22"/>
  <c r="M32" i="22"/>
  <c r="AA32" i="22"/>
  <c r="M33" i="22"/>
  <c r="AA33" i="22"/>
  <c r="M34" i="22"/>
  <c r="AA34" i="22"/>
  <c r="M35" i="22"/>
  <c r="AA35" i="22"/>
  <c r="AA36" i="22"/>
  <c r="AA37" i="22"/>
  <c r="AB37" i="22" s="1"/>
  <c r="AA38" i="22"/>
  <c r="M39" i="22"/>
  <c r="AA39" i="22"/>
  <c r="M40" i="22"/>
  <c r="AA40" i="22"/>
  <c r="M41" i="22"/>
  <c r="AA41" i="22"/>
  <c r="AA42" i="22"/>
  <c r="M43" i="22"/>
  <c r="AA43" i="22"/>
  <c r="AA44" i="22"/>
  <c r="M45" i="22"/>
  <c r="AA45" i="22"/>
  <c r="M46" i="22"/>
  <c r="M47" i="22"/>
  <c r="D51" i="21"/>
  <c r="L51" i="21"/>
  <c r="R51" i="21"/>
  <c r="V51" i="21"/>
  <c r="Z51" i="21"/>
  <c r="M44" i="21"/>
  <c r="S51" i="21"/>
  <c r="O51" i="21"/>
  <c r="AC51" i="21"/>
  <c r="F51" i="21"/>
  <c r="J51" i="21"/>
  <c r="P51" i="21"/>
  <c r="T51" i="21"/>
  <c r="AA46" i="22"/>
  <c r="AA47" i="22"/>
  <c r="M15" i="21"/>
  <c r="AA22" i="21"/>
  <c r="P48" i="22"/>
  <c r="M20" i="22"/>
  <c r="AB20" i="22" s="1"/>
  <c r="M30" i="22"/>
  <c r="M44" i="22"/>
  <c r="I51" i="21"/>
  <c r="M33" i="21"/>
  <c r="M26" i="22"/>
  <c r="M36" i="22"/>
  <c r="M38" i="22"/>
  <c r="AB38" i="22" s="1"/>
  <c r="M42" i="22"/>
  <c r="X51" i="21"/>
  <c r="AD51" i="21"/>
  <c r="M25" i="21"/>
  <c r="M27" i="21"/>
  <c r="M28" i="21"/>
  <c r="M30" i="21"/>
  <c r="AA30" i="21"/>
  <c r="M32" i="21"/>
  <c r="M35" i="21"/>
  <c r="M36" i="21"/>
  <c r="M37" i="21"/>
  <c r="M38" i="21"/>
  <c r="AA38" i="21"/>
  <c r="M40" i="21"/>
  <c r="M41" i="21"/>
  <c r="M43" i="21"/>
  <c r="M46" i="21"/>
  <c r="AA46" i="21"/>
  <c r="M48" i="21"/>
  <c r="M49" i="21"/>
  <c r="M8" i="21"/>
  <c r="M9" i="21"/>
  <c r="M10" i="21"/>
  <c r="M11" i="21"/>
  <c r="M12" i="21"/>
  <c r="M13" i="21"/>
  <c r="M14" i="21"/>
  <c r="M19" i="21"/>
  <c r="M20" i="21"/>
  <c r="M21" i="21"/>
  <c r="M22" i="21"/>
  <c r="M24" i="21"/>
  <c r="AA8" i="21"/>
  <c r="AA9" i="21"/>
  <c r="AA10" i="21"/>
  <c r="AA11" i="21"/>
  <c r="AA12" i="21"/>
  <c r="AA13" i="21"/>
  <c r="AA14" i="21"/>
  <c r="M16" i="21"/>
  <c r="AA16" i="21"/>
  <c r="M18" i="21"/>
  <c r="AA18" i="21"/>
  <c r="AA20" i="21"/>
  <c r="M23" i="21"/>
  <c r="AA24" i="21"/>
  <c r="M26" i="21"/>
  <c r="AA26" i="21"/>
  <c r="AA28" i="21"/>
  <c r="M31" i="21"/>
  <c r="AA32" i="21"/>
  <c r="AB32" i="21" s="1"/>
  <c r="AE32" i="21" s="1"/>
  <c r="M34" i="21"/>
  <c r="AA34" i="21"/>
  <c r="AA36" i="21"/>
  <c r="M39" i="21"/>
  <c r="AA40" i="21"/>
  <c r="M42" i="21"/>
  <c r="AA42" i="21"/>
  <c r="AA44" i="21"/>
  <c r="M47" i="21"/>
  <c r="AA48" i="21"/>
  <c r="M50" i="21"/>
  <c r="AA50" i="21"/>
  <c r="AA8" i="22"/>
  <c r="M29" i="21"/>
  <c r="M45" i="21"/>
  <c r="AA7" i="22"/>
  <c r="M7" i="22"/>
  <c r="M8" i="22"/>
  <c r="M17" i="21"/>
  <c r="AA7" i="21"/>
  <c r="AA15" i="21"/>
  <c r="AA19" i="21"/>
  <c r="AA23" i="21"/>
  <c r="AA27" i="21"/>
  <c r="AA31" i="21"/>
  <c r="AA35" i="21"/>
  <c r="AA39" i="21"/>
  <c r="AA43" i="21"/>
  <c r="AA47" i="21"/>
  <c r="AA17" i="21"/>
  <c r="AA21" i="21"/>
  <c r="AA25" i="21"/>
  <c r="AA29" i="21"/>
  <c r="AA33" i="21"/>
  <c r="AA37" i="21"/>
  <c r="AA41" i="21"/>
  <c r="AA45" i="21"/>
  <c r="AA49" i="21"/>
  <c r="M7" i="21"/>
  <c r="AB30" i="22" l="1"/>
  <c r="AB19" i="22"/>
  <c r="AB15" i="22"/>
  <c r="AB9" i="22"/>
  <c r="AB42" i="22"/>
  <c r="AB43" i="22"/>
  <c r="AB35" i="22"/>
  <c r="AB25" i="22"/>
  <c r="AB23" i="22"/>
  <c r="AB21" i="22"/>
  <c r="AB27" i="22"/>
  <c r="AB11" i="22"/>
  <c r="AB33" i="22"/>
  <c r="AB41" i="21"/>
  <c r="AE41" i="21" s="1"/>
  <c r="AB25" i="21"/>
  <c r="AE25" i="21" s="1"/>
  <c r="AB31" i="22"/>
  <c r="AB26" i="22"/>
  <c r="AB29" i="22"/>
  <c r="AB47" i="22"/>
  <c r="AB40" i="21"/>
  <c r="AE40" i="21" s="1"/>
  <c r="AB36" i="22"/>
  <c r="AB44" i="22"/>
  <c r="AB45" i="22"/>
  <c r="AB40" i="22"/>
  <c r="AB28" i="22"/>
  <c r="AB17" i="22"/>
  <c r="AB13" i="22"/>
  <c r="AB44" i="21"/>
  <c r="AE44" i="21" s="1"/>
  <c r="AB14" i="21"/>
  <c r="AE14" i="21" s="1"/>
  <c r="AB38" i="21"/>
  <c r="AE38" i="21" s="1"/>
  <c r="AB41" i="22"/>
  <c r="AB39" i="22"/>
  <c r="AB18" i="22"/>
  <c r="AB16" i="22"/>
  <c r="AB14" i="22"/>
  <c r="AB12" i="22"/>
  <c r="AB10" i="22"/>
  <c r="AB43" i="21"/>
  <c r="AE43" i="21" s="1"/>
  <c r="AB27" i="21"/>
  <c r="AE27" i="21" s="1"/>
  <c r="AB15" i="21"/>
  <c r="AE15" i="21" s="1"/>
  <c r="AB33" i="21"/>
  <c r="AE33" i="21" s="1"/>
  <c r="AB28" i="21"/>
  <c r="AE28" i="21" s="1"/>
  <c r="AB12" i="21"/>
  <c r="AE12" i="21" s="1"/>
  <c r="AB8" i="21"/>
  <c r="AE8" i="21" s="1"/>
  <c r="AB46" i="21"/>
  <c r="AE46" i="21" s="1"/>
  <c r="AB34" i="22"/>
  <c r="AB32" i="22"/>
  <c r="AB46" i="22"/>
  <c r="AB24" i="22"/>
  <c r="AB22" i="22"/>
  <c r="AB22" i="21"/>
  <c r="AE22" i="21" s="1"/>
  <c r="AB21" i="21"/>
  <c r="AE21" i="21" s="1"/>
  <c r="AB35" i="21"/>
  <c r="AE35" i="21" s="1"/>
  <c r="AB20" i="21"/>
  <c r="AE20" i="21" s="1"/>
  <c r="AB11" i="21"/>
  <c r="AE11" i="21" s="1"/>
  <c r="AB10" i="21"/>
  <c r="AE10" i="21" s="1"/>
  <c r="AB48" i="21"/>
  <c r="AE48" i="21" s="1"/>
  <c r="AB30" i="21"/>
  <c r="AE30" i="21" s="1"/>
  <c r="AB37" i="21"/>
  <c r="AE37" i="21" s="1"/>
  <c r="AB39" i="21"/>
  <c r="AE39" i="21" s="1"/>
  <c r="AB49" i="21"/>
  <c r="AE49" i="21" s="1"/>
  <c r="AB19" i="21"/>
  <c r="AE19" i="21" s="1"/>
  <c r="AB24" i="21"/>
  <c r="AE24" i="21" s="1"/>
  <c r="AB45" i="21"/>
  <c r="AE45" i="21" s="1"/>
  <c r="AB47" i="21"/>
  <c r="AE47" i="21" s="1"/>
  <c r="AB36" i="21"/>
  <c r="AE36" i="21" s="1"/>
  <c r="AB13" i="21"/>
  <c r="AE13" i="21" s="1"/>
  <c r="AB9" i="21"/>
  <c r="AE9" i="21" s="1"/>
  <c r="AB8" i="22"/>
  <c r="AB50" i="21"/>
  <c r="AE50" i="21" s="1"/>
  <c r="AB18" i="21"/>
  <c r="AE18" i="21" s="1"/>
  <c r="AB23" i="21"/>
  <c r="AE23" i="21" s="1"/>
  <c r="AB29" i="21"/>
  <c r="AE29" i="21" s="1"/>
  <c r="AB31" i="21"/>
  <c r="AE31" i="21" s="1"/>
  <c r="AB26" i="21"/>
  <c r="AE26" i="21" s="1"/>
  <c r="AB42" i="21"/>
  <c r="AE42" i="21" s="1"/>
  <c r="AA48" i="22"/>
  <c r="AB34" i="21"/>
  <c r="AE34" i="21" s="1"/>
  <c r="AB16" i="21"/>
  <c r="AE16" i="21" s="1"/>
  <c r="AB7" i="22"/>
  <c r="M48" i="22"/>
  <c r="AB17" i="21"/>
  <c r="AE17" i="21" s="1"/>
  <c r="M51" i="21"/>
  <c r="AB7" i="21"/>
  <c r="AA51" i="21"/>
  <c r="AB48" i="22" l="1"/>
  <c r="AB51" i="21"/>
  <c r="AE7" i="21"/>
  <c r="AE51" i="21" s="1"/>
  <c r="M49" i="17"/>
  <c r="N48" i="18"/>
  <c r="Z48" i="18"/>
  <c r="Y48" i="18"/>
  <c r="X48" i="18"/>
  <c r="W48" i="18"/>
  <c r="V48" i="18"/>
  <c r="U48" i="18"/>
  <c r="T48" i="18"/>
  <c r="S48" i="18"/>
  <c r="O48" i="18"/>
  <c r="L48" i="18"/>
  <c r="K48" i="18"/>
  <c r="J48" i="18"/>
  <c r="I48" i="18"/>
  <c r="H48" i="18"/>
  <c r="F48" i="18"/>
  <c r="E48" i="18"/>
  <c r="D48" i="18"/>
  <c r="AD51" i="17"/>
  <c r="AC51" i="17"/>
  <c r="Z51" i="17"/>
  <c r="Y51" i="17"/>
  <c r="X51" i="17"/>
  <c r="W51" i="17"/>
  <c r="V51" i="17"/>
  <c r="U51" i="17"/>
  <c r="T51" i="17"/>
  <c r="S51" i="17"/>
  <c r="O51" i="17"/>
  <c r="L51" i="17"/>
  <c r="K51" i="17"/>
  <c r="J51" i="17"/>
  <c r="I51" i="17"/>
  <c r="H51" i="17"/>
  <c r="F51" i="17"/>
  <c r="E51" i="17"/>
  <c r="D51" i="17" l="1"/>
  <c r="C51" i="17"/>
  <c r="C48" i="18"/>
  <c r="AD51" i="8" l="1"/>
  <c r="N48" i="13" l="1"/>
  <c r="Y48" i="13"/>
  <c r="U48" i="13"/>
  <c r="Z48" i="13"/>
  <c r="V48" i="13"/>
  <c r="I48" i="13"/>
  <c r="E48" i="13"/>
  <c r="X48" i="13"/>
  <c r="W48" i="13"/>
  <c r="T48" i="13"/>
  <c r="S48" i="13"/>
  <c r="O48" i="13"/>
  <c r="L48" i="13"/>
  <c r="K48" i="13"/>
  <c r="J48" i="13"/>
  <c r="H48" i="13"/>
  <c r="F48" i="13"/>
  <c r="D48" i="13"/>
  <c r="AD51" i="12"/>
  <c r="AC51" i="12"/>
  <c r="Y51" i="12"/>
  <c r="X51" i="12"/>
  <c r="U51" i="12"/>
  <c r="T51" i="12"/>
  <c r="L51" i="12"/>
  <c r="H51" i="12"/>
  <c r="N48" i="11"/>
  <c r="Z48" i="11"/>
  <c r="V48" i="11"/>
  <c r="Y48" i="11"/>
  <c r="X48" i="11"/>
  <c r="W48" i="11"/>
  <c r="U48" i="11"/>
  <c r="T48" i="11"/>
  <c r="S48" i="11"/>
  <c r="O48" i="11"/>
  <c r="L48" i="11"/>
  <c r="K48" i="11"/>
  <c r="J48" i="11"/>
  <c r="I48" i="11"/>
  <c r="H48" i="11"/>
  <c r="F48" i="11"/>
  <c r="E48" i="11"/>
  <c r="D48" i="11"/>
  <c r="AC51" i="10"/>
  <c r="Y51" i="10"/>
  <c r="X51" i="10"/>
  <c r="W51" i="10"/>
  <c r="T51" i="10"/>
  <c r="S51" i="10"/>
  <c r="O51" i="10"/>
  <c r="L51" i="10"/>
  <c r="K51" i="10"/>
  <c r="J51" i="10"/>
  <c r="H51" i="10"/>
  <c r="F51" i="10"/>
  <c r="C51" i="10"/>
  <c r="AA48" i="9"/>
  <c r="W48" i="9"/>
  <c r="J48" i="9"/>
  <c r="Z48" i="9"/>
  <c r="Y48" i="9"/>
  <c r="X48" i="9"/>
  <c r="V48" i="9"/>
  <c r="U48" i="9"/>
  <c r="T48" i="9"/>
  <c r="P48" i="9"/>
  <c r="M48" i="9"/>
  <c r="L48" i="9"/>
  <c r="K48" i="9"/>
  <c r="I48" i="9"/>
  <c r="H48" i="9"/>
  <c r="E48" i="9"/>
  <c r="D48" i="9"/>
  <c r="D51" i="10" l="1"/>
  <c r="U51" i="10"/>
  <c r="C51" i="12"/>
  <c r="K51" i="12"/>
  <c r="M7" i="12"/>
  <c r="C48" i="13"/>
  <c r="D51" i="12"/>
  <c r="E51" i="12"/>
  <c r="I51" i="12"/>
  <c r="V51" i="12"/>
  <c r="Z51" i="12"/>
  <c r="F51" i="12"/>
  <c r="J51" i="12"/>
  <c r="O51" i="12"/>
  <c r="S51" i="12"/>
  <c r="W51" i="12"/>
  <c r="AA7" i="12"/>
  <c r="C48" i="11"/>
  <c r="E51" i="10"/>
  <c r="I51" i="10"/>
  <c r="V51" i="10"/>
  <c r="Z51" i="10"/>
  <c r="AD51" i="10"/>
  <c r="F48" i="9"/>
  <c r="C48" i="9"/>
  <c r="AF51" i="8"/>
  <c r="AE51" i="8"/>
  <c r="AA51" i="8"/>
  <c r="Z51" i="8"/>
  <c r="Y51" i="8"/>
  <c r="X51" i="8"/>
  <c r="W51" i="8"/>
  <c r="V51" i="8"/>
  <c r="U51" i="8"/>
  <c r="T51" i="8"/>
  <c r="P51" i="8"/>
  <c r="O51" i="8"/>
  <c r="M51" i="8"/>
  <c r="L51" i="8"/>
  <c r="K51" i="8"/>
  <c r="J51" i="8"/>
  <c r="I51" i="8"/>
  <c r="H51" i="8"/>
  <c r="F51" i="8"/>
  <c r="E51" i="8"/>
  <c r="D51" i="8"/>
  <c r="C51" i="8"/>
  <c r="AB7" i="12" l="1"/>
  <c r="AE7" i="12" l="1"/>
  <c r="M15" i="17" l="1"/>
  <c r="M15" i="12"/>
  <c r="M15" i="18"/>
  <c r="M15" i="13"/>
  <c r="M45" i="17" l="1"/>
  <c r="M45" i="12"/>
  <c r="M25" i="17"/>
  <c r="M25" i="12"/>
  <c r="M9" i="12"/>
  <c r="M9" i="17"/>
  <c r="M44" i="18"/>
  <c r="M44" i="13"/>
  <c r="M19" i="17"/>
  <c r="M19" i="12"/>
  <c r="M46" i="17"/>
  <c r="M46" i="12"/>
  <c r="M40" i="12"/>
  <c r="M40" i="17"/>
  <c r="M10" i="17"/>
  <c r="M10" i="12"/>
  <c r="M41" i="17"/>
  <c r="M41" i="12"/>
  <c r="M8" i="17"/>
  <c r="M12" i="12"/>
  <c r="M12" i="17"/>
  <c r="M28" i="17"/>
  <c r="M28" i="12"/>
  <c r="M47" i="18"/>
  <c r="M47" i="13"/>
  <c r="M33" i="17"/>
  <c r="M33" i="12"/>
  <c r="M22" i="17"/>
  <c r="M22" i="12"/>
  <c r="M30" i="17"/>
  <c r="M30" i="12"/>
  <c r="M18" i="17"/>
  <c r="M18" i="12"/>
  <c r="M16" i="18"/>
  <c r="M16" i="13"/>
  <c r="M32" i="18"/>
  <c r="M32" i="13"/>
  <c r="M50" i="17"/>
  <c r="M50" i="12"/>
  <c r="M36" i="17"/>
  <c r="M36" i="12"/>
  <c r="M31" i="17"/>
  <c r="M31" i="12"/>
  <c r="M24" i="17"/>
  <c r="M24" i="12"/>
  <c r="M39" i="17"/>
  <c r="M39" i="12"/>
  <c r="M35" i="17"/>
  <c r="M35" i="12"/>
  <c r="M23" i="18"/>
  <c r="M23" i="13"/>
  <c r="M34" i="17"/>
  <c r="M34" i="12"/>
  <c r="M11" i="17"/>
  <c r="M11" i="12"/>
  <c r="M13" i="18"/>
  <c r="M13" i="13"/>
  <c r="M26" i="17"/>
  <c r="M26" i="12"/>
  <c r="M46" i="18"/>
  <c r="M46" i="13"/>
  <c r="M21" i="17"/>
  <c r="M21" i="12"/>
  <c r="M40" i="18"/>
  <c r="M40" i="13"/>
  <c r="M10" i="18"/>
  <c r="M10" i="13"/>
  <c r="M41" i="18"/>
  <c r="M41" i="13"/>
  <c r="M8" i="18"/>
  <c r="M8" i="13"/>
  <c r="M23" i="17"/>
  <c r="M23" i="12"/>
  <c r="M12" i="18"/>
  <c r="M12" i="13"/>
  <c r="M28" i="18"/>
  <c r="M28" i="13"/>
  <c r="M44" i="17"/>
  <c r="M44" i="12"/>
  <c r="M33" i="18"/>
  <c r="M33" i="13"/>
  <c r="M22" i="18"/>
  <c r="M22" i="13"/>
  <c r="M30" i="18"/>
  <c r="M30" i="13"/>
  <c r="M18" i="18"/>
  <c r="M18" i="13"/>
  <c r="M13" i="17"/>
  <c r="M13" i="12"/>
  <c r="M36" i="18"/>
  <c r="M36" i="13"/>
  <c r="M31" i="18"/>
  <c r="M31" i="13"/>
  <c r="M24" i="18"/>
  <c r="M24" i="13"/>
  <c r="M39" i="18"/>
  <c r="M39" i="13"/>
  <c r="M35" i="18"/>
  <c r="M35" i="13"/>
  <c r="M27" i="17"/>
  <c r="M27" i="12"/>
  <c r="M21" i="18"/>
  <c r="M21" i="13"/>
  <c r="M17" i="17"/>
  <c r="M17" i="12"/>
  <c r="M20" i="17"/>
  <c r="M20" i="12"/>
  <c r="M14" i="17"/>
  <c r="M14" i="12"/>
  <c r="M48" i="17"/>
  <c r="M48" i="12"/>
  <c r="M38" i="17"/>
  <c r="M38" i="12"/>
  <c r="M37" i="17"/>
  <c r="M37" i="12"/>
  <c r="M29" i="17"/>
  <c r="M29" i="12"/>
  <c r="M43" i="17"/>
  <c r="M43" i="12"/>
  <c r="M42" i="17"/>
  <c r="M42" i="12"/>
  <c r="M27" i="18"/>
  <c r="M27" i="13"/>
  <c r="M45" i="18"/>
  <c r="M45" i="13"/>
  <c r="M25" i="18"/>
  <c r="M25" i="13"/>
  <c r="M17" i="18"/>
  <c r="M17" i="13"/>
  <c r="M20" i="18"/>
  <c r="M20" i="13"/>
  <c r="M9" i="18"/>
  <c r="M9" i="13"/>
  <c r="M14" i="18"/>
  <c r="M14" i="13"/>
  <c r="M49" i="12"/>
  <c r="M34" i="18"/>
  <c r="M34" i="13"/>
  <c r="M19" i="18"/>
  <c r="M19" i="13"/>
  <c r="M11" i="18"/>
  <c r="M11" i="13"/>
  <c r="M16" i="17"/>
  <c r="M16" i="12"/>
  <c r="M32" i="17"/>
  <c r="M32" i="12"/>
  <c r="M47" i="17"/>
  <c r="M47" i="12"/>
  <c r="M26" i="18"/>
  <c r="M26" i="13"/>
  <c r="M38" i="18"/>
  <c r="M38" i="13"/>
  <c r="M37" i="18"/>
  <c r="M37" i="13"/>
  <c r="M29" i="18"/>
  <c r="M29" i="13"/>
  <c r="M43" i="18"/>
  <c r="M43" i="13"/>
  <c r="M42" i="18"/>
  <c r="M42" i="13"/>
  <c r="M8" i="12" l="1"/>
  <c r="M51" i="12" s="1"/>
  <c r="G51" i="12"/>
  <c r="G51" i="17"/>
  <c r="M7" i="17"/>
  <c r="G48" i="13" l="1"/>
  <c r="M7" i="13"/>
  <c r="G48" i="18"/>
  <c r="M7" i="18"/>
  <c r="M51" i="17"/>
  <c r="M48" i="13" l="1"/>
  <c r="M48" i="18"/>
  <c r="Q51" i="12" l="1"/>
  <c r="Q48" i="18"/>
  <c r="Q48" i="13"/>
  <c r="Q51" i="17"/>
  <c r="P51" i="12" l="1"/>
  <c r="P51" i="17"/>
  <c r="P48" i="18" l="1"/>
  <c r="P48" i="13"/>
  <c r="N35" i="8" l="1"/>
  <c r="N11" i="8"/>
  <c r="N10" i="8"/>
  <c r="N14" i="8"/>
  <c r="N9" i="8"/>
  <c r="N31" i="8"/>
  <c r="N26" i="8"/>
  <c r="N50" i="8"/>
  <c r="N7" i="8"/>
  <c r="N46" i="8"/>
  <c r="N40" i="8"/>
  <c r="N16" i="8"/>
  <c r="N45" i="8"/>
  <c r="N15" i="8"/>
  <c r="N41" i="8"/>
  <c r="N29" i="8"/>
  <c r="N30" i="8"/>
  <c r="N23" i="8"/>
  <c r="N22" i="8"/>
  <c r="N33" i="8"/>
  <c r="N19" i="8"/>
  <c r="N39" i="8"/>
  <c r="N36" i="8"/>
  <c r="N20" i="8"/>
  <c r="N44" i="8"/>
  <c r="N17" i="8"/>
  <c r="N8" i="8"/>
  <c r="N27" i="8"/>
  <c r="N38" i="8"/>
  <c r="N12" i="8"/>
  <c r="N37" i="8"/>
  <c r="N34" i="8"/>
  <c r="N49" i="8"/>
  <c r="N13" i="8"/>
  <c r="N24" i="8"/>
  <c r="N21" i="8"/>
  <c r="N25" i="8"/>
  <c r="N43" i="8"/>
  <c r="N32" i="8"/>
  <c r="N18" i="8"/>
  <c r="N47" i="8"/>
  <c r="N48" i="8"/>
  <c r="N42" i="8"/>
  <c r="N28" i="8"/>
  <c r="N51" i="8" l="1"/>
  <c r="N30" i="9"/>
  <c r="N46" i="9"/>
  <c r="N13" i="9"/>
  <c r="N24" i="9"/>
  <c r="N36" i="9"/>
  <c r="N43" i="9"/>
  <c r="N15" i="9"/>
  <c r="N22" i="9"/>
  <c r="N16" i="9"/>
  <c r="N23" i="9"/>
  <c r="N41" i="9"/>
  <c r="N28" i="9"/>
  <c r="N27" i="9"/>
  <c r="N26" i="9"/>
  <c r="N29" i="9"/>
  <c r="N17" i="9"/>
  <c r="N32" i="9"/>
  <c r="N19" i="9"/>
  <c r="N31" i="9"/>
  <c r="N18" i="9"/>
  <c r="N37" i="9"/>
  <c r="N33" i="9"/>
  <c r="N11" i="9"/>
  <c r="N25" i="9"/>
  <c r="N45" i="9"/>
  <c r="N12" i="9"/>
  <c r="N38" i="9"/>
  <c r="N8" i="9"/>
  <c r="N35" i="9"/>
  <c r="N40" i="9"/>
  <c r="N34" i="9"/>
  <c r="N39" i="9"/>
  <c r="N14" i="9"/>
  <c r="N10" i="9"/>
  <c r="N21" i="9"/>
  <c r="N42" i="9"/>
  <c r="N47" i="9"/>
  <c r="N44" i="9"/>
  <c r="N9" i="9"/>
  <c r="N20" i="9"/>
  <c r="G51" i="8"/>
  <c r="N7" i="9" l="1"/>
  <c r="G48" i="9"/>
  <c r="N48" i="9" l="1"/>
  <c r="M23" i="11" l="1"/>
  <c r="M25" i="11" l="1"/>
  <c r="M29" i="10"/>
  <c r="M39" i="10"/>
  <c r="M16" i="10"/>
  <c r="M38" i="10"/>
  <c r="M12" i="10"/>
  <c r="M9" i="11"/>
  <c r="M40" i="11"/>
  <c r="M8" i="10"/>
  <c r="M35" i="10"/>
  <c r="M37" i="10"/>
  <c r="M18" i="10"/>
  <c r="M25" i="10"/>
  <c r="M24" i="11"/>
  <c r="M23" i="10"/>
  <c r="M14" i="10"/>
  <c r="M34" i="11"/>
  <c r="M20" i="11"/>
  <c r="M29" i="11"/>
  <c r="M17" i="10"/>
  <c r="M33" i="11"/>
  <c r="M45" i="10"/>
  <c r="M30" i="11"/>
  <c r="M13" i="10"/>
  <c r="M50" i="10"/>
  <c r="M46" i="10"/>
  <c r="M43" i="10"/>
  <c r="M41" i="10"/>
  <c r="M36" i="10"/>
  <c r="M22" i="10"/>
  <c r="M14" i="11"/>
  <c r="M48" i="10"/>
  <c r="M41" i="11"/>
  <c r="M16" i="11"/>
  <c r="M43" i="11"/>
  <c r="M39" i="11"/>
  <c r="M36" i="11"/>
  <c r="M47" i="11"/>
  <c r="M13" i="11"/>
  <c r="M49" i="10"/>
  <c r="M34" i="10"/>
  <c r="M31" i="10"/>
  <c r="M11" i="10"/>
  <c r="M38" i="11"/>
  <c r="M10" i="11"/>
  <c r="M21" i="11"/>
  <c r="M44" i="11"/>
  <c r="M32" i="10"/>
  <c r="M19" i="10"/>
  <c r="M27" i="11"/>
  <c r="M28" i="11"/>
  <c r="M26" i="11"/>
  <c r="M15" i="11" l="1"/>
  <c r="M20" i="10"/>
  <c r="M28" i="10"/>
  <c r="M44" i="10"/>
  <c r="M42" i="11"/>
  <c r="M26" i="10"/>
  <c r="M24" i="10"/>
  <c r="M37" i="11"/>
  <c r="M30" i="10"/>
  <c r="M21" i="10"/>
  <c r="M27" i="10"/>
  <c r="M31" i="11"/>
  <c r="M8" i="11"/>
  <c r="M47" i="10"/>
  <c r="M42" i="10"/>
  <c r="M9" i="10"/>
  <c r="M10" i="10"/>
  <c r="M32" i="11"/>
  <c r="M11" i="11"/>
  <c r="M40" i="10"/>
  <c r="M35" i="11"/>
  <c r="M45" i="11"/>
  <c r="M17" i="11"/>
  <c r="M12" i="11"/>
  <c r="M22" i="11"/>
  <c r="M19" i="11"/>
  <c r="M15" i="10"/>
  <c r="M18" i="11"/>
  <c r="M33" i="10"/>
  <c r="M46" i="11"/>
  <c r="M7" i="10"/>
  <c r="M7" i="11"/>
  <c r="G48" i="11" l="1"/>
  <c r="M51" i="10"/>
  <c r="M48" i="11"/>
  <c r="G51" i="10"/>
  <c r="AA22" i="17" l="1"/>
  <c r="AB22" i="17" s="1"/>
  <c r="AE22" i="17" s="1"/>
  <c r="AA22" i="12"/>
  <c r="AB22" i="12" s="1"/>
  <c r="AE22" i="12" s="1"/>
  <c r="AA29" i="17"/>
  <c r="AB29" i="17" s="1"/>
  <c r="AE29" i="17" s="1"/>
  <c r="AA29" i="12"/>
  <c r="AB29" i="12" s="1"/>
  <c r="AE29" i="12" s="1"/>
  <c r="AA32" i="17"/>
  <c r="AB32" i="17" s="1"/>
  <c r="AE32" i="17" s="1"/>
  <c r="AA32" i="12"/>
  <c r="AB32" i="12" s="1"/>
  <c r="AE32" i="12" s="1"/>
  <c r="AA11" i="17"/>
  <c r="AB11" i="17" s="1"/>
  <c r="AE11" i="17" s="1"/>
  <c r="AA11" i="12"/>
  <c r="AB11" i="12" s="1"/>
  <c r="AE11" i="12" s="1"/>
  <c r="AA28" i="17"/>
  <c r="AB28" i="17" s="1"/>
  <c r="AE28" i="17" s="1"/>
  <c r="AA28" i="12"/>
  <c r="AB28" i="12" s="1"/>
  <c r="AE28" i="12" s="1"/>
  <c r="AA25" i="17"/>
  <c r="AB25" i="17" s="1"/>
  <c r="AE25" i="17" s="1"/>
  <c r="AA25" i="12"/>
  <c r="AB25" i="12" s="1"/>
  <c r="AE25" i="12" s="1"/>
  <c r="AA13" i="17"/>
  <c r="AB13" i="17" s="1"/>
  <c r="AE13" i="17" s="1"/>
  <c r="AA13" i="12"/>
  <c r="AB13" i="12" s="1"/>
  <c r="AE13" i="12" s="1"/>
  <c r="AA42" i="17"/>
  <c r="AB42" i="17" s="1"/>
  <c r="AE42" i="17" s="1"/>
  <c r="AA16" i="18" l="1"/>
  <c r="AB16" i="18" s="1"/>
  <c r="AA16" i="13"/>
  <c r="AB16" i="13" s="1"/>
  <c r="AA36" i="17"/>
  <c r="AB36" i="17" s="1"/>
  <c r="AE36" i="17" s="1"/>
  <c r="AA36" i="12"/>
  <c r="AB36" i="12" s="1"/>
  <c r="AE36" i="12" s="1"/>
  <c r="AA26" i="17"/>
  <c r="AB26" i="17" s="1"/>
  <c r="AE26" i="17" s="1"/>
  <c r="AA26" i="12"/>
  <c r="AB26" i="12" s="1"/>
  <c r="AE26" i="12" s="1"/>
  <c r="R51" i="10"/>
  <c r="AA18" i="17"/>
  <c r="AB18" i="17" s="1"/>
  <c r="AE18" i="17" s="1"/>
  <c r="AA18" i="12"/>
  <c r="AB18" i="12" s="1"/>
  <c r="AE18" i="12" s="1"/>
  <c r="AA8" i="17"/>
  <c r="AB8" i="17" s="1"/>
  <c r="AE8" i="17" s="1"/>
  <c r="AA45" i="17"/>
  <c r="AB45" i="17" s="1"/>
  <c r="AE45" i="17" s="1"/>
  <c r="AA45" i="12"/>
  <c r="AB45" i="12" s="1"/>
  <c r="AE45" i="12" s="1"/>
  <c r="AA35" i="17"/>
  <c r="AB35" i="17" s="1"/>
  <c r="AE35" i="17" s="1"/>
  <c r="AA35" i="12"/>
  <c r="AB35" i="12" s="1"/>
  <c r="AE35" i="12" s="1"/>
  <c r="AA24" i="18"/>
  <c r="AB24" i="18" s="1"/>
  <c r="AA24" i="13"/>
  <c r="AB24" i="13" s="1"/>
  <c r="AA12" i="17"/>
  <c r="AB12" i="17" s="1"/>
  <c r="AE12" i="17" s="1"/>
  <c r="AA12" i="12"/>
  <c r="AB12" i="12" s="1"/>
  <c r="AE12" i="12" s="1"/>
  <c r="AA33" i="17"/>
  <c r="AB33" i="17" s="1"/>
  <c r="AE33" i="17" s="1"/>
  <c r="AA33" i="12"/>
  <c r="AB33" i="12" s="1"/>
  <c r="AE33" i="12" s="1"/>
  <c r="AA16" i="17"/>
  <c r="AB16" i="17" s="1"/>
  <c r="AE16" i="17" s="1"/>
  <c r="AA16" i="12"/>
  <c r="AB16" i="12" s="1"/>
  <c r="AE16" i="12" s="1"/>
  <c r="AA30" i="17"/>
  <c r="AB30" i="17" s="1"/>
  <c r="AE30" i="17" s="1"/>
  <c r="AA48" i="17"/>
  <c r="AB48" i="17" s="1"/>
  <c r="AE48" i="17" s="1"/>
  <c r="AA48" i="12"/>
  <c r="AB48" i="12" s="1"/>
  <c r="AE48" i="12" s="1"/>
  <c r="AA14" i="17"/>
  <c r="AB14" i="17" s="1"/>
  <c r="AE14" i="17" s="1"/>
  <c r="AA14" i="12"/>
  <c r="AB14" i="12" s="1"/>
  <c r="AE14" i="12" s="1"/>
  <c r="AA17" i="17"/>
  <c r="AB17" i="17" s="1"/>
  <c r="AE17" i="17" s="1"/>
  <c r="AA17" i="12"/>
  <c r="AB17" i="12" s="1"/>
  <c r="AE17" i="12" s="1"/>
  <c r="AA38" i="17"/>
  <c r="AB38" i="17" s="1"/>
  <c r="AE38" i="17" s="1"/>
  <c r="AA38" i="12"/>
  <c r="AB38" i="12" s="1"/>
  <c r="AE38" i="12" s="1"/>
  <c r="AA39" i="17"/>
  <c r="AB39" i="17" s="1"/>
  <c r="AE39" i="17" s="1"/>
  <c r="AA39" i="12"/>
  <c r="AB39" i="12" s="1"/>
  <c r="AE39" i="12" s="1"/>
  <c r="AA29" i="18"/>
  <c r="AB29" i="18" s="1"/>
  <c r="AA29" i="13"/>
  <c r="AB29" i="13" s="1"/>
  <c r="AA44" i="17"/>
  <c r="AB44" i="17" s="1"/>
  <c r="AE44" i="17" s="1"/>
  <c r="AA44" i="12"/>
  <c r="AB44" i="12" s="1"/>
  <c r="AE44" i="12" s="1"/>
  <c r="AA10" i="17"/>
  <c r="AB10" i="17" s="1"/>
  <c r="AE10" i="17" s="1"/>
  <c r="AA10" i="12"/>
  <c r="AB10" i="12" s="1"/>
  <c r="AE10" i="12" s="1"/>
  <c r="AA20" i="17"/>
  <c r="AB20" i="17" s="1"/>
  <c r="AE20" i="17" s="1"/>
  <c r="AA20" i="12"/>
  <c r="AB20" i="12" s="1"/>
  <c r="AE20" i="12" s="1"/>
  <c r="AA24" i="17"/>
  <c r="AB24" i="17" s="1"/>
  <c r="AE24" i="17" s="1"/>
  <c r="AA24" i="12"/>
  <c r="AB24" i="12" s="1"/>
  <c r="AE24" i="12" s="1"/>
  <c r="AA42" i="12"/>
  <c r="AB42" i="12" s="1"/>
  <c r="AE42" i="12" s="1"/>
  <c r="AA37" i="17"/>
  <c r="AB37" i="17" s="1"/>
  <c r="AE37" i="17" s="1"/>
  <c r="AA37" i="12"/>
  <c r="AB37" i="12" s="1"/>
  <c r="AE37" i="12" s="1"/>
  <c r="AA27" i="17"/>
  <c r="AB27" i="17" s="1"/>
  <c r="AE27" i="17" s="1"/>
  <c r="AA27" i="12"/>
  <c r="AB27" i="12" s="1"/>
  <c r="AE27" i="12" s="1"/>
  <c r="AA25" i="18"/>
  <c r="AB25" i="18" s="1"/>
  <c r="AA25" i="13"/>
  <c r="AB25" i="13" s="1"/>
  <c r="AA21" i="17"/>
  <c r="AB21" i="17" s="1"/>
  <c r="AE21" i="17" s="1"/>
  <c r="AA21" i="12"/>
  <c r="AB21" i="12" s="1"/>
  <c r="AE21" i="12" s="1"/>
  <c r="AA28" i="18"/>
  <c r="AB28" i="18" s="1"/>
  <c r="AA28" i="13"/>
  <c r="AB28" i="13" s="1"/>
  <c r="AA43" i="17"/>
  <c r="AB43" i="17" s="1"/>
  <c r="AE43" i="17" s="1"/>
  <c r="AA43" i="12"/>
  <c r="AB43" i="12" s="1"/>
  <c r="AE43" i="12" s="1"/>
  <c r="AA41" i="17"/>
  <c r="AB41" i="17" s="1"/>
  <c r="AE41" i="17" s="1"/>
  <c r="AA41" i="12"/>
  <c r="AB41" i="12" s="1"/>
  <c r="AE41" i="12" s="1"/>
  <c r="AA47" i="17"/>
  <c r="AB47" i="17" s="1"/>
  <c r="AE47" i="17" s="1"/>
  <c r="AA47" i="12"/>
  <c r="AB47" i="12" s="1"/>
  <c r="AE47" i="12" s="1"/>
  <c r="AA49" i="17"/>
  <c r="AB49" i="17" s="1"/>
  <c r="AE49" i="17" s="1"/>
  <c r="AA49" i="12"/>
  <c r="AB49" i="12" s="1"/>
  <c r="AE49" i="12" s="1"/>
  <c r="AA13" i="18"/>
  <c r="AB13" i="18" s="1"/>
  <c r="AA13" i="13"/>
  <c r="AB13" i="13" s="1"/>
  <c r="AA31" i="18"/>
  <c r="AB31" i="18" s="1"/>
  <c r="AA31" i="13"/>
  <c r="AB31" i="13" s="1"/>
  <c r="AA11" i="18"/>
  <c r="AB11" i="18" s="1"/>
  <c r="AA11" i="13"/>
  <c r="AB11" i="13" s="1"/>
  <c r="AA32" i="18"/>
  <c r="AB32" i="18" s="1"/>
  <c r="AA32" i="13"/>
  <c r="AB32" i="13" s="1"/>
  <c r="AA46" i="17"/>
  <c r="AB46" i="17" s="1"/>
  <c r="AE46" i="17" s="1"/>
  <c r="AA46" i="12"/>
  <c r="AB46" i="12" s="1"/>
  <c r="AE46" i="12" s="1"/>
  <c r="AA9" i="17"/>
  <c r="AB9" i="17" s="1"/>
  <c r="AE9" i="17" s="1"/>
  <c r="AA9" i="12"/>
  <c r="AB9" i="12" s="1"/>
  <c r="AE9" i="12" s="1"/>
  <c r="AA19" i="17"/>
  <c r="AB19" i="17" s="1"/>
  <c r="AE19" i="17" s="1"/>
  <c r="AA19" i="12"/>
  <c r="AB19" i="12" s="1"/>
  <c r="AE19" i="12" s="1"/>
  <c r="AA50" i="17"/>
  <c r="AB50" i="17" s="1"/>
  <c r="AE50" i="17" s="1"/>
  <c r="AA50" i="12"/>
  <c r="AB50" i="12" s="1"/>
  <c r="AE50" i="12" s="1"/>
  <c r="AA22" i="18"/>
  <c r="AB22" i="18" s="1"/>
  <c r="AA22" i="13"/>
  <c r="AB22" i="13" s="1"/>
  <c r="AA23" i="17"/>
  <c r="AB23" i="17" s="1"/>
  <c r="AE23" i="17" s="1"/>
  <c r="AA23" i="12"/>
  <c r="AB23" i="12" s="1"/>
  <c r="AE23" i="12" s="1"/>
  <c r="AA15" i="17"/>
  <c r="AB15" i="17" s="1"/>
  <c r="AE15" i="17" s="1"/>
  <c r="AA15" i="12"/>
  <c r="AB15" i="12" s="1"/>
  <c r="AE15" i="12" s="1"/>
  <c r="AA34" i="17"/>
  <c r="AB34" i="17" s="1"/>
  <c r="AE34" i="17" s="1"/>
  <c r="AA34" i="12"/>
  <c r="AB34" i="12" s="1"/>
  <c r="AE34" i="12" s="1"/>
  <c r="AA40" i="17"/>
  <c r="AB40" i="17" s="1"/>
  <c r="AE40" i="17" s="1"/>
  <c r="AA40" i="12"/>
  <c r="AB40" i="12" s="1"/>
  <c r="AE40" i="12" s="1"/>
  <c r="AA31" i="17"/>
  <c r="AB31" i="17" s="1"/>
  <c r="AE31" i="17" s="1"/>
  <c r="AA31" i="12"/>
  <c r="AB31" i="12" s="1"/>
  <c r="AE31" i="12" s="1"/>
  <c r="AA30" i="12"/>
  <c r="AB30" i="12" s="1"/>
  <c r="AE30" i="12" s="1"/>
  <c r="AA30" i="18"/>
  <c r="AB30" i="18" s="1"/>
  <c r="AA42" i="18" l="1"/>
  <c r="AB42" i="18" s="1"/>
  <c r="AA38" i="18"/>
  <c r="AB38" i="18" s="1"/>
  <c r="AA38" i="13"/>
  <c r="AB38" i="13" s="1"/>
  <c r="AA47" i="18"/>
  <c r="AB47" i="18" s="1"/>
  <c r="AA47" i="13"/>
  <c r="AB47" i="13" s="1"/>
  <c r="AA41" i="18"/>
  <c r="AB41" i="18" s="1"/>
  <c r="AA41" i="13"/>
  <c r="AB41" i="13" s="1"/>
  <c r="AA44" i="18"/>
  <c r="AB44" i="18" s="1"/>
  <c r="AA44" i="13"/>
  <c r="AB44" i="13" s="1"/>
  <c r="AA17" i="18"/>
  <c r="AB17" i="18" s="1"/>
  <c r="AA17" i="13"/>
  <c r="AB17" i="13" s="1"/>
  <c r="AA37" i="18"/>
  <c r="AB37" i="18" s="1"/>
  <c r="AA37" i="13"/>
  <c r="AB37" i="13" s="1"/>
  <c r="AA35" i="18"/>
  <c r="AB35" i="18" s="1"/>
  <c r="AA35" i="13"/>
  <c r="AB35" i="13" s="1"/>
  <c r="AA43" i="18"/>
  <c r="AB43" i="18" s="1"/>
  <c r="AA43" i="13"/>
  <c r="AB43" i="13" s="1"/>
  <c r="AA45" i="18"/>
  <c r="AB45" i="18" s="1"/>
  <c r="AA45" i="13"/>
  <c r="AB45" i="13" s="1"/>
  <c r="AA12" i="18"/>
  <c r="AB12" i="18" s="1"/>
  <c r="AA12" i="13"/>
  <c r="AB12" i="13" s="1"/>
  <c r="AA8" i="18"/>
  <c r="AB8" i="18" s="1"/>
  <c r="AA8" i="13"/>
  <c r="AB8" i="13" s="1"/>
  <c r="AA18" i="18"/>
  <c r="AB18" i="18" s="1"/>
  <c r="AA18" i="13"/>
  <c r="AB18" i="13" s="1"/>
  <c r="AA15" i="18"/>
  <c r="AB15" i="18" s="1"/>
  <c r="AA15" i="13"/>
  <c r="AB15" i="13" s="1"/>
  <c r="AA46" i="18"/>
  <c r="AB46" i="18" s="1"/>
  <c r="AA46" i="13"/>
  <c r="AB46" i="13" s="1"/>
  <c r="AA27" i="18"/>
  <c r="AB27" i="18" s="1"/>
  <c r="AA27" i="13"/>
  <c r="AB27" i="13" s="1"/>
  <c r="AA39" i="18"/>
  <c r="AB39" i="18" s="1"/>
  <c r="AA39" i="13"/>
  <c r="AB39" i="13" s="1"/>
  <c r="AA30" i="13"/>
  <c r="AB30" i="13" s="1"/>
  <c r="AA42" i="13"/>
  <c r="AB42" i="13" s="1"/>
  <c r="AA26" i="18"/>
  <c r="AB26" i="18" s="1"/>
  <c r="AA26" i="13"/>
  <c r="AB26" i="13" s="1"/>
  <c r="AA34" i="18"/>
  <c r="AB34" i="18" s="1"/>
  <c r="AA34" i="13"/>
  <c r="AB34" i="13" s="1"/>
  <c r="AA33" i="18"/>
  <c r="AB33" i="18" s="1"/>
  <c r="AA33" i="13"/>
  <c r="AB33" i="13" s="1"/>
  <c r="AA20" i="18"/>
  <c r="AB20" i="18" s="1"/>
  <c r="AA20" i="13"/>
  <c r="AB20" i="13" s="1"/>
  <c r="AA19" i="18"/>
  <c r="AB19" i="18" s="1"/>
  <c r="AA19" i="13"/>
  <c r="AB19" i="13" s="1"/>
  <c r="AA9" i="18"/>
  <c r="AB9" i="18" s="1"/>
  <c r="AA9" i="13"/>
  <c r="AB9" i="13" s="1"/>
  <c r="AA10" i="18"/>
  <c r="AB10" i="18" s="1"/>
  <c r="AA10" i="13"/>
  <c r="AB10" i="13" s="1"/>
  <c r="AA36" i="18"/>
  <c r="AB36" i="18" s="1"/>
  <c r="AA36" i="13"/>
  <c r="AB36" i="13" s="1"/>
  <c r="AA14" i="18"/>
  <c r="AB14" i="18" s="1"/>
  <c r="AA14" i="13"/>
  <c r="AB14" i="13" s="1"/>
  <c r="AA23" i="18"/>
  <c r="AB23" i="18" s="1"/>
  <c r="AA23" i="13"/>
  <c r="AB23" i="13" s="1"/>
  <c r="AA21" i="18"/>
  <c r="AB21" i="18" s="1"/>
  <c r="AA21" i="13"/>
  <c r="AB21" i="13" s="1"/>
  <c r="AA40" i="18"/>
  <c r="AB40" i="18" s="1"/>
  <c r="AA40" i="13"/>
  <c r="AB40" i="13" s="1"/>
  <c r="R48" i="11"/>
  <c r="R51" i="12"/>
  <c r="AA8" i="12"/>
  <c r="R51" i="17"/>
  <c r="AA7" i="17"/>
  <c r="AB8" i="12" l="1"/>
  <c r="AA51" i="12"/>
  <c r="AA51" i="17"/>
  <c r="AB7" i="17"/>
  <c r="R48" i="13"/>
  <c r="AA7" i="13"/>
  <c r="R48" i="18"/>
  <c r="AA7" i="18"/>
  <c r="AE8" i="12" l="1"/>
  <c r="AE51" i="12" s="1"/>
  <c r="AB51" i="12"/>
  <c r="AB51" i="17"/>
  <c r="AE7" i="17"/>
  <c r="AE51" i="17" s="1"/>
  <c r="AA48" i="18"/>
  <c r="AB7" i="18"/>
  <c r="AB48" i="18" s="1"/>
  <c r="AA48" i="13"/>
  <c r="AB7" i="13"/>
  <c r="AB48" i="13" s="1"/>
  <c r="AA32" i="10" l="1"/>
  <c r="AB32" i="10" s="1"/>
  <c r="AE32" i="10" s="1"/>
  <c r="AA9" i="10"/>
  <c r="AB9" i="10" s="1"/>
  <c r="AE9" i="10" s="1"/>
  <c r="AA44" i="10" l="1"/>
  <c r="AB44" i="10" s="1"/>
  <c r="AE44" i="10" s="1"/>
  <c r="AA22" i="10"/>
  <c r="AB22" i="10" s="1"/>
  <c r="AE22" i="10" s="1"/>
  <c r="AA10" i="10"/>
  <c r="AB10" i="10" s="1"/>
  <c r="AE10" i="10" s="1"/>
  <c r="AA25" i="10"/>
  <c r="AB25" i="10" s="1"/>
  <c r="AE25" i="10" s="1"/>
  <c r="AA16" i="10"/>
  <c r="AB16" i="10" s="1"/>
  <c r="AE16" i="10" s="1"/>
  <c r="AA48" i="10"/>
  <c r="AB48" i="10" s="1"/>
  <c r="AE48" i="10" s="1"/>
  <c r="AA45" i="10"/>
  <c r="AB45" i="10" s="1"/>
  <c r="AE45" i="10" s="1"/>
  <c r="AA42" i="10"/>
  <c r="AB42" i="10" s="1"/>
  <c r="AE42" i="10" s="1"/>
  <c r="AA49" i="10"/>
  <c r="AB49" i="10" s="1"/>
  <c r="AE49" i="10" s="1"/>
  <c r="AA20" i="10"/>
  <c r="AB20" i="10" s="1"/>
  <c r="AE20" i="10" s="1"/>
  <c r="AA21" i="10"/>
  <c r="AB21" i="10" s="1"/>
  <c r="AE21" i="10" s="1"/>
  <c r="AA38" i="10"/>
  <c r="AB38" i="10" s="1"/>
  <c r="AE38" i="10" s="1"/>
  <c r="AA17" i="10"/>
  <c r="AB17" i="10" s="1"/>
  <c r="AE17" i="10" s="1"/>
  <c r="AA19" i="10"/>
  <c r="AB19" i="10" s="1"/>
  <c r="AE19" i="10" s="1"/>
  <c r="AA31" i="10"/>
  <c r="AB31" i="10" s="1"/>
  <c r="AE31" i="10" s="1"/>
  <c r="AA22" i="11"/>
  <c r="AB22" i="11" s="1"/>
  <c r="AA46" i="11"/>
  <c r="AB46" i="11" s="1"/>
  <c r="AA17" i="11"/>
  <c r="AB17" i="11" s="1"/>
  <c r="AA14" i="11"/>
  <c r="AB14" i="11" s="1"/>
  <c r="P51" i="10"/>
  <c r="AA7" i="10"/>
  <c r="AA15" i="10"/>
  <c r="AB15" i="10" s="1"/>
  <c r="AE15" i="10" s="1"/>
  <c r="AA38" i="11"/>
  <c r="AB38" i="11" s="1"/>
  <c r="AA26" i="11"/>
  <c r="AB26" i="11" s="1"/>
  <c r="AA16" i="11"/>
  <c r="AB16" i="11" s="1"/>
  <c r="AA32" i="11"/>
  <c r="AB32" i="11" s="1"/>
  <c r="AA21" i="11"/>
  <c r="AB21" i="11" s="1"/>
  <c r="AA43" i="11"/>
  <c r="AB43" i="11" s="1"/>
  <c r="AA13" i="11"/>
  <c r="AB13" i="11" s="1"/>
  <c r="AA37" i="11"/>
  <c r="AB37" i="11" s="1"/>
  <c r="AA41" i="11"/>
  <c r="AB41" i="11" s="1"/>
  <c r="AA46" i="10"/>
  <c r="AB46" i="10" s="1"/>
  <c r="AE46" i="10" s="1"/>
  <c r="AA47" i="10"/>
  <c r="AB47" i="10" s="1"/>
  <c r="AE47" i="10" s="1"/>
  <c r="AA30" i="10"/>
  <c r="AB30" i="10" s="1"/>
  <c r="AE30" i="10" s="1"/>
  <c r="Q51" i="10"/>
  <c r="AA43" i="10"/>
  <c r="AB43" i="10" s="1"/>
  <c r="AE43" i="10" s="1"/>
  <c r="AA35" i="10"/>
  <c r="AB35" i="10" s="1"/>
  <c r="AE35" i="10" s="1"/>
  <c r="AA34" i="10"/>
  <c r="AB34" i="10" s="1"/>
  <c r="AE34" i="10" s="1"/>
  <c r="AA33" i="10"/>
  <c r="AB33" i="10" s="1"/>
  <c r="AE33" i="10" s="1"/>
  <c r="AA18" i="10"/>
  <c r="AB18" i="10" s="1"/>
  <c r="AE18" i="10" s="1"/>
  <c r="AA20" i="11"/>
  <c r="AB20" i="11" s="1"/>
  <c r="AA19" i="11"/>
  <c r="AB19" i="11" s="1"/>
  <c r="AA40" i="11"/>
  <c r="AB40" i="11" s="1"/>
  <c r="AA12" i="11"/>
  <c r="AB12" i="11" s="1"/>
  <c r="AA36" i="10"/>
  <c r="AB36" i="10" s="1"/>
  <c r="AE36" i="10" s="1"/>
  <c r="AA27" i="10"/>
  <c r="AB27" i="10" s="1"/>
  <c r="AE27" i="10" s="1"/>
  <c r="AA39" i="10"/>
  <c r="AB39" i="10" s="1"/>
  <c r="AE39" i="10" s="1"/>
  <c r="AA28" i="10"/>
  <c r="AB28" i="10" s="1"/>
  <c r="AE28" i="10" s="1"/>
  <c r="AA29" i="10"/>
  <c r="AB29" i="10" s="1"/>
  <c r="AE29" i="10" s="1"/>
  <c r="AA8" i="10"/>
  <c r="AB8" i="10" s="1"/>
  <c r="AE8" i="10" s="1"/>
  <c r="AA36" i="11"/>
  <c r="AB36" i="11" s="1"/>
  <c r="AA33" i="11"/>
  <c r="AB33" i="11" s="1"/>
  <c r="AA8" i="11"/>
  <c r="AB8" i="11" s="1"/>
  <c r="AA24" i="10"/>
  <c r="AB24" i="10" s="1"/>
  <c r="AE24" i="10" s="1"/>
  <c r="AA35" i="11"/>
  <c r="AB35" i="11" s="1"/>
  <c r="AA42" i="11"/>
  <c r="AB42" i="11" s="1"/>
  <c r="AA34" i="11"/>
  <c r="AB34" i="11" s="1"/>
  <c r="AA27" i="11"/>
  <c r="AB27" i="11" s="1"/>
  <c r="AA10" i="11"/>
  <c r="AB10" i="11" s="1"/>
  <c r="AA45" i="11"/>
  <c r="AB45" i="11" s="1"/>
  <c r="AA31" i="11"/>
  <c r="AB31" i="11" s="1"/>
  <c r="AA28" i="11"/>
  <c r="AB28" i="11" s="1"/>
  <c r="AA18" i="11"/>
  <c r="AB18" i="11" s="1"/>
  <c r="AA24" i="11"/>
  <c r="AB24" i="11" s="1"/>
  <c r="AA23" i="11"/>
  <c r="AB23" i="11" s="1"/>
  <c r="AA39" i="11"/>
  <c r="AB39" i="11" s="1"/>
  <c r="AA29" i="11"/>
  <c r="AB29" i="11" s="1"/>
  <c r="AA9" i="11"/>
  <c r="AB9" i="11" s="1"/>
  <c r="AA11" i="11"/>
  <c r="AB11" i="11" s="1"/>
  <c r="AA44" i="11"/>
  <c r="AB44" i="11" s="1"/>
  <c r="AA25" i="11"/>
  <c r="AB25" i="11" s="1"/>
  <c r="AA23" i="10"/>
  <c r="AB23" i="10" s="1"/>
  <c r="AE23" i="10" s="1"/>
  <c r="AA14" i="10"/>
  <c r="AB14" i="10" s="1"/>
  <c r="AE14" i="10" s="1"/>
  <c r="AA40" i="10"/>
  <c r="AB40" i="10" s="1"/>
  <c r="AE40" i="10" s="1"/>
  <c r="AA37" i="10"/>
  <c r="AB37" i="10" s="1"/>
  <c r="AE37" i="10" s="1"/>
  <c r="AA50" i="10"/>
  <c r="AB50" i="10" s="1"/>
  <c r="AE50" i="10" s="1"/>
  <c r="AA41" i="10"/>
  <c r="AB41" i="10" s="1"/>
  <c r="AE41" i="10" s="1"/>
  <c r="AA26" i="10"/>
  <c r="AB26" i="10" s="1"/>
  <c r="AE26" i="10" s="1"/>
  <c r="AA13" i="10"/>
  <c r="AB13" i="10" s="1"/>
  <c r="AE13" i="10" s="1"/>
  <c r="AA11" i="10"/>
  <c r="AB11" i="10" s="1"/>
  <c r="AE11" i="10" s="1"/>
  <c r="AA12" i="10"/>
  <c r="AB12" i="10" s="1"/>
  <c r="AE12" i="10" s="1"/>
  <c r="AA30" i="11" l="1"/>
  <c r="AB30" i="11" s="1"/>
  <c r="AA15" i="11"/>
  <c r="AB15" i="11" s="1"/>
  <c r="Q48" i="11"/>
  <c r="AA47" i="11"/>
  <c r="AB47" i="11" s="1"/>
  <c r="AA51" i="10"/>
  <c r="AB7" i="10"/>
  <c r="P48" i="11"/>
  <c r="AA7" i="11"/>
  <c r="AB51" i="10" l="1"/>
  <c r="AE7" i="10"/>
  <c r="AE51" i="10" s="1"/>
  <c r="AA48" i="11"/>
  <c r="AB7" i="11"/>
  <c r="AB48" i="11" s="1"/>
  <c r="AB22" i="8" l="1"/>
  <c r="AC22" i="8" s="1"/>
  <c r="AG22" i="8" s="1"/>
  <c r="AB25" i="8"/>
  <c r="AC25" i="8" s="1"/>
  <c r="AG25" i="8" s="1"/>
  <c r="AB12" i="8" l="1"/>
  <c r="AC12" i="8" s="1"/>
  <c r="AG12" i="8" s="1"/>
  <c r="AB44" i="8"/>
  <c r="AC44" i="8" s="1"/>
  <c r="AG44" i="8" s="1"/>
  <c r="AB8" i="8"/>
  <c r="AC8" i="8" s="1"/>
  <c r="AG8" i="8" s="1"/>
  <c r="AB16" i="8"/>
  <c r="AC16" i="8" s="1"/>
  <c r="AG16" i="8" s="1"/>
  <c r="AB49" i="8"/>
  <c r="AC49" i="8" s="1"/>
  <c r="AG49" i="8" s="1"/>
  <c r="AB40" i="8"/>
  <c r="AC40" i="8" s="1"/>
  <c r="AG40" i="8" s="1"/>
  <c r="AB21" i="9"/>
  <c r="AC21" i="9" s="1"/>
  <c r="AB11" i="9"/>
  <c r="AC11" i="9" s="1"/>
  <c r="AB32" i="9"/>
  <c r="AC32" i="9" s="1"/>
  <c r="AB18" i="9"/>
  <c r="AC18" i="9" s="1"/>
  <c r="AB37" i="9"/>
  <c r="AC37" i="9" s="1"/>
  <c r="S51" i="8"/>
  <c r="AB43" i="9"/>
  <c r="AC43" i="9" s="1"/>
  <c r="AB24" i="9"/>
  <c r="AC24" i="9" s="1"/>
  <c r="AB36" i="8"/>
  <c r="AC36" i="8" s="1"/>
  <c r="AG36" i="8" s="1"/>
  <c r="AB32" i="8"/>
  <c r="AC32" i="8" s="1"/>
  <c r="AG32" i="8" s="1"/>
  <c r="AB29" i="8"/>
  <c r="AC29" i="8" s="1"/>
  <c r="AG29" i="8" s="1"/>
  <c r="AB14" i="8"/>
  <c r="AC14" i="8" s="1"/>
  <c r="AG14" i="8" s="1"/>
  <c r="AB18" i="8"/>
  <c r="AC18" i="8" s="1"/>
  <c r="AG18" i="8" s="1"/>
  <c r="AB34" i="8"/>
  <c r="AC34" i="8" s="1"/>
  <c r="AG34" i="8" s="1"/>
  <c r="AB9" i="8"/>
  <c r="AC9" i="8" s="1"/>
  <c r="AG9" i="8" s="1"/>
  <c r="AB43" i="8"/>
  <c r="AC43" i="8" s="1"/>
  <c r="AG43" i="8" s="1"/>
  <c r="AB50" i="8"/>
  <c r="AC50" i="8" s="1"/>
  <c r="AG50" i="8" s="1"/>
  <c r="AB33" i="8"/>
  <c r="AC33" i="8" s="1"/>
  <c r="AG33" i="8" s="1"/>
  <c r="AB26" i="8"/>
  <c r="AC26" i="8" s="1"/>
  <c r="AG26" i="8" s="1"/>
  <c r="AB48" i="8"/>
  <c r="AC48" i="8" s="1"/>
  <c r="AG48" i="8" s="1"/>
  <c r="AB17" i="8"/>
  <c r="AC17" i="8" s="1"/>
  <c r="AG17" i="8" s="1"/>
  <c r="AB27" i="8"/>
  <c r="AC27" i="8" s="1"/>
  <c r="AG27" i="8" s="1"/>
  <c r="AB41" i="8"/>
  <c r="AC41" i="8" s="1"/>
  <c r="AG41" i="8" s="1"/>
  <c r="AB45" i="8"/>
  <c r="AC45" i="8" s="1"/>
  <c r="AG45" i="8" s="1"/>
  <c r="AB13" i="8"/>
  <c r="AC13" i="8" s="1"/>
  <c r="AG13" i="8" s="1"/>
  <c r="AB10" i="8"/>
  <c r="AC10" i="8" s="1"/>
  <c r="AG10" i="8" s="1"/>
  <c r="AB15" i="8"/>
  <c r="AC15" i="8" s="1"/>
  <c r="AG15" i="8" s="1"/>
  <c r="AB42" i="8" l="1"/>
  <c r="AC42" i="8" s="1"/>
  <c r="AG42" i="8" s="1"/>
  <c r="AB47" i="8"/>
  <c r="AC47" i="8" s="1"/>
  <c r="AG47" i="8" s="1"/>
  <c r="AB11" i="8"/>
  <c r="AC11" i="8" s="1"/>
  <c r="AG11" i="8" s="1"/>
  <c r="AB20" i="8"/>
  <c r="AC20" i="8" s="1"/>
  <c r="AG20" i="8" s="1"/>
  <c r="AB23" i="8"/>
  <c r="AC23" i="8" s="1"/>
  <c r="AG23" i="8" s="1"/>
  <c r="AB35" i="8"/>
  <c r="AC35" i="8" s="1"/>
  <c r="AG35" i="8" s="1"/>
  <c r="AB39" i="8"/>
  <c r="AC39" i="8" s="1"/>
  <c r="AG39" i="8" s="1"/>
  <c r="AB24" i="8"/>
  <c r="AC24" i="8" s="1"/>
  <c r="AG24" i="8" s="1"/>
  <c r="AB13" i="9"/>
  <c r="AC13" i="9" s="1"/>
  <c r="S48" i="9"/>
  <c r="AB19" i="8"/>
  <c r="AC19" i="8" s="1"/>
  <c r="AG19" i="8" s="1"/>
  <c r="AB37" i="8"/>
  <c r="AC37" i="8" s="1"/>
  <c r="AG37" i="8" s="1"/>
  <c r="AB31" i="8"/>
  <c r="AC31" i="8" s="1"/>
  <c r="AG31" i="8" s="1"/>
  <c r="AB21" i="8"/>
  <c r="AC21" i="8" s="1"/>
  <c r="AG21" i="8" s="1"/>
  <c r="AB9" i="9"/>
  <c r="AC9" i="9" s="1"/>
  <c r="AB46" i="8"/>
  <c r="AC46" i="8" s="1"/>
  <c r="AG46" i="8" s="1"/>
  <c r="AB38" i="8"/>
  <c r="AC38" i="8" s="1"/>
  <c r="AG38" i="8" s="1"/>
  <c r="AB29" i="9"/>
  <c r="AC29" i="9" s="1"/>
  <c r="AB23" i="9"/>
  <c r="AC23" i="9" s="1"/>
  <c r="AB26" i="9"/>
  <c r="AC26" i="9" s="1"/>
  <c r="AB20" i="9"/>
  <c r="AC20" i="9" s="1"/>
  <c r="AB12" i="9"/>
  <c r="AC12" i="9" s="1"/>
  <c r="AB22" i="9"/>
  <c r="AC22" i="9" s="1"/>
  <c r="AB46" i="9"/>
  <c r="AC46" i="9" s="1"/>
  <c r="AB33" i="9"/>
  <c r="AC33" i="9" s="1"/>
  <c r="AB39" i="9"/>
  <c r="AC39" i="9" s="1"/>
  <c r="AB47" i="9"/>
  <c r="AC47" i="9" s="1"/>
  <c r="AB27" i="9"/>
  <c r="AC27" i="9" s="1"/>
  <c r="AB45" i="9"/>
  <c r="AC45" i="9" s="1"/>
  <c r="AB36" i="9"/>
  <c r="AC36" i="9" s="1"/>
  <c r="AB30" i="8"/>
  <c r="AC30" i="8" s="1"/>
  <c r="AG30" i="8" s="1"/>
  <c r="AB35" i="9"/>
  <c r="AC35" i="9" s="1"/>
  <c r="AB40" i="9"/>
  <c r="AC40" i="9" s="1"/>
  <c r="AB31" i="9"/>
  <c r="AC31" i="9" s="1"/>
  <c r="AB14" i="9"/>
  <c r="AC14" i="9" s="1"/>
  <c r="AB16" i="9"/>
  <c r="AC16" i="9" s="1"/>
  <c r="AB42" i="9"/>
  <c r="AC42" i="9" s="1"/>
  <c r="AB8" i="9"/>
  <c r="AC8" i="9" s="1"/>
  <c r="AB17" i="9"/>
  <c r="AC17" i="9" s="1"/>
  <c r="AB19" i="9"/>
  <c r="AC19" i="9" s="1"/>
  <c r="AB28" i="8"/>
  <c r="AC28" i="8" s="1"/>
  <c r="AG28" i="8" s="1"/>
  <c r="AB34" i="9"/>
  <c r="AC34" i="9" s="1"/>
  <c r="R51" i="8"/>
  <c r="AB10" i="9"/>
  <c r="AC10" i="9" s="1"/>
  <c r="AB41" i="9"/>
  <c r="AC41" i="9" s="1"/>
  <c r="AB44" i="9"/>
  <c r="AC44" i="9" s="1"/>
  <c r="AB25" i="9"/>
  <c r="AC25" i="9" s="1"/>
  <c r="AB38" i="9"/>
  <c r="AC38" i="9" s="1"/>
  <c r="AB7" i="8"/>
  <c r="AB28" i="9"/>
  <c r="AC28" i="9" s="1"/>
  <c r="R48" i="9"/>
  <c r="Q51" i="8" l="1"/>
  <c r="AB30" i="9"/>
  <c r="AC30" i="9" s="1"/>
  <c r="AB15" i="9"/>
  <c r="AC15" i="9" s="1"/>
  <c r="AB7" i="9"/>
  <c r="AC7" i="8"/>
  <c r="AB51" i="8"/>
  <c r="AB48" i="9" l="1"/>
  <c r="AC7" i="9"/>
  <c r="AC48" i="9" s="1"/>
  <c r="AC51" i="8"/>
  <c r="AG7" i="8"/>
  <c r="AG51" i="8" s="1"/>
  <c r="Q48" i="9"/>
</calcChain>
</file>

<file path=xl/sharedStrings.xml><?xml version="1.0" encoding="utf-8"?>
<sst xmlns="http://schemas.openxmlformats.org/spreadsheetml/2006/main" count="2359" uniqueCount="537">
  <si>
    <t>Solar</t>
  </si>
  <si>
    <t>Jet fuel</t>
  </si>
  <si>
    <t>LPG</t>
  </si>
  <si>
    <t>Kerosene</t>
  </si>
  <si>
    <t>IFO 380</t>
  </si>
  <si>
    <t>TOTAL</t>
  </si>
  <si>
    <t>Textiles</t>
  </si>
  <si>
    <t>0161 0162 0163 0164</t>
  </si>
  <si>
    <t>0170 0210 0220 0240</t>
  </si>
  <si>
    <t xml:space="preserve">1101 1102 1103 1104 1200                                           </t>
  </si>
  <si>
    <t xml:space="preserve">1910 1920 2011 2012 2029 2030       </t>
  </si>
  <si>
    <t xml:space="preserve">2394 2395 2396 2399                                      </t>
  </si>
  <si>
    <t xml:space="preserve">3510 3520 3530                                       </t>
  </si>
  <si>
    <t xml:space="preserve">3600 3700                                        </t>
  </si>
  <si>
    <t xml:space="preserve">3811 3812 3821 3822 3830 3900                                    </t>
  </si>
  <si>
    <t>4510 4530 4540 4610 4620 4630 4641 4649 4651 4652 4653 4659 4661 4662 4663 4669 4690 4711 4719 4721 4722 4723 4730 4741 4742 4751 4752 4753 4759 4761 4762 4763 4764 4771 4772 4773 4774 4781 4782 4789 4791 4799</t>
  </si>
  <si>
    <t xml:space="preserve">4911 4912                                        </t>
  </si>
  <si>
    <t xml:space="preserve">4921 4922                                        </t>
  </si>
  <si>
    <t xml:space="preserve">5510 5520 5590                                       </t>
  </si>
  <si>
    <t xml:space="preserve">5610 5621 5629 5630                                      </t>
  </si>
  <si>
    <t xml:space="preserve">6110 6120 6130 6190                                      </t>
  </si>
  <si>
    <t>8510 8521 8522 8530 8541 8542 8549 8550</t>
  </si>
  <si>
    <t>8610 8620 8690 8710 8720 8730 8790 8810 8890 8891 8892 8893 8894 8895 8896 8897 8898 8899</t>
  </si>
  <si>
    <t>ENERGÍA PRIMARIA</t>
  </si>
  <si>
    <t>ENERGÍA SECUNDARIA</t>
  </si>
  <si>
    <t>Electricidad producida</t>
  </si>
  <si>
    <t>Combustibles producidos</t>
  </si>
  <si>
    <t>Carbón vegetal  producido</t>
  </si>
  <si>
    <t>TOTAL NETO de uso de energía</t>
  </si>
  <si>
    <t>Hidro</t>
  </si>
  <si>
    <t>Geotérmica</t>
  </si>
  <si>
    <t>Bagazo</t>
  </si>
  <si>
    <t>Cascarilla de café</t>
  </si>
  <si>
    <t>Otros residuos vegetales</t>
  </si>
  <si>
    <t>Biogás</t>
  </si>
  <si>
    <t>Leña</t>
  </si>
  <si>
    <t>Petróleo</t>
  </si>
  <si>
    <t>Carbón mineral (Antracita)</t>
  </si>
  <si>
    <t>Electricidad</t>
  </si>
  <si>
    <t>Gasolina</t>
  </si>
  <si>
    <t>Diésel</t>
  </si>
  <si>
    <t>Búnker</t>
  </si>
  <si>
    <t>AVG</t>
  </si>
  <si>
    <t>Gasóleo</t>
  </si>
  <si>
    <t>Coque de petróleo</t>
  </si>
  <si>
    <t>Carbón vegetal</t>
  </si>
  <si>
    <t>Agricultura</t>
  </si>
  <si>
    <t>Ganadería</t>
  </si>
  <si>
    <t>Actividades de apoyo a la agricultura, la ganadería y actividades postcosecha</t>
  </si>
  <si>
    <t>Silvicultura y extracción de madera</t>
  </si>
  <si>
    <t>Pesca y acuicultura</t>
  </si>
  <si>
    <t>Explotación de minas y canteras</t>
  </si>
  <si>
    <t>Beneficio de arroz</t>
  </si>
  <si>
    <t>Elaboración de azúcar</t>
  </si>
  <si>
    <t>Pérdidas relacionadas con la oferta a la red eléctrica</t>
  </si>
  <si>
    <t>Elaboración de café oro y producción de productos de café</t>
  </si>
  <si>
    <t>Elaboración de otros alimentos</t>
  </si>
  <si>
    <t>Bebidas y tabaco</t>
  </si>
  <si>
    <t xml:space="preserve">Producción de madera y fabricación de productos de madera y corcho, fabricación de artículos de paja y de materiales trenzables. </t>
  </si>
  <si>
    <t>Fabricación de los productos de la refinación del petróleo y de coque / Fabricación de sustancias químicas básicas, abonos y compuestos de nitrógeno / Fabricación de otros productos químicos n.c.p. y de fibras manufacturadas</t>
  </si>
  <si>
    <t>Fabricación de sustancias químicas</t>
  </si>
  <si>
    <t>Pérdidas en la transformación</t>
  </si>
  <si>
    <t>Fabricación de cemento, cal, yeso y artículos de hormigón, cemento y yeso  y otros minerales no metálicos, n.c.p.</t>
  </si>
  <si>
    <t>Otras industrias</t>
  </si>
  <si>
    <t>Suministro de energía eléctrica, gas, vapor y aire acondicionado</t>
  </si>
  <si>
    <t>Pérdidas en la distribución</t>
  </si>
  <si>
    <t>Suministro de agua potable y evacuación de aguas residuales</t>
  </si>
  <si>
    <t>Gestión de desechos y descontaminación</t>
  </si>
  <si>
    <t>Construcción</t>
  </si>
  <si>
    <t>Comercio al por mayor y al por menor</t>
  </si>
  <si>
    <t>Transporte por ferrocarril</t>
  </si>
  <si>
    <t>Transporte terrestre de pasajeros excepto taxis</t>
  </si>
  <si>
    <t>Transporte de pasajeros por taxi</t>
  </si>
  <si>
    <t>Transporte por vía marítima, aérea y de carga por carretera</t>
  </si>
  <si>
    <t>Actividades de alojamiento</t>
  </si>
  <si>
    <t>Actividades de servicio de comida y bebidas</t>
  </si>
  <si>
    <t>Telecomunicaciones</t>
  </si>
  <si>
    <t>Actividades financieras y de seguros</t>
  </si>
  <si>
    <t>Enseñanza (mercado)</t>
  </si>
  <si>
    <t>Actividades de atención de la salud humana y de asistencia social (mercado)</t>
  </si>
  <si>
    <t>Otros servicios</t>
  </si>
  <si>
    <t>Enseñanza (no mercado)</t>
  </si>
  <si>
    <t>Actividades de atención de la salud humana y de asistencia social (no mercado)</t>
  </si>
  <si>
    <t>Administración pública</t>
  </si>
  <si>
    <t>Planes de seguridad social de afiliación obligatoria</t>
  </si>
  <si>
    <t>Exportaciones de bienes</t>
  </si>
  <si>
    <t>Exportaciones de servicios</t>
  </si>
  <si>
    <t>Hogares</t>
  </si>
  <si>
    <t>Cambios neto de inventarios</t>
  </si>
  <si>
    <t>Descargo de Responsabilidad</t>
  </si>
  <si>
    <t>CUENTA DE USO DE ENERGÍA</t>
  </si>
  <si>
    <t>Regresar al contenido</t>
  </si>
  <si>
    <t>TOTAL UTILIZACION</t>
  </si>
  <si>
    <r>
      <rPr>
        <sz val="18"/>
        <color rgb="FF002060"/>
        <rFont val="Arial"/>
        <family val="2"/>
      </rPr>
      <t xml:space="preserve">Cuentas Ambientales de Costa Rica: </t>
    </r>
    <r>
      <rPr>
        <sz val="18"/>
        <color theme="1"/>
        <rFont val="Arial"/>
        <family val="2"/>
      </rPr>
      <t xml:space="preserve">
</t>
    </r>
    <r>
      <rPr>
        <sz val="18"/>
        <color theme="5"/>
        <rFont val="Arial"/>
        <family val="2"/>
      </rPr>
      <t>Cuenta de Energía</t>
    </r>
    <r>
      <rPr>
        <sz val="18"/>
        <color theme="1"/>
        <rFont val="Arial"/>
        <family val="2"/>
      </rPr>
      <t xml:space="preserve">
</t>
    </r>
  </si>
  <si>
    <t>AEE001</t>
  </si>
  <si>
    <t>AEE002</t>
  </si>
  <si>
    <t>AEE003</t>
  </si>
  <si>
    <t>AEE004</t>
  </si>
  <si>
    <t>AEE005</t>
  </si>
  <si>
    <t>AEE006</t>
  </si>
  <si>
    <t>AEE007</t>
  </si>
  <si>
    <t>AEE008</t>
  </si>
  <si>
    <t>AEE009</t>
  </si>
  <si>
    <t>AEE010</t>
  </si>
  <si>
    <t>AEE011</t>
  </si>
  <si>
    <t>AEE012</t>
  </si>
  <si>
    <t>AEE013</t>
  </si>
  <si>
    <t>AEE014</t>
  </si>
  <si>
    <t>AEE015</t>
  </si>
  <si>
    <t>AEE016</t>
  </si>
  <si>
    <t>AEE017</t>
  </si>
  <si>
    <t>AEE018</t>
  </si>
  <si>
    <t>AEE019</t>
  </si>
  <si>
    <t>AEE020</t>
  </si>
  <si>
    <t>AEE021</t>
  </si>
  <si>
    <t>AEE022</t>
  </si>
  <si>
    <t>AEE023</t>
  </si>
  <si>
    <t>AEE024</t>
  </si>
  <si>
    <t>AEE025</t>
  </si>
  <si>
    <t>AEE026</t>
  </si>
  <si>
    <t>AEE027</t>
  </si>
  <si>
    <t>AEE028</t>
  </si>
  <si>
    <t>AEE029</t>
  </si>
  <si>
    <t>AEE030</t>
  </si>
  <si>
    <t>AEE033</t>
  </si>
  <si>
    <t>AEE034</t>
  </si>
  <si>
    <t>AEE035</t>
  </si>
  <si>
    <t>AEE033_NM</t>
  </si>
  <si>
    <t>AEE034_NM</t>
  </si>
  <si>
    <t>AEE031_NM</t>
  </si>
  <si>
    <t>AEE032_NM</t>
  </si>
  <si>
    <t>AEE</t>
  </si>
  <si>
    <t>Sección CIIU</t>
  </si>
  <si>
    <t>A</t>
  </si>
  <si>
    <t>Agricultura, ganadería, silvicultura y pesca</t>
  </si>
  <si>
    <t>AE001</t>
  </si>
  <si>
    <t>Cultivo de frijol</t>
  </si>
  <si>
    <t>0111</t>
  </si>
  <si>
    <t>AE002</t>
  </si>
  <si>
    <t>Cultivo de maíz</t>
  </si>
  <si>
    <t>AE003</t>
  </si>
  <si>
    <t>Cultivo de otros cereales, legumbres y semillas oleaginosas n.c.p.</t>
  </si>
  <si>
    <t>AE004</t>
  </si>
  <si>
    <t>Cultivo de arroz</t>
  </si>
  <si>
    <t>0112</t>
  </si>
  <si>
    <t>AE005</t>
  </si>
  <si>
    <t>Cultivo de sandía</t>
  </si>
  <si>
    <t>0113</t>
  </si>
  <si>
    <t>AE006</t>
  </si>
  <si>
    <t>Cultivo de melón</t>
  </si>
  <si>
    <t>AE007</t>
  </si>
  <si>
    <t>Cultivo de cebolla</t>
  </si>
  <si>
    <t>AE008</t>
  </si>
  <si>
    <t>Cultivo de chayote</t>
  </si>
  <si>
    <t>AE009</t>
  </si>
  <si>
    <t>Cultivo de papa</t>
  </si>
  <si>
    <t>AE010</t>
  </si>
  <si>
    <t>Cultivo de otras hortalizas, raíces o tubérculos n.c.p.</t>
  </si>
  <si>
    <t>AE011</t>
  </si>
  <si>
    <t>Cultivo de caña de azúcar</t>
  </si>
  <si>
    <t>0114</t>
  </si>
  <si>
    <t>AE012</t>
  </si>
  <si>
    <t>Cultivo de flores</t>
  </si>
  <si>
    <t>0119</t>
  </si>
  <si>
    <t>AE013</t>
  </si>
  <si>
    <t>Cultivo de follajes</t>
  </si>
  <si>
    <t>0119 0230</t>
  </si>
  <si>
    <t>AE014</t>
  </si>
  <si>
    <t>Cultivo de banano</t>
  </si>
  <si>
    <t>0122</t>
  </si>
  <si>
    <t>AE015</t>
  </si>
  <si>
    <t>Cultivo de plátano</t>
  </si>
  <si>
    <t xml:space="preserve">0122                                         </t>
  </si>
  <si>
    <t>AE016</t>
  </si>
  <si>
    <t>Cultivo de piña</t>
  </si>
  <si>
    <t>AE017</t>
  </si>
  <si>
    <t>Cultivo de palma africana (aceitera)</t>
  </si>
  <si>
    <t xml:space="preserve">0126                                         </t>
  </si>
  <si>
    <t>AE018</t>
  </si>
  <si>
    <t>Cultivo de café</t>
  </si>
  <si>
    <t xml:space="preserve">0127                                         </t>
  </si>
  <si>
    <t>AE019</t>
  </si>
  <si>
    <t>Cultivo de otras frutas, nueces y otros frutos oleaginosas</t>
  </si>
  <si>
    <t xml:space="preserve">0121 0122 0123 0124 0125 0126                                    </t>
  </si>
  <si>
    <t>AE020</t>
  </si>
  <si>
    <t>Cultivo de otras plantas no perennes y perennes</t>
  </si>
  <si>
    <t xml:space="preserve">0115 0116 0119 0127 0128 0129                                    </t>
  </si>
  <si>
    <t>AE021</t>
  </si>
  <si>
    <t>Propagación de plantas</t>
  </si>
  <si>
    <t xml:space="preserve">0130                                         </t>
  </si>
  <si>
    <t>AE022</t>
  </si>
  <si>
    <t>Cría de ganado vacuno</t>
  </si>
  <si>
    <t xml:space="preserve">0141                                         </t>
  </si>
  <si>
    <t>AE023</t>
  </si>
  <si>
    <t>Cría de cerdos</t>
  </si>
  <si>
    <t xml:space="preserve">0145                                         </t>
  </si>
  <si>
    <t>AE024</t>
  </si>
  <si>
    <t>Cría de pollos</t>
  </si>
  <si>
    <t xml:space="preserve">0146                                         </t>
  </si>
  <si>
    <t>AE025</t>
  </si>
  <si>
    <t>Cría de otros animales</t>
  </si>
  <si>
    <t>0141 0142 0143 0144 0146 0149 0150</t>
  </si>
  <si>
    <t>AE026</t>
  </si>
  <si>
    <t>AE027</t>
  </si>
  <si>
    <t>Silvicultura y extracción de madera y caza</t>
  </si>
  <si>
    <t>AE028</t>
  </si>
  <si>
    <t>Pesca marítima y de agua dulce</t>
  </si>
  <si>
    <t xml:space="preserve">0311 0312                                        </t>
  </si>
  <si>
    <t>AE029</t>
  </si>
  <si>
    <t>Acuicultura marítima y de agua dulce</t>
  </si>
  <si>
    <t xml:space="preserve">0321 0322                                        </t>
  </si>
  <si>
    <t>B</t>
  </si>
  <si>
    <t>AE030</t>
  </si>
  <si>
    <t>Extracción de piedra, arena y arcilla</t>
  </si>
  <si>
    <t xml:space="preserve">0810                                         </t>
  </si>
  <si>
    <t>AE031</t>
  </si>
  <si>
    <t>Extracción de sal</t>
  </si>
  <si>
    <t xml:space="preserve">0893                                         </t>
  </si>
  <si>
    <t>AE032</t>
  </si>
  <si>
    <t>Explotación de otras minas y canteras n.c.p.</t>
  </si>
  <si>
    <t>0510 0520 0610 0620 0710 0721 0729 0891 0892 0899 0910 0990</t>
  </si>
  <si>
    <t>C</t>
  </si>
  <si>
    <t>Industrias manufactureras</t>
  </si>
  <si>
    <t>AE039</t>
  </si>
  <si>
    <t>AE042</t>
  </si>
  <si>
    <t>AE045</t>
  </si>
  <si>
    <t>Elaboración de café oro</t>
  </si>
  <si>
    <t>AE046</t>
  </si>
  <si>
    <t>Producción de productos de café</t>
  </si>
  <si>
    <t>AE033</t>
  </si>
  <si>
    <t>Elaboración y conservación de carne y embutidos de aves</t>
  </si>
  <si>
    <t>AE034</t>
  </si>
  <si>
    <t>Elaboración y conservación de carne y embutidos de ganado vacuno y porcino y otros tipos de carne</t>
  </si>
  <si>
    <t>AE035</t>
  </si>
  <si>
    <t xml:space="preserve">Procesamiento y conservación de pescados, crustáceos y moluscos </t>
  </si>
  <si>
    <t>AE036</t>
  </si>
  <si>
    <t>Procesamiento y conservación de frutas y vegetales</t>
  </si>
  <si>
    <t>AE037</t>
  </si>
  <si>
    <t>Elaboración de aceites y grasas de origen vegetal y animal</t>
  </si>
  <si>
    <t>AE038</t>
  </si>
  <si>
    <t>Elaboración de productos lácteos</t>
  </si>
  <si>
    <t>AE040</t>
  </si>
  <si>
    <t>Elaboración de productos de molinería, excepto arroz, y almidones y productos elaborados del almidón</t>
  </si>
  <si>
    <t xml:space="preserve">1061 1062 1074                                       </t>
  </si>
  <si>
    <t>AE044</t>
  </si>
  <si>
    <t>Elaboración de macarrones, fideos y productos farináceos análogos</t>
  </si>
  <si>
    <t>AE041</t>
  </si>
  <si>
    <t>Elaboración de productos de panadería y tortillas</t>
  </si>
  <si>
    <t>AE043</t>
  </si>
  <si>
    <t>Elaboración de cacao, chocolate y productos de confitería</t>
  </si>
  <si>
    <t>AE047</t>
  </si>
  <si>
    <t>Elaboración de comidas, platos preparados y otros productos alimenticios</t>
  </si>
  <si>
    <t xml:space="preserve">1075 1079                                        </t>
  </si>
  <si>
    <t>AE048</t>
  </si>
  <si>
    <t>Elaboración de alimentos preparados para animales</t>
  </si>
  <si>
    <t>AE049</t>
  </si>
  <si>
    <t>Destilación, rectificación, mezcla de bebidas alcohólicas y vinos</t>
  </si>
  <si>
    <t>AE050</t>
  </si>
  <si>
    <t>Elaboración de bebidas malteadas, de malta, bebidas no alcohólicas, aguas minerales, y otras aguas embotelladas</t>
  </si>
  <si>
    <t xml:space="preserve">1102 1102 1103 1104 1200                                           </t>
  </si>
  <si>
    <t>AE051</t>
  </si>
  <si>
    <t>Elaboración de productos de tabaco</t>
  </si>
  <si>
    <t xml:space="preserve">1103 1102 1103 1104 1200                                           </t>
  </si>
  <si>
    <t>AE052</t>
  </si>
  <si>
    <t>Fabricación de productos textiles</t>
  </si>
  <si>
    <t xml:space="preserve">1311 1312 1313 1391 1392 1393 1394 1399                                  </t>
  </si>
  <si>
    <t>AE053</t>
  </si>
  <si>
    <t>Fabricación de prendas de vestir</t>
  </si>
  <si>
    <t xml:space="preserve">1410 1420 1430                                       </t>
  </si>
  <si>
    <t>AE054</t>
  </si>
  <si>
    <t>Fabricación de cuero y productos conexos excepto calzado</t>
  </si>
  <si>
    <t xml:space="preserve">1511 1512                                        </t>
  </si>
  <si>
    <t>AE055</t>
  </si>
  <si>
    <t>Fabricación de calzado</t>
  </si>
  <si>
    <t>AE056</t>
  </si>
  <si>
    <t>Producción de madera y fabricación de productos de madera y corcho, excepto muebles; fabricación de artículos de paja y de materiales trenzables</t>
  </si>
  <si>
    <t xml:space="preserve">1610 1621 1622 1623 1629                                     </t>
  </si>
  <si>
    <t>AE079</t>
  </si>
  <si>
    <t>Fabricación de muebles</t>
  </si>
  <si>
    <t>AE059</t>
  </si>
  <si>
    <t>Fabricación de los productos de la refinación del petróleo y de coque</t>
  </si>
  <si>
    <t>AE060</t>
  </si>
  <si>
    <t>Fabricación de sustancias químicas básicas, abonos y compuestos de nitrógeno</t>
  </si>
  <si>
    <t>AE065</t>
  </si>
  <si>
    <t>Fabricación de otros productos químicos n.c.p. y de fibras manufacturadas</t>
  </si>
  <si>
    <t>AE061</t>
  </si>
  <si>
    <t>Fabricación de plásticos y de caucho sintético en formas primarias</t>
  </si>
  <si>
    <t>2013 2220</t>
  </si>
  <si>
    <t>AE068</t>
  </si>
  <si>
    <t>Fabricación de productos de plástico</t>
  </si>
  <si>
    <t>AE062</t>
  </si>
  <si>
    <t>Fabricación de pesticidas y de otros productos químicos de uso agropecuario</t>
  </si>
  <si>
    <t>AE063</t>
  </si>
  <si>
    <t>Fabricación de pinturas, barnices y productos de revestimiento similares, tintas de imprenta y masillas</t>
  </si>
  <si>
    <t>AE064</t>
  </si>
  <si>
    <t>Fabricación de jabones y detergentes, preparados para limpiar y pulir, perfumes y preparados de tocador</t>
  </si>
  <si>
    <t>AE066</t>
  </si>
  <si>
    <t>Fabricación de productos farmacéuticos, sustancias químicas medicinales y de productos botánicos</t>
  </si>
  <si>
    <t>AE067</t>
  </si>
  <si>
    <t>Fabricación de productos de caucho</t>
  </si>
  <si>
    <t xml:space="preserve">2211 2219                                        </t>
  </si>
  <si>
    <t>AE071</t>
  </si>
  <si>
    <t>AE057</t>
  </si>
  <si>
    <t>Fabricación de papel y productos de papel</t>
  </si>
  <si>
    <t xml:space="preserve">1701 1702 1709                                       </t>
  </si>
  <si>
    <t>AE058</t>
  </si>
  <si>
    <t>Actividades de impresión, edición y reproducción de grabaciones excepto de programas informáticos</t>
  </si>
  <si>
    <t xml:space="preserve">1811 1812 1820 5811 5812 5813 5819                                   </t>
  </si>
  <si>
    <t>AE069</t>
  </si>
  <si>
    <t>Fabricación de vidrio y de productos de vidrio</t>
  </si>
  <si>
    <t>AE070</t>
  </si>
  <si>
    <t xml:space="preserve">Fabricación de productos refractarios, materiales de construcción de arcilla y de otros productos de porcelana y cerámica </t>
  </si>
  <si>
    <t xml:space="preserve">2391 2392 2393                                       </t>
  </si>
  <si>
    <t>AE072</t>
  </si>
  <si>
    <t>Fabricación de metales comunes</t>
  </si>
  <si>
    <t xml:space="preserve">2410 2420 2431 2432                                      </t>
  </si>
  <si>
    <t>AE073</t>
  </si>
  <si>
    <t>Fabricación de productos elaborados de metal, excepto maquinaria y equipo</t>
  </si>
  <si>
    <t xml:space="preserve">2511 2512 2513 2520 2591 2592 2593 2599                                  </t>
  </si>
  <si>
    <t>AE074</t>
  </si>
  <si>
    <t>Fabricación de componentes y tableros electrónicos, computadoras y equipo periférico</t>
  </si>
  <si>
    <t xml:space="preserve">2610 2620                                        </t>
  </si>
  <si>
    <t>AE075</t>
  </si>
  <si>
    <t>Fabricación de productos de electrónica y de óptica</t>
  </si>
  <si>
    <t xml:space="preserve">2630 2640 2651 2652 2660 2670 2680                                   </t>
  </si>
  <si>
    <t>AE076</t>
  </si>
  <si>
    <t>Fabricación de equipo eléctrico y de maquinaria n.c.p.</t>
  </si>
  <si>
    <t xml:space="preserve">2710 2720 2731 2732 2733 2740 2750 2790 2811 2812 2813 2814 2815 2816 2817 2818 2819 2821 2822 2823 2824 2825 2826 2829                  </t>
  </si>
  <si>
    <t>AE077</t>
  </si>
  <si>
    <t>Fabricación de vehículos automotores, remolques y semirremolques</t>
  </si>
  <si>
    <t xml:space="preserve">2910 2920 2930 3011 3012 3020 3030 3040 3091 3092 3099                                             </t>
  </si>
  <si>
    <t>AE078</t>
  </si>
  <si>
    <t>Fabricación de otros tipos de equipos de transporte</t>
  </si>
  <si>
    <t>AE080</t>
  </si>
  <si>
    <t>Fabricación de instrumentos y suministros médicos y dentales</t>
  </si>
  <si>
    <t>AE081</t>
  </si>
  <si>
    <t>Otras industrias manufactureras</t>
  </si>
  <si>
    <t xml:space="preserve">3211 3212 3220 3230 3240 3290                                    </t>
  </si>
  <si>
    <t>AE082</t>
  </si>
  <si>
    <t>Reparación e instalación de maquinaria y equipo</t>
  </si>
  <si>
    <t xml:space="preserve">3311 3312 3313 3314 3315 3319 3320                                   </t>
  </si>
  <si>
    <t>D</t>
  </si>
  <si>
    <t>Suministro de electricidad, gas, vapor y aire acondicionado</t>
  </si>
  <si>
    <t>AE083</t>
  </si>
  <si>
    <t>E</t>
  </si>
  <si>
    <t>Suministro de agua; evacuación de aguas residuales, gestión de desechos y descontaminación</t>
  </si>
  <si>
    <t>AE084</t>
  </si>
  <si>
    <t>AE085</t>
  </si>
  <si>
    <t>F</t>
  </si>
  <si>
    <t>Construcción de edificios</t>
  </si>
  <si>
    <t>Construcción de carreteras y vías férreas</t>
  </si>
  <si>
    <t>Construcción de obras de servicio público y de otras de ingeniería civil</t>
  </si>
  <si>
    <t xml:space="preserve">4220 4290 4311                                       </t>
  </si>
  <si>
    <t>G</t>
  </si>
  <si>
    <t>Comercio al por mayor y al por menor; reparación de vehículos automotores y motocicletas</t>
  </si>
  <si>
    <t>AE090</t>
  </si>
  <si>
    <t>Comercio</t>
  </si>
  <si>
    <t>AE091</t>
  </si>
  <si>
    <t>Mantenimiento y reparación de vehículos automotores</t>
  </si>
  <si>
    <t>H</t>
  </si>
  <si>
    <t>Transporte y almacenamiento</t>
  </si>
  <si>
    <t>AE092</t>
  </si>
  <si>
    <t>AE093</t>
  </si>
  <si>
    <t>AE094</t>
  </si>
  <si>
    <t>AE095</t>
  </si>
  <si>
    <t xml:space="preserve">4923 4930 5011 5012 5021 5022 5110 5120                                  </t>
  </si>
  <si>
    <t>AE099</t>
  </si>
  <si>
    <t>Actividades postales y de mensajería</t>
  </si>
  <si>
    <t xml:space="preserve">5310 5320                                        </t>
  </si>
  <si>
    <t>AE096</t>
  </si>
  <si>
    <t>Almacenamiento y depósito</t>
  </si>
  <si>
    <t>AE097</t>
  </si>
  <si>
    <t>Actividades de servicios vinculados al transporte</t>
  </si>
  <si>
    <t xml:space="preserve">5221 5222 5223                                       </t>
  </si>
  <si>
    <t>AE098</t>
  </si>
  <si>
    <t>Manipulación de carga y otras actividades de apoyo al transporte</t>
  </si>
  <si>
    <t xml:space="preserve">5224 5229                                        </t>
  </si>
  <si>
    <t>I</t>
  </si>
  <si>
    <t>Actividades de alojamiento y de servicio de comidas</t>
  </si>
  <si>
    <t>AE100</t>
  </si>
  <si>
    <t>AE101</t>
  </si>
  <si>
    <t>J</t>
  </si>
  <si>
    <t>Información y comunicaciones</t>
  </si>
  <si>
    <t>AE103</t>
  </si>
  <si>
    <t>Actividades de telecomunicaciones</t>
  </si>
  <si>
    <t>AE102</t>
  </si>
  <si>
    <t>Actividades de producción películas, videos y programas de televisión, grabación de sonido, edición de música, programación y transmisión</t>
  </si>
  <si>
    <t xml:space="preserve">5911 5912 5913 5914 5920 6010 6020                                   </t>
  </si>
  <si>
    <t>AE104</t>
  </si>
  <si>
    <t>Servicios de información, programación y consultoría informática, edición de programas informáticos y afines</t>
  </si>
  <si>
    <t xml:space="preserve">5820 6201 6202 6209 6311 6312 6391 6399                                  </t>
  </si>
  <si>
    <t>K</t>
  </si>
  <si>
    <t>AE105</t>
  </si>
  <si>
    <t>Actividad de intermediación monetaria</t>
  </si>
  <si>
    <t xml:space="preserve">6411 6419                                        </t>
  </si>
  <si>
    <t>AE106</t>
  </si>
  <si>
    <t>Actividades de sociedades de cartera, fondos y sociedades de inversión y otras actividades de servicios financieros</t>
  </si>
  <si>
    <t xml:space="preserve">6420 6430 6491 6492 6499                                     </t>
  </si>
  <si>
    <t>AE107</t>
  </si>
  <si>
    <t>Actividad de seguros, reaseguros y fondos de pensiones, excepto los planes de seguridad social de afiliación obligatoria</t>
  </si>
  <si>
    <t xml:space="preserve">6511 6512 6520 6530                                      </t>
  </si>
  <si>
    <t>AE108</t>
  </si>
  <si>
    <t>Actividades auxiliares de servicios financieros, seguros y fondos de pensiones</t>
  </si>
  <si>
    <t xml:space="preserve">6611 6612 6619 6621 6622 6629 6630                                   </t>
  </si>
  <si>
    <t>L</t>
  </si>
  <si>
    <t>Actividades inmobiliarias</t>
  </si>
  <si>
    <t xml:space="preserve">6810 6820                                        </t>
  </si>
  <si>
    <t>M</t>
  </si>
  <si>
    <t>Actividades profesionales, científicas y técnicas</t>
  </si>
  <si>
    <t>AE110</t>
  </si>
  <si>
    <t>Actividades jurídicas</t>
  </si>
  <si>
    <t>AE111</t>
  </si>
  <si>
    <t>Actividades de contabilidad, teneduría de libros, consultoría fiscal y otras actividades contables</t>
  </si>
  <si>
    <t>AE112</t>
  </si>
  <si>
    <t>Actividades de consultoría en gestión financiera, recursos humanos, comercialización, oficinas principales y afines</t>
  </si>
  <si>
    <t xml:space="preserve">7010 7020                                        </t>
  </si>
  <si>
    <t>AE113</t>
  </si>
  <si>
    <t>Actividades de arquitectura e ingeniería; ensayos y análisis técnicos</t>
  </si>
  <si>
    <t xml:space="preserve">7110 7120                                        </t>
  </si>
  <si>
    <t>Actividades de investigación científica y desarrollo</t>
  </si>
  <si>
    <t xml:space="preserve">7210 7220                                        </t>
  </si>
  <si>
    <t>AE115</t>
  </si>
  <si>
    <t>Publicidad y estudios de mercado</t>
  </si>
  <si>
    <t xml:space="preserve">7310 7320                                        </t>
  </si>
  <si>
    <t>AE116</t>
  </si>
  <si>
    <t>Otras actividades profesionales, científicas y técnicas</t>
  </si>
  <si>
    <t xml:space="preserve">7410 7420 7490                                       </t>
  </si>
  <si>
    <t>AE117</t>
  </si>
  <si>
    <t>Actividades veterinarias</t>
  </si>
  <si>
    <t>N</t>
  </si>
  <si>
    <t>Actividades de servicios administrativos y de apoyo</t>
  </si>
  <si>
    <t>AE118</t>
  </si>
  <si>
    <t>Actividades de alquiler y arrendamiento de activos tangibles e intangibles no financieros</t>
  </si>
  <si>
    <t>7710 7721 7722 7729 7730 7740</t>
  </si>
  <si>
    <t>AE119</t>
  </si>
  <si>
    <t>Actividades de empleo</t>
  </si>
  <si>
    <t>7810 7820 7830</t>
  </si>
  <si>
    <t>AE120</t>
  </si>
  <si>
    <t>Actividades de agencias de viajes, operadores turísticos, servicios de reservas y actividades conexas</t>
  </si>
  <si>
    <t>7911 7912 7990</t>
  </si>
  <si>
    <t>AE121</t>
  </si>
  <si>
    <t>Actividades de seguridad e investigación</t>
  </si>
  <si>
    <t>8010 8020 8030</t>
  </si>
  <si>
    <t>AE122</t>
  </si>
  <si>
    <t>Actividades limpieza  general  de edificios y de paisajismo</t>
  </si>
  <si>
    <t>8110 8121 8129 8130</t>
  </si>
  <si>
    <t>AE123</t>
  </si>
  <si>
    <t>Actividades administrativas y de apoyo de oficina y otras actividades de apoyo a las empresas</t>
  </si>
  <si>
    <t>8211 8219 8220 8230 8291 8292 8299</t>
  </si>
  <si>
    <t>O</t>
  </si>
  <si>
    <t>Administración pública y defensa; planes de seguridad social de afiliación obligatoria</t>
  </si>
  <si>
    <t>AE124</t>
  </si>
  <si>
    <t>Administración del estado y aplicación de la política económica y social de la comunidad</t>
  </si>
  <si>
    <t>8411 8412 8413</t>
  </si>
  <si>
    <t>AE125</t>
  </si>
  <si>
    <t>Prestación de servicios a la comunidad en general</t>
  </si>
  <si>
    <t>8421 8422 8423</t>
  </si>
  <si>
    <t>AE126</t>
  </si>
  <si>
    <t>Actividades de planes de seguridad social de afiliación obligatoria</t>
  </si>
  <si>
    <t>P</t>
  </si>
  <si>
    <t>Enseñanza</t>
  </si>
  <si>
    <t>Q</t>
  </si>
  <si>
    <t>Actividades de atención de la salud humana y de asistencia social</t>
  </si>
  <si>
    <t>R</t>
  </si>
  <si>
    <t>Actividades artísticas, de entretenimiento y recreativas</t>
  </si>
  <si>
    <t>AE129</t>
  </si>
  <si>
    <t>9000 9101 9102 9103 9200 9311 9312 9319 9321 9329</t>
  </si>
  <si>
    <t>S</t>
  </si>
  <si>
    <t>Otras actividades de servicios</t>
  </si>
  <si>
    <t>Actividades de asociaciones</t>
  </si>
  <si>
    <t>9411 9412 9420 9491 9492 9493 9494 9495 9496 9497 9498 9499</t>
  </si>
  <si>
    <t>AE131</t>
  </si>
  <si>
    <t>Reparación de computadoras, efectos personales y enseres domésticos</t>
  </si>
  <si>
    <t xml:space="preserve">9511 9512 9521 9522 9523 9524 9529 </t>
  </si>
  <si>
    <t>AE132</t>
  </si>
  <si>
    <t>Actividades de lavado y secado limpieza de prendas de tela y de piel</t>
  </si>
  <si>
    <t>AE133</t>
  </si>
  <si>
    <t>Actividades de peluquería y otros tratamientos de belleza</t>
  </si>
  <si>
    <t>AE134</t>
  </si>
  <si>
    <t>Actividades de funerales y actividades conexas</t>
  </si>
  <si>
    <t>AE135</t>
  </si>
  <si>
    <t>Otras actividades de servicios n.c.p.</t>
  </si>
  <si>
    <t>T</t>
  </si>
  <si>
    <t>Actividades de los hogares como empleadores; actividades no diferenciadas de los hogares como productores de bienes y servicios para uso propio</t>
  </si>
  <si>
    <t>AE136</t>
  </si>
  <si>
    <t>Actividades de los hogares en calidad de empleadores de personal doméstico</t>
  </si>
  <si>
    <t>AE</t>
  </si>
  <si>
    <t>ACTIVIDAD ECONÓMICA CUENTAS NACIONALES</t>
  </si>
  <si>
    <t>CLASIFICACIÓN DE ACTIVIDADES ECONÓMICAS</t>
  </si>
  <si>
    <t>AE086</t>
  </si>
  <si>
    <t>AE087</t>
  </si>
  <si>
    <t>AE088</t>
  </si>
  <si>
    <t>AE130</t>
  </si>
  <si>
    <t>AE128</t>
  </si>
  <si>
    <t>AE127</t>
  </si>
  <si>
    <t>AE114</t>
  </si>
  <si>
    <t>AE109</t>
  </si>
  <si>
    <t>TJ</t>
  </si>
  <si>
    <r>
      <t>Kg CO</t>
    </r>
    <r>
      <rPr>
        <b/>
        <sz val="8"/>
        <color theme="0"/>
        <rFont val="Arial"/>
        <family val="2"/>
      </rPr>
      <t>2</t>
    </r>
  </si>
  <si>
    <t>TOTAL UTILIZACIÓN</t>
  </si>
  <si>
    <t>NOTAS METODOLÓGICAS</t>
  </si>
  <si>
    <t>Eólica</t>
  </si>
  <si>
    <t>Total Bruto Primaria</t>
  </si>
  <si>
    <t>Total Bruto Secundaria</t>
  </si>
  <si>
    <t>TOTAL BRUTO de uso de energía</t>
  </si>
  <si>
    <t>Total Primaria</t>
  </si>
  <si>
    <t>Total Secundaria</t>
  </si>
  <si>
    <t>USO DE ENERGÍA POR PRODUCTO Y ACTIVIDAD ECONÓMICA EN TÉRMICOS FÍSICOS (TERAJULIOS, TJ), 2011</t>
  </si>
  <si>
    <t>USO DE ENERGÍA POR PRODUCTO Y ACTIVIDAD ECONÓMICA EN TÉRMICOS FÍSICOS (TERAJULIOS, TJ), 2012</t>
  </si>
  <si>
    <t>USO DE ENERGÍA POR PRODUCTO Y ACTIVIDAD ECONÓMICA EN TÉRMICOS FÍSICOS (TERAJULIOS, TJ), 2013</t>
  </si>
  <si>
    <t>USO DE ENERGÍA POR PRODUCTO Y ACTIVIDAD ECONÓMICA EN TÉRMICOS FÍSICOS (TERAJULIOS, TJ), 2014</t>
  </si>
  <si>
    <t>USO DE ENERGÍA POR PRODUCTO Y ACTIVIDAD ECONÓMICA EN TÉRMICOS FÍSICOS (TERAJULIOS, TJ), 2015</t>
  </si>
  <si>
    <t>Este trabajo es parte de un proceso activo de mejora continua para la compilación de Cuentas Ambientales. Por lo tanto, no es una versión final o definitiva. El Banco Central de Costa Rica (BCCR) agradecerá sugerencias, comentarios y el suministro de información complementaria y actualizada, que ayuden a mejorar las futuras versiones de la cuenta.</t>
  </si>
  <si>
    <r>
      <t>CUENTA DE EMISIONES DE CO</t>
    </r>
    <r>
      <rPr>
        <b/>
        <vertAlign val="subscript"/>
        <sz val="10"/>
        <color rgb="FF002060"/>
        <rFont val="Arial"/>
        <family val="2"/>
      </rPr>
      <t>2</t>
    </r>
  </si>
  <si>
    <r>
      <t>EMISIONES POR USO DE ENERGÍA POR PRODUCTO Y ACTIVIDAD ECONÓMICA EN TÉRMINOS FÍSICOS (Kg CO</t>
    </r>
    <r>
      <rPr>
        <u/>
        <vertAlign val="subscript"/>
        <sz val="10"/>
        <color theme="10"/>
        <rFont val="Arial"/>
        <family val="2"/>
      </rPr>
      <t>2</t>
    </r>
    <r>
      <rPr>
        <u/>
        <sz val="10"/>
        <color theme="10"/>
        <rFont val="Arial"/>
        <family val="2"/>
      </rPr>
      <t>), 2011</t>
    </r>
  </si>
  <si>
    <r>
      <t>EMISIONES POR USO DE ENERGÍA POR PRODUCTO Y ACTIVIDAD ECONÓMICA EN TÉRMINOS FÍSICOS (Kg CO</t>
    </r>
    <r>
      <rPr>
        <u/>
        <vertAlign val="subscript"/>
        <sz val="10"/>
        <color theme="10"/>
        <rFont val="Arial"/>
        <family val="2"/>
      </rPr>
      <t>2</t>
    </r>
    <r>
      <rPr>
        <u/>
        <sz val="10"/>
        <color theme="10"/>
        <rFont val="Arial"/>
        <family val="2"/>
      </rPr>
      <t>), 2012</t>
    </r>
  </si>
  <si>
    <r>
      <t>EMISIONES POR USO DE ENERGÍA POR PRODUCTO Y ACTIVIDAD ECONÓMICA EN TÉRMINOS FÍSICOS (Kg CO</t>
    </r>
    <r>
      <rPr>
        <u/>
        <vertAlign val="subscript"/>
        <sz val="10"/>
        <color theme="10"/>
        <rFont val="Arial"/>
        <family val="2"/>
      </rPr>
      <t>2</t>
    </r>
    <r>
      <rPr>
        <u/>
        <sz val="10"/>
        <color theme="10"/>
        <rFont val="Arial"/>
        <family val="2"/>
      </rPr>
      <t>), 2013</t>
    </r>
  </si>
  <si>
    <r>
      <t>EMISIONES POR USO DE ENERGÍA POR PRODUCTO Y ACTIVIDAD ECONÓMICA EN TÉRMINOS FÍSICOS (Kg CO</t>
    </r>
    <r>
      <rPr>
        <u/>
        <vertAlign val="subscript"/>
        <sz val="10"/>
        <color theme="10"/>
        <rFont val="Arial"/>
        <family val="2"/>
      </rPr>
      <t>2</t>
    </r>
    <r>
      <rPr>
        <u/>
        <sz val="10"/>
        <color theme="10"/>
        <rFont val="Arial"/>
        <family val="2"/>
      </rPr>
      <t>), 2015</t>
    </r>
  </si>
  <si>
    <r>
      <t>EMISIONES POR USO DE ENERGÍA POR PRODUCTO Y ACTIVIDAD ECONÓMICA EN TÉRMINOS FÍSICOS (Kg CO</t>
    </r>
    <r>
      <rPr>
        <u/>
        <vertAlign val="subscript"/>
        <sz val="10"/>
        <color theme="10"/>
        <rFont val="Arial"/>
        <family val="2"/>
      </rPr>
      <t>2</t>
    </r>
    <r>
      <rPr>
        <u/>
        <sz val="10"/>
        <color theme="10"/>
        <rFont val="Arial"/>
        <family val="2"/>
      </rPr>
      <t>), 2014</t>
    </r>
  </si>
  <si>
    <t>Notas metodológicas sobre la cuenta de energía y emisiones 2011-2015</t>
  </si>
  <si>
    <r>
      <rPr>
        <sz val="11"/>
        <color theme="1"/>
        <rFont val="Arial"/>
        <family val="2"/>
      </rPr>
      <t>La cuenta de energía disponible para Costa Rica muestra el uso de las distintas fuentes energéticas desde que son tomadas directamente de los recursos naturales (energía primaria) y hasta que se transforman en productos energéticos (energía secundaria), contabilizando una única vez cuando la energía es consumida. 
A partir del detalle del uso físico de energía se calcula la cuenta de emisiones de dióxido de carbono (CO</t>
    </r>
    <r>
      <rPr>
        <vertAlign val="subscript"/>
        <sz val="11"/>
        <color theme="1"/>
        <rFont val="Arial"/>
        <family val="2"/>
      </rPr>
      <t>2</t>
    </r>
    <r>
      <rPr>
        <sz val="11"/>
        <color theme="1"/>
        <rFont val="Arial"/>
        <family val="2"/>
      </rPr>
      <t>) generadas por el consumo de productos energéticos, por cada una de las actividades económicas. 
Para la elaboración de la cuenta de energía se utilizaron las cantidades consumidas de cada producto, indicadas en el Balance Energético generado por la Secretaría de Planificación Subsectorial de Energía (SEPSE) del Ministerio de Ambiente y Energía. Los totales de control se desagregaron utilizando el consumo indicado en los cuadros de Oferta y Uso (COU) del Banco Central de Costa Rica (BCCR) y los informes de ventas de la Refinadora Costarricense de Petróleo (RECOPE). 
Al utilizar la información del COU para la desagregación del uso por actividad económica, se asume que todas las actividades pagan los mismos precios por los productos energéticos. Se hace una excepción con la actividad de pesca, en la cual se consideró el precio promedio particular que pagan por la compra de gasolina y diesel, para la desagregación en volumen de su consumo. 
Las ventas realizadas por RECOPE se clasificaron siguiendo el principio de residencia, por lo que todas las compras de combustibles por parte de no residentes se asignaron como exportaciones. 
Las emisiones de CO</t>
    </r>
    <r>
      <rPr>
        <vertAlign val="subscript"/>
        <sz val="11"/>
        <color theme="1"/>
        <rFont val="Arial"/>
        <family val="2"/>
      </rPr>
      <t>2</t>
    </r>
    <r>
      <rPr>
        <sz val="11"/>
        <color theme="1"/>
        <rFont val="Arial"/>
        <family val="2"/>
      </rPr>
      <t xml:space="preserve"> se obtienen a partir de multiplicar el uso del recurso energético por un factor de emisión. Para el caso de los combustibles, se consideran los factores de emisión publicados por el Instituto Meteorológico Nacional. Estos factores están dados en términos de kilogramos de CO</t>
    </r>
    <r>
      <rPr>
        <vertAlign val="subscript"/>
        <sz val="11"/>
        <color theme="1"/>
        <rFont val="Arial"/>
        <family val="2"/>
      </rPr>
      <t>2</t>
    </r>
    <r>
      <rPr>
        <sz val="11"/>
        <color theme="1"/>
        <rFont val="Arial"/>
        <family val="2"/>
      </rPr>
      <t xml:space="preserve"> por terajulio, según la equivalencia energética de referencia utilizada en los Balances Energéticos. Para el resto de productos energéticos se utilizan los valores de referencia del IPCC 2006 (siglas en inglés para Grupo Intergubernamental de Expertos sobre el Cambio Climático).
Para el cálculo de las emisiones no se considera el uso energético asociado a las exportaciones e inventarios. 
La cuenta de energía y emisiones está en un proceso de revisión continua. Los valores publicados pueden variar debido a actualizaciones de la estadística básica o bien, a mejoras en los indicadores utilizados para construirla.</t>
    </r>
    <r>
      <rPr>
        <i/>
        <sz val="11"/>
        <color theme="1"/>
        <rFont val="Arial"/>
        <family val="2"/>
      </rPr>
      <t xml:space="preserve">
</t>
    </r>
  </si>
  <si>
    <t>CIIU 4</t>
  </si>
  <si>
    <t>COSTA RICA: USO DE ENERGÍA POR PRODUCTO Y ACTIVIDAD ECONÓMICA EN TÉRMICOS FÍSICOS (TJ), 2011</t>
  </si>
  <si>
    <t>COSTA RICA: USO DE ENERGÍA POR PRODUCTO Y ACTIVIDAD ECONÓMICA EN TÉRMICOS FÍSICOS (TJ), 2012</t>
  </si>
  <si>
    <t>COSTA RICA: USO DE ENERGÍA POR PRODUCTO Y ACTIVIDAD ECONÓMICA EN TÉRMICOS FÍSICOS (TJ), 2013</t>
  </si>
  <si>
    <t>COSTA RICA: USO DE ENERGÍA POR PRODUCTO Y ACTIVIDAD ECONÓMICA EN TÉRMICOS FÍSICOS (TJ), 2014</t>
  </si>
  <si>
    <t>COSTA RICA: USO DE ENERGÍA POR PRODUCTO Y ACTIVIDAD ECONÓMICA EN TÉRMICOS FÍSICOS (TJ), 2015</t>
  </si>
  <si>
    <t>Actividad económica</t>
  </si>
  <si>
    <r>
      <t>COSTA RICA: EMISIONES POR USO DE ENERGÍA POR PRODUCTO Y ACTIVIDAD ECONÓMICA EN TÉRMINOS FÍSICOS (Kg CO</t>
    </r>
    <r>
      <rPr>
        <b/>
        <vertAlign val="subscript"/>
        <sz val="10"/>
        <color theme="1"/>
        <rFont val="Arial"/>
        <family val="2"/>
      </rPr>
      <t>2</t>
    </r>
    <r>
      <rPr>
        <b/>
        <sz val="10"/>
        <color theme="1"/>
        <rFont val="Arial"/>
        <family val="2"/>
      </rPr>
      <t>), 2011</t>
    </r>
  </si>
  <si>
    <r>
      <t>COSTA RICA: EMISIONES POR USO DE ENERGÍA POR PRODUCTO Y ACTIVIDAD ECONÓMICA EN TÉRMINOS FÍSICOS (Kg CO</t>
    </r>
    <r>
      <rPr>
        <b/>
        <vertAlign val="subscript"/>
        <sz val="10"/>
        <color theme="1"/>
        <rFont val="Arial"/>
        <family val="2"/>
      </rPr>
      <t>2</t>
    </r>
    <r>
      <rPr>
        <b/>
        <sz val="10"/>
        <color theme="1"/>
        <rFont val="Arial"/>
        <family val="2"/>
      </rPr>
      <t>), 2012</t>
    </r>
  </si>
  <si>
    <r>
      <t>COSTA RICA: EMISIONES POR USO DE ENERGÍA POR PRODUCTO Y ACTIVIDAD ECONÓMICA EN TÉRMINOS FÍSICOS (Kg CO</t>
    </r>
    <r>
      <rPr>
        <b/>
        <vertAlign val="subscript"/>
        <sz val="10"/>
        <color theme="1"/>
        <rFont val="Arial"/>
        <family val="2"/>
      </rPr>
      <t>2</t>
    </r>
    <r>
      <rPr>
        <b/>
        <sz val="10"/>
        <color theme="1"/>
        <rFont val="Arial"/>
        <family val="2"/>
      </rPr>
      <t>), 2013</t>
    </r>
  </si>
  <si>
    <r>
      <t>COSTA RICA: EMISIONES POR USO DE ENERGÍA POR PRODUCTO Y ACTIVIDAD ECONÓMICA EN TÉRMINOS FÍSICOS (Kg CO</t>
    </r>
    <r>
      <rPr>
        <b/>
        <vertAlign val="subscript"/>
        <sz val="10"/>
        <color theme="1"/>
        <rFont val="Arial"/>
        <family val="2"/>
      </rPr>
      <t>2</t>
    </r>
    <r>
      <rPr>
        <b/>
        <sz val="10"/>
        <color theme="1"/>
        <rFont val="Arial"/>
        <family val="2"/>
      </rPr>
      <t>), 2014</t>
    </r>
  </si>
  <si>
    <r>
      <t>COSTA RICA: EMISIONES POR USO DE ENERGÍA POR PRODUCTO Y ACTIVIDAD ECONÓMICA EN TÉRMINOS FÍSICOS (Kg CO</t>
    </r>
    <r>
      <rPr>
        <b/>
        <vertAlign val="subscript"/>
        <sz val="10"/>
        <color theme="1"/>
        <rFont val="Arial"/>
        <family val="2"/>
      </rPr>
      <t>2</t>
    </r>
    <r>
      <rPr>
        <b/>
        <sz val="10"/>
        <color theme="1"/>
        <rFont val="Arial"/>
        <family val="2"/>
      </rPr>
      <t>), 2015</t>
    </r>
  </si>
  <si>
    <t>ACTIVIDAD ECONÓMICA 
CUENTA DE ENERGÍA</t>
  </si>
  <si>
    <t>AE089</t>
  </si>
  <si>
    <t xml:space="preserve">4312 4321 4322 4329 4330 4390                                    </t>
  </si>
  <si>
    <t>Actividades especializadas de la construcción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</si>
</sst>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0.000%"/>
    <numFmt numFmtId="166" formatCode="0.0000"/>
  </numFmts>
  <fonts count="25"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10"/>
      <color theme="1"/>
      <name val="Arial"/>
      <family val="2"/>
    </font>
    <font>
      <sz val="18"/>
      <color theme="1"/>
      <name val="Arial"/>
      <family val="2"/>
    </font>
    <font>
      <sz val="18"/>
      <color rgb="FF002060"/>
      <name val="Arial"/>
      <family val="2"/>
    </font>
    <font>
      <sz val="18"/>
      <color theme="5"/>
      <name val="Arial"/>
      <family val="2"/>
    </font>
    <font>
      <b/>
      <sz val="10"/>
      <color rgb="FF002060"/>
      <name val="Arial"/>
      <family val="2"/>
    </font>
    <font>
      <u/>
      <sz val="10"/>
      <color theme="10"/>
      <name val="Arial"/>
      <family val="2"/>
    </font>
    <font>
      <sz val="10"/>
      <color rgb="FF002060"/>
      <name val="Arial"/>
      <family val="2"/>
    </font>
    <font>
      <u/>
      <sz val="11"/>
      <color theme="10"/>
      <name val="Arial"/>
      <family val="2"/>
    </font>
    <font>
      <b/>
      <sz val="10"/>
      <color theme="1"/>
      <name val="Arial"/>
      <family val="2"/>
    </font>
    <font>
      <b/>
      <sz val="10"/>
      <color theme="0"/>
      <name val="Arial"/>
      <family val="2"/>
    </font>
    <font>
      <sz val="10"/>
      <color theme="0"/>
      <name val="Arial"/>
      <family val="2"/>
    </font>
    <font>
      <i/>
      <sz val="10"/>
      <color theme="1"/>
      <name val="Arial"/>
      <family val="2"/>
    </font>
    <font>
      <b/>
      <vertAlign val="subscript"/>
      <sz val="10"/>
      <color theme="1"/>
      <name val="Arial"/>
      <family val="2"/>
    </font>
    <font>
      <b/>
      <sz val="8"/>
      <color theme="0"/>
      <name val="Arial"/>
      <family val="2"/>
    </font>
    <font>
      <sz val="10"/>
      <color rgb="FF000000"/>
      <name val="Arial"/>
      <family val="2"/>
    </font>
    <font>
      <sz val="11"/>
      <color theme="1"/>
      <name val="Arial"/>
      <family val="2"/>
    </font>
    <font>
      <b/>
      <sz val="16"/>
      <color theme="0"/>
      <name val="Arial"/>
      <family val="2"/>
    </font>
    <font>
      <i/>
      <sz val="11"/>
      <color theme="1"/>
      <name val="Arial"/>
      <family val="2"/>
    </font>
    <font>
      <vertAlign val="subscript"/>
      <sz val="11"/>
      <color theme="1"/>
      <name val="Arial"/>
      <family val="2"/>
    </font>
    <font>
      <b/>
      <vertAlign val="subscript"/>
      <sz val="10"/>
      <color rgb="FF002060"/>
      <name val="Arial"/>
      <family val="2"/>
    </font>
    <font>
      <u/>
      <vertAlign val="subscript"/>
      <sz val="10"/>
      <color theme="10"/>
      <name val="Arial"/>
      <family val="2"/>
    </font>
  </fonts>
  <fills count="5">
    <fill>
      <patternFill patternType="none"/>
    </fill>
    <fill>
      <patternFill patternType="gray125"/>
    </fill>
    <fill>
      <patternFill patternType="solid">
        <fgColor theme="8" tint="-0.499984740745262"/>
        <bgColor indexed="64"/>
      </patternFill>
    </fill>
    <fill>
      <patternFill patternType="solid">
        <fgColor theme="5" tint="0.39997558519241921"/>
        <bgColor indexed="64"/>
      </patternFill>
    </fill>
    <fill>
      <patternFill patternType="solid">
        <fgColor theme="0" tint="-0.499984740745262"/>
        <bgColor indexed="64"/>
      </patternFill>
    </fill>
  </fills>
  <borders count="6">
    <border>
      <left/>
      <right/>
      <top/>
      <bottom/>
      <diagonal/>
    </border>
    <border>
      <left/>
      <right/>
      <top style="thin">
        <color theme="0"/>
      </top>
      <bottom/>
      <diagonal/>
    </border>
    <border>
      <left/>
      <right/>
      <top/>
      <bottom style="thin">
        <color theme="0"/>
      </bottom>
      <diagonal/>
    </border>
    <border>
      <left style="thin">
        <color indexed="64"/>
      </left>
      <right style="thin">
        <color indexed="64"/>
      </right>
      <top style="thin">
        <color indexed="64"/>
      </top>
      <bottom style="thin">
        <color indexed="64"/>
      </bottom>
      <diagonal/>
    </border>
    <border>
      <left/>
      <right/>
      <top style="thin">
        <color theme="0"/>
      </top>
      <bottom style="thin">
        <color indexed="64"/>
      </bottom>
      <diagonal/>
    </border>
    <border>
      <left style="thin">
        <color indexed="64"/>
      </left>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43" fontId="2" fillId="0" borderId="0" applyFont="0" applyFill="0" applyBorder="0" applyAlignment="0" applyProtection="0"/>
    <xf numFmtId="0" fontId="3" fillId="0" borderId="0" applyNumberFormat="0" applyFill="0" applyBorder="0" applyAlignment="0" applyProtection="0"/>
    <xf numFmtId="0" fontId="2" fillId="0" borderId="0"/>
    <xf numFmtId="9" fontId="1" fillId="0" borderId="0" applyFont="0" applyFill="0" applyBorder="0" applyAlignment="0" applyProtection="0"/>
    <xf numFmtId="0" fontId="2" fillId="0" borderId="0"/>
  </cellStyleXfs>
  <cellXfs count="59">
    <xf numFmtId="0" fontId="0" fillId="0" borderId="0" xfId="0"/>
    <xf numFmtId="0" fontId="4" fillId="0" borderId="0" xfId="0" applyFont="1"/>
    <xf numFmtId="0" fontId="8" fillId="0" borderId="0" xfId="0" applyFont="1"/>
    <xf numFmtId="0" fontId="9" fillId="0" borderId="0" xfId="3" applyFont="1"/>
    <xf numFmtId="0" fontId="11" fillId="3" borderId="0" xfId="3" applyFont="1" applyFill="1" applyAlignment="1">
      <alignment horizontal="center"/>
    </xf>
    <xf numFmtId="0" fontId="4" fillId="0" borderId="0" xfId="0" applyFont="1" applyFill="1"/>
    <xf numFmtId="0" fontId="14" fillId="4" borderId="0" xfId="0" applyFont="1" applyFill="1"/>
    <xf numFmtId="0" fontId="14" fillId="2" borderId="0" xfId="0" applyFont="1" applyFill="1"/>
    <xf numFmtId="0" fontId="13" fillId="2" borderId="0" xfId="0" applyFont="1" applyFill="1" applyAlignment="1">
      <alignment horizontal="center" vertical="center" wrapText="1"/>
    </xf>
    <xf numFmtId="0" fontId="13" fillId="2" borderId="1" xfId="0" applyFont="1" applyFill="1" applyBorder="1" applyAlignment="1">
      <alignment horizontal="center" vertical="center" wrapText="1"/>
    </xf>
    <xf numFmtId="0" fontId="13" fillId="4" borderId="0" xfId="0" applyFont="1" applyFill="1" applyAlignment="1">
      <alignment horizontal="center" vertical="center" wrapText="1"/>
    </xf>
    <xf numFmtId="0" fontId="4" fillId="0" borderId="0" xfId="0" applyFont="1" applyAlignment="1">
      <alignment horizontal="left" vertical="center"/>
    </xf>
    <xf numFmtId="164" fontId="4" fillId="0" borderId="0" xfId="1" applyNumberFormat="1" applyFont="1"/>
    <xf numFmtId="164" fontId="12" fillId="0" borderId="0" xfId="1" applyNumberFormat="1" applyFont="1"/>
    <xf numFmtId="0" fontId="4" fillId="4" borderId="0" xfId="0" applyFont="1" applyFill="1"/>
    <xf numFmtId="0" fontId="15" fillId="0" borderId="0" xfId="0" applyFont="1"/>
    <xf numFmtId="164" fontId="2" fillId="0" borderId="0" xfId="2" applyNumberFormat="1" applyFont="1" applyFill="1" applyBorder="1" applyAlignment="1">
      <alignment horizontal="center" vertical="top" wrapText="1"/>
    </xf>
    <xf numFmtId="0" fontId="13" fillId="2" borderId="0" xfId="0" applyFont="1" applyFill="1"/>
    <xf numFmtId="164" fontId="13" fillId="2" borderId="0" xfId="1" applyNumberFormat="1" applyFont="1" applyFill="1"/>
    <xf numFmtId="0" fontId="13" fillId="4" borderId="0" xfId="0" applyFont="1" applyFill="1"/>
    <xf numFmtId="43" fontId="4" fillId="0" borderId="0" xfId="1" applyFont="1"/>
    <xf numFmtId="164" fontId="12" fillId="0" borderId="0" xfId="1" applyNumberFormat="1" applyFont="1" applyFill="1"/>
    <xf numFmtId="165" fontId="4" fillId="0" borderId="0" xfId="5" applyNumberFormat="1" applyFont="1"/>
    <xf numFmtId="0" fontId="4" fillId="0" borderId="0" xfId="0" applyFont="1" applyFill="1" applyAlignment="1">
      <alignment horizontal="center" vertical="center" wrapText="1"/>
    </xf>
    <xf numFmtId="0" fontId="4" fillId="0" borderId="3" xfId="0" applyFont="1" applyFill="1" applyBorder="1" applyAlignment="1">
      <alignment horizontal="center"/>
    </xf>
    <xf numFmtId="0" fontId="4" fillId="0" borderId="3" xfId="0" applyFont="1" applyFill="1" applyBorder="1" applyAlignment="1"/>
    <xf numFmtId="0" fontId="2" fillId="0" borderId="3" xfId="6" applyFont="1" applyFill="1" applyBorder="1" applyAlignment="1">
      <alignment vertical="center"/>
    </xf>
    <xf numFmtId="0" fontId="4" fillId="0" borderId="3" xfId="0" applyFont="1" applyFill="1" applyBorder="1"/>
    <xf numFmtId="0" fontId="4" fillId="0" borderId="0" xfId="0" applyFont="1" applyFill="1" applyAlignment="1">
      <alignment horizontal="center"/>
    </xf>
    <xf numFmtId="0" fontId="4" fillId="0" borderId="0" xfId="0" applyFont="1" applyFill="1" applyAlignment="1"/>
    <xf numFmtId="0" fontId="4" fillId="0" borderId="3" xfId="0" applyFont="1" applyFill="1" applyBorder="1" applyAlignment="1">
      <alignment horizontal="left" vertical="center"/>
    </xf>
    <xf numFmtId="0" fontId="4" fillId="0" borderId="3" xfId="0" applyFont="1" applyFill="1" applyBorder="1" applyAlignment="1">
      <alignment vertical="center"/>
    </xf>
    <xf numFmtId="0" fontId="13" fillId="2" borderId="0" xfId="0" applyFont="1" applyFill="1" applyAlignment="1">
      <alignment horizontal="center" vertical="center" wrapText="1"/>
    </xf>
    <xf numFmtId="4" fontId="4" fillId="0" borderId="0" xfId="0" applyNumberFormat="1" applyFont="1"/>
    <xf numFmtId="0" fontId="13" fillId="2" borderId="0" xfId="0" applyFont="1" applyFill="1" applyBorder="1" applyAlignment="1">
      <alignment horizontal="center" vertical="center" wrapText="1"/>
    </xf>
    <xf numFmtId="0" fontId="13" fillId="2" borderId="0" xfId="0" applyFont="1" applyFill="1" applyAlignment="1">
      <alignment horizontal="center" vertical="center" wrapText="1"/>
    </xf>
    <xf numFmtId="0" fontId="4" fillId="0" borderId="5" xfId="0" applyFont="1" applyBorder="1" applyAlignment="1">
      <alignment vertical="center"/>
    </xf>
    <xf numFmtId="0" fontId="18" fillId="0" borderId="0" xfId="0" applyFont="1"/>
    <xf numFmtId="0" fontId="19" fillId="0" borderId="0" xfId="0" applyFont="1"/>
    <xf numFmtId="0" fontId="21" fillId="0" borderId="0" xfId="0" applyFont="1" applyAlignment="1">
      <alignment vertical="top" wrapText="1"/>
    </xf>
    <xf numFmtId="164" fontId="4" fillId="0" borderId="0" xfId="0" applyNumberFormat="1" applyFont="1"/>
    <xf numFmtId="166" fontId="4" fillId="0" borderId="0" xfId="0" applyNumberFormat="1" applyFont="1"/>
    <xf numFmtId="0" fontId="4" fillId="0" borderId="3" xfId="0" applyFont="1" applyFill="1" applyBorder="1" applyAlignment="1">
      <alignment vertical="top" wrapText="1"/>
    </xf>
    <xf numFmtId="0" fontId="4" fillId="0" borderId="3" xfId="0" applyFont="1" applyFill="1" applyBorder="1" applyAlignment="1">
      <alignment vertical="top"/>
    </xf>
    <xf numFmtId="0" fontId="13" fillId="2" borderId="0" xfId="0" applyFont="1" applyFill="1" applyAlignment="1">
      <alignment horizontal="center" vertical="center" wrapText="1"/>
    </xf>
    <xf numFmtId="43" fontId="4" fillId="0" borderId="0" xfId="0" applyNumberFormat="1" applyFont="1"/>
    <xf numFmtId="0" fontId="13" fillId="2" borderId="0" xfId="0" applyFont="1" applyFill="1" applyAlignment="1">
      <alignment horizontal="center" vertical="center" wrapText="1"/>
    </xf>
    <xf numFmtId="0" fontId="13" fillId="2" borderId="0" xfId="0" applyFont="1" applyFill="1" applyAlignment="1">
      <alignment horizontal="center" vertical="center" wrapText="1"/>
    </xf>
    <xf numFmtId="0" fontId="13" fillId="2" borderId="0" xfId="0" applyFont="1" applyFill="1" applyAlignment="1">
      <alignment horizontal="center" vertical="center" wrapText="1"/>
    </xf>
    <xf numFmtId="164" fontId="4" fillId="4" borderId="0" xfId="0" applyNumberFormat="1" applyFont="1" applyFill="1"/>
    <xf numFmtId="0" fontId="5" fillId="0" borderId="0" xfId="0" applyFont="1" applyAlignment="1">
      <alignment horizontal="center" vertical="center" wrapText="1"/>
    </xf>
    <xf numFmtId="0" fontId="10" fillId="0" borderId="0" xfId="0" applyFont="1" applyAlignment="1">
      <alignment horizontal="left" vertical="top" wrapText="1"/>
    </xf>
    <xf numFmtId="0" fontId="20" fillId="2" borderId="0" xfId="0" applyFont="1" applyFill="1" applyBorder="1" applyAlignment="1">
      <alignment horizontal="center" vertical="center" wrapText="1"/>
    </xf>
    <xf numFmtId="0" fontId="21" fillId="0" borderId="0" xfId="0" applyFont="1" applyAlignment="1">
      <alignment horizontal="left" vertical="top" wrapText="1"/>
    </xf>
    <xf numFmtId="0" fontId="13" fillId="2" borderId="4" xfId="0" applyFont="1" applyFill="1" applyBorder="1" applyAlignment="1">
      <alignment horizontal="center" vertical="center" wrapText="1"/>
    </xf>
    <xf numFmtId="0" fontId="13" fillId="2" borderId="0" xfId="0" applyFont="1" applyFill="1" applyAlignment="1">
      <alignment horizontal="center" vertical="center" wrapText="1"/>
    </xf>
    <xf numFmtId="0" fontId="12" fillId="0" borderId="0" xfId="0" applyFont="1" applyAlignment="1">
      <alignment horizontal="center" vertical="center" wrapText="1"/>
    </xf>
    <xf numFmtId="0" fontId="13" fillId="2" borderId="2" xfId="0" applyFont="1" applyFill="1" applyBorder="1" applyAlignment="1">
      <alignment horizontal="center"/>
    </xf>
    <xf numFmtId="0" fontId="13" fillId="2" borderId="0" xfId="0" applyFont="1" applyFill="1" applyBorder="1" applyAlignment="1">
      <alignment horizontal="center"/>
    </xf>
  </cellXfs>
  <cellStyles count="7">
    <cellStyle name="Hipervínculo" xfId="3" builtinId="8"/>
    <cellStyle name="Millares" xfId="1" builtinId="3"/>
    <cellStyle name="Millares 2" xfId="2"/>
    <cellStyle name="Normal" xfId="0" builtinId="0"/>
    <cellStyle name="Normal 2" xfId="4"/>
    <cellStyle name="Normal_01-01" xfId="6"/>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128986</xdr:colOff>
      <xdr:row>3</xdr:row>
      <xdr:rowOff>25400</xdr:rowOff>
    </xdr:from>
    <xdr:to>
      <xdr:col>6</xdr:col>
      <xdr:colOff>446486</xdr:colOff>
      <xdr:row>3</xdr:row>
      <xdr:rowOff>622490</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86511" y="511175"/>
          <a:ext cx="1536700" cy="597090"/>
        </a:xfrm>
        <a:prstGeom prst="rect">
          <a:avLst/>
        </a:prstGeom>
      </xdr:spPr>
    </xdr:pic>
    <xdr:clientData/>
  </xdr:twoCellAnchor>
  <xdr:twoCellAnchor editAs="oneCell">
    <xdr:from>
      <xdr:col>4</xdr:col>
      <xdr:colOff>635000</xdr:colOff>
      <xdr:row>5</xdr:row>
      <xdr:rowOff>38100</xdr:rowOff>
    </xdr:from>
    <xdr:to>
      <xdr:col>5</xdr:col>
      <xdr:colOff>495300</xdr:colOff>
      <xdr:row>7</xdr:row>
      <xdr:rowOff>177800</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63950" y="1990725"/>
          <a:ext cx="498475" cy="5588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K28"/>
  <sheetViews>
    <sheetView showGridLines="0" tabSelected="1" zoomScale="90" zoomScaleNormal="90" zoomScalePageLayoutView="128" workbookViewId="0">
      <selection activeCell="A52" sqref="A52"/>
    </sheetView>
  </sheetViews>
  <sheetFormatPr baseColWidth="10" defaultColWidth="9.140625" defaultRowHeight="12.75" x14ac:dyDescent="0.2"/>
  <cols>
    <col min="1" max="1" width="9.140625" style="1"/>
    <col min="2" max="2" width="18.42578125" style="1" bestFit="1" customWidth="1"/>
    <col min="3" max="11" width="9.140625" style="1"/>
    <col min="12" max="12" width="17.7109375" style="1" customWidth="1"/>
    <col min="13" max="14" width="9.140625" style="1"/>
    <col min="15" max="15" width="74.140625" style="1" customWidth="1"/>
    <col min="16" max="16384" width="9.140625" style="1"/>
  </cols>
  <sheetData>
    <row r="4" spans="2:11" ht="54" customHeight="1" x14ac:dyDescent="0.2"/>
    <row r="5" spans="2:11" ht="62.1" customHeight="1" x14ac:dyDescent="0.2">
      <c r="B5" s="50" t="s">
        <v>93</v>
      </c>
      <c r="C5" s="50"/>
      <c r="D5" s="50"/>
      <c r="E5" s="50"/>
      <c r="F5" s="50"/>
      <c r="G5" s="50"/>
      <c r="H5" s="50"/>
      <c r="I5" s="50"/>
      <c r="J5" s="50"/>
      <c r="K5" s="50"/>
    </row>
    <row r="6" spans="2:11" ht="24" customHeight="1" x14ac:dyDescent="0.2">
      <c r="B6" s="50"/>
      <c r="C6" s="50"/>
      <c r="D6" s="50"/>
      <c r="E6" s="50"/>
      <c r="F6" s="50"/>
      <c r="G6" s="50"/>
      <c r="H6" s="50"/>
      <c r="I6" s="50"/>
      <c r="J6" s="50"/>
      <c r="K6" s="50"/>
    </row>
    <row r="7" spans="2:11" ht="9" customHeight="1" x14ac:dyDescent="0.2">
      <c r="B7" s="50"/>
      <c r="C7" s="50"/>
      <c r="D7" s="50"/>
      <c r="E7" s="50"/>
      <c r="F7" s="50"/>
      <c r="G7" s="50"/>
      <c r="H7" s="50"/>
      <c r="I7" s="50"/>
      <c r="J7" s="50"/>
      <c r="K7" s="50"/>
    </row>
    <row r="8" spans="2:11" ht="33" customHeight="1" x14ac:dyDescent="0.2"/>
    <row r="9" spans="2:11" ht="18" customHeight="1" x14ac:dyDescent="0.2">
      <c r="B9" s="2" t="s">
        <v>90</v>
      </c>
    </row>
    <row r="10" spans="2:11" ht="18" customHeight="1" x14ac:dyDescent="0.2">
      <c r="B10" s="3" t="s">
        <v>507</v>
      </c>
    </row>
    <row r="11" spans="2:11" ht="18" customHeight="1" x14ac:dyDescent="0.2">
      <c r="B11" s="3" t="s">
        <v>508</v>
      </c>
    </row>
    <row r="12" spans="2:11" ht="18" customHeight="1" x14ac:dyDescent="0.2">
      <c r="B12" s="3" t="s">
        <v>509</v>
      </c>
    </row>
    <row r="13" spans="2:11" ht="18" customHeight="1" x14ac:dyDescent="0.2">
      <c r="B13" s="3" t="s">
        <v>510</v>
      </c>
    </row>
    <row r="14" spans="2:11" ht="18" customHeight="1" x14ac:dyDescent="0.2">
      <c r="B14" s="3" t="s">
        <v>511</v>
      </c>
    </row>
    <row r="15" spans="2:11" ht="18" customHeight="1" x14ac:dyDescent="0.2"/>
    <row r="16" spans="2:11" ht="18" customHeight="1" x14ac:dyDescent="0.25">
      <c r="B16" s="2" t="s">
        <v>513</v>
      </c>
    </row>
    <row r="17" spans="2:10" ht="18" customHeight="1" x14ac:dyDescent="0.3">
      <c r="B17" s="3" t="s">
        <v>514</v>
      </c>
    </row>
    <row r="18" spans="2:10" ht="18" customHeight="1" x14ac:dyDescent="0.3">
      <c r="B18" s="3" t="s">
        <v>515</v>
      </c>
    </row>
    <row r="19" spans="2:10" ht="18" customHeight="1" x14ac:dyDescent="0.3">
      <c r="B19" s="3" t="s">
        <v>516</v>
      </c>
    </row>
    <row r="20" spans="2:10" ht="18" customHeight="1" x14ac:dyDescent="0.3">
      <c r="B20" s="3" t="s">
        <v>518</v>
      </c>
    </row>
    <row r="21" spans="2:10" ht="18" customHeight="1" x14ac:dyDescent="0.3">
      <c r="B21" s="3" t="s">
        <v>517</v>
      </c>
    </row>
    <row r="23" spans="2:10" x14ac:dyDescent="0.2">
      <c r="B23" s="2" t="s">
        <v>500</v>
      </c>
    </row>
    <row r="25" spans="2:10" x14ac:dyDescent="0.2">
      <c r="B25" s="2" t="s">
        <v>488</v>
      </c>
    </row>
    <row r="27" spans="2:10" x14ac:dyDescent="0.2">
      <c r="B27" s="2" t="s">
        <v>89</v>
      </c>
    </row>
    <row r="28" spans="2:10" ht="54.75" customHeight="1" x14ac:dyDescent="0.2">
      <c r="B28" s="51" t="s">
        <v>512</v>
      </c>
      <c r="C28" s="51"/>
      <c r="D28" s="51"/>
      <c r="E28" s="51"/>
      <c r="F28" s="51"/>
      <c r="G28" s="51"/>
      <c r="H28" s="51"/>
      <c r="I28" s="51"/>
      <c r="J28" s="51"/>
    </row>
  </sheetData>
  <mergeCells count="2">
    <mergeCell ref="B5:K7"/>
    <mergeCell ref="B28:J28"/>
  </mergeCells>
  <hyperlinks>
    <hyperlink ref="B10" location="USOEnergía11!A1" display="Uso de Energía 2011"/>
    <hyperlink ref="B11" location="USOEnergía12!A1" display="ASASAS"/>
    <hyperlink ref="B12" location="USOEnergía13!A1" display="HHH"/>
    <hyperlink ref="B17" location="Emisiones11!A1" display="SSS"/>
    <hyperlink ref="B18" location="Emisiones12!A1" display="SSS"/>
    <hyperlink ref="B19" location="Emisiones13!A1" display="SSS"/>
    <hyperlink ref="B13" location="USOEnergía14!A1" display="CUADRO DE USO DE ENERGÍA POR PRODUCTO Y ACTIVIDAD ECONÓMICA EN TÉRMICOS FÍSICOS (TERAJULIOS, TJ), 2014"/>
    <hyperlink ref="B20" location="Emisiones14!A1" display="CUADRO DE EMISIONES POR USO DE ENERGÍA POR PRODUCTO Y ACTIVIDAD ECONÓMICA (Kg CO2), 2014"/>
    <hyperlink ref="B25" location="'AEE-CIIU4'!A1" display="CLASIFICACIÓN DE ACTIVIDADES"/>
    <hyperlink ref="B23" location="Notas!A1" display="NOTAS METODOLÓGICAS"/>
    <hyperlink ref="B14" location="USOEnergía15!A1" display="CUADRO DE USO DE ENERGÍA POR PRODUCTO Y ACTIVIDAD ECONÓMICA EN TÉRMICOS FÍSICOS (TERAJULIOS, TJ), 2015"/>
    <hyperlink ref="B21" location="Emisiones15!A1" display="CUADRO DE EMISIONES POR USO DE ENERGÍA POR PRODUCTO Y ACTIVIDAD ECONÓMICA (Kg CO2), 2015"/>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9"/>
  <sheetViews>
    <sheetView showGridLines="0" zoomScaleNormal="100" workbookViewId="0">
      <pane xSplit="2" ySplit="6" topLeftCell="C7" activePane="bottomRight" state="frozen"/>
      <selection pane="topRight" activeCell="C1" sqref="C1"/>
      <selection pane="bottomLeft" activeCell="A7" sqref="A7"/>
      <selection pane="bottomRight" activeCell="A53" sqref="A53:XFD56"/>
    </sheetView>
  </sheetViews>
  <sheetFormatPr baseColWidth="10" defaultRowHeight="12.75" x14ac:dyDescent="0.2"/>
  <cols>
    <col min="1" max="1" width="10.7109375" style="1" customWidth="1"/>
    <col min="2" max="2" width="55.140625" style="1" customWidth="1"/>
    <col min="3" max="8" width="11.7109375" style="1" customWidth="1"/>
    <col min="9" max="9" width="14" style="1" customWidth="1"/>
    <col min="10" max="12" width="11.7109375" style="1" customWidth="1"/>
    <col min="13" max="13" width="12.85546875" style="1" customWidth="1"/>
    <col min="14" max="14" width="0.85546875" style="5" customWidth="1"/>
    <col min="15" max="28" width="11.7109375" style="1" customWidth="1"/>
    <col min="29" max="30" width="11.42578125" style="1"/>
    <col min="31" max="31" width="13.7109375" style="1" customWidth="1"/>
    <col min="32" max="32" width="11.42578125" style="1"/>
    <col min="33" max="33" width="13.42578125" style="1" customWidth="1"/>
    <col min="34" max="16384" width="11.42578125" style="1"/>
  </cols>
  <sheetData>
    <row r="1" spans="1:31" ht="12.75" customHeight="1" x14ac:dyDescent="0.2">
      <c r="B1" s="4" t="s">
        <v>91</v>
      </c>
    </row>
    <row r="3" spans="1:31" x14ac:dyDescent="0.2">
      <c r="A3" s="56" t="s">
        <v>525</v>
      </c>
      <c r="B3" s="56"/>
    </row>
    <row r="4" spans="1:31" ht="12.75" customHeight="1" x14ac:dyDescent="0.2">
      <c r="A4" s="56"/>
      <c r="B4" s="56"/>
      <c r="C4" s="58" t="s">
        <v>23</v>
      </c>
      <c r="D4" s="58"/>
      <c r="E4" s="58"/>
      <c r="F4" s="58"/>
      <c r="G4" s="58"/>
      <c r="H4" s="58"/>
      <c r="I4" s="58"/>
      <c r="J4" s="58"/>
      <c r="K4" s="58"/>
      <c r="L4" s="58"/>
      <c r="M4" s="58"/>
      <c r="N4" s="6"/>
      <c r="O4" s="57" t="s">
        <v>24</v>
      </c>
      <c r="P4" s="57"/>
      <c r="Q4" s="57"/>
      <c r="R4" s="57"/>
      <c r="S4" s="57"/>
      <c r="T4" s="57"/>
      <c r="U4" s="57"/>
      <c r="V4" s="57"/>
      <c r="W4" s="57"/>
      <c r="X4" s="57"/>
      <c r="Y4" s="57"/>
      <c r="Z4" s="57"/>
      <c r="AA4" s="57"/>
      <c r="AB4" s="55" t="s">
        <v>504</v>
      </c>
      <c r="AC4" s="55" t="s">
        <v>25</v>
      </c>
      <c r="AD4" s="55" t="s">
        <v>27</v>
      </c>
      <c r="AE4" s="55" t="s">
        <v>28</v>
      </c>
    </row>
    <row r="5" spans="1:31" ht="44.25" customHeight="1" x14ac:dyDescent="0.2">
      <c r="A5" s="8" t="s">
        <v>131</v>
      </c>
      <c r="B5" s="48" t="s">
        <v>527</v>
      </c>
      <c r="C5" s="9" t="s">
        <v>29</v>
      </c>
      <c r="D5" s="9" t="s">
        <v>30</v>
      </c>
      <c r="E5" s="9" t="s">
        <v>501</v>
      </c>
      <c r="F5" s="9" t="s">
        <v>0</v>
      </c>
      <c r="G5" s="9" t="s">
        <v>31</v>
      </c>
      <c r="H5" s="9" t="s">
        <v>32</v>
      </c>
      <c r="I5" s="9" t="s">
        <v>33</v>
      </c>
      <c r="J5" s="9" t="s">
        <v>34</v>
      </c>
      <c r="K5" s="9" t="s">
        <v>35</v>
      </c>
      <c r="L5" s="9" t="s">
        <v>37</v>
      </c>
      <c r="M5" s="9" t="s">
        <v>502</v>
      </c>
      <c r="N5" s="10"/>
      <c r="O5" s="8" t="s">
        <v>38</v>
      </c>
      <c r="P5" s="8" t="s">
        <v>39</v>
      </c>
      <c r="Q5" s="8" t="s">
        <v>40</v>
      </c>
      <c r="R5" s="8" t="s">
        <v>41</v>
      </c>
      <c r="S5" s="8" t="s">
        <v>42</v>
      </c>
      <c r="T5" s="8" t="s">
        <v>1</v>
      </c>
      <c r="U5" s="8" t="s">
        <v>2</v>
      </c>
      <c r="V5" s="8" t="s">
        <v>3</v>
      </c>
      <c r="W5" s="8" t="s">
        <v>43</v>
      </c>
      <c r="X5" s="8" t="s">
        <v>44</v>
      </c>
      <c r="Y5" s="8" t="s">
        <v>4</v>
      </c>
      <c r="Z5" s="8" t="s">
        <v>45</v>
      </c>
      <c r="AA5" s="46" t="s">
        <v>503</v>
      </c>
      <c r="AB5" s="55"/>
      <c r="AC5" s="55"/>
      <c r="AD5" s="55"/>
      <c r="AE5" s="55"/>
    </row>
    <row r="6" spans="1:31" ht="17.25" customHeight="1" x14ac:dyDescent="0.2">
      <c r="A6" s="35"/>
      <c r="B6" s="35"/>
      <c r="C6" s="34" t="s">
        <v>497</v>
      </c>
      <c r="D6" s="34" t="s">
        <v>497</v>
      </c>
      <c r="E6" s="34" t="s">
        <v>497</v>
      </c>
      <c r="F6" s="34" t="s">
        <v>497</v>
      </c>
      <c r="G6" s="34" t="s">
        <v>497</v>
      </c>
      <c r="H6" s="34" t="s">
        <v>497</v>
      </c>
      <c r="I6" s="34" t="s">
        <v>497</v>
      </c>
      <c r="J6" s="34" t="s">
        <v>497</v>
      </c>
      <c r="K6" s="34" t="s">
        <v>497</v>
      </c>
      <c r="L6" s="34" t="s">
        <v>497</v>
      </c>
      <c r="M6" s="34" t="s">
        <v>497</v>
      </c>
      <c r="N6" s="10"/>
      <c r="O6" s="34" t="s">
        <v>497</v>
      </c>
      <c r="P6" s="34" t="s">
        <v>497</v>
      </c>
      <c r="Q6" s="34" t="s">
        <v>497</v>
      </c>
      <c r="R6" s="34" t="s">
        <v>497</v>
      </c>
      <c r="S6" s="34" t="s">
        <v>497</v>
      </c>
      <c r="T6" s="34" t="s">
        <v>497</v>
      </c>
      <c r="U6" s="34" t="s">
        <v>497</v>
      </c>
      <c r="V6" s="34" t="s">
        <v>497</v>
      </c>
      <c r="W6" s="34" t="s">
        <v>497</v>
      </c>
      <c r="X6" s="34" t="s">
        <v>497</v>
      </c>
      <c r="Y6" s="34" t="s">
        <v>497</v>
      </c>
      <c r="Z6" s="34" t="s">
        <v>497</v>
      </c>
      <c r="AA6" s="34" t="s">
        <v>497</v>
      </c>
      <c r="AB6" s="34" t="s">
        <v>497</v>
      </c>
      <c r="AC6" s="34" t="s">
        <v>497</v>
      </c>
      <c r="AD6" s="34" t="s">
        <v>497</v>
      </c>
      <c r="AE6" s="34" t="s">
        <v>497</v>
      </c>
    </row>
    <row r="7" spans="1:31" ht="12.75" customHeight="1" x14ac:dyDescent="0.2">
      <c r="A7" s="11" t="s">
        <v>94</v>
      </c>
      <c r="B7" s="1" t="s">
        <v>46</v>
      </c>
      <c r="C7" s="12">
        <v>0</v>
      </c>
      <c r="D7" s="12">
        <v>0</v>
      </c>
      <c r="E7" s="12">
        <v>0</v>
      </c>
      <c r="F7" s="12">
        <v>0</v>
      </c>
      <c r="G7" s="12">
        <v>0</v>
      </c>
      <c r="H7" s="12">
        <v>0</v>
      </c>
      <c r="I7" s="12">
        <v>0</v>
      </c>
      <c r="J7" s="12">
        <v>0</v>
      </c>
      <c r="K7" s="12">
        <v>0</v>
      </c>
      <c r="L7" s="12">
        <v>0</v>
      </c>
      <c r="M7" s="13">
        <f t="shared" ref="M7:M35" si="0">SUM(C7:L7)</f>
        <v>0</v>
      </c>
      <c r="N7" s="14"/>
      <c r="O7" s="12">
        <v>419.45173278133711</v>
      </c>
      <c r="P7" s="12">
        <v>647.34962269819914</v>
      </c>
      <c r="Q7" s="12">
        <v>2402.5291564769536</v>
      </c>
      <c r="R7" s="12">
        <v>44.334798329227937</v>
      </c>
      <c r="S7" s="12">
        <v>0.48667711980869544</v>
      </c>
      <c r="T7" s="12">
        <v>0.75181081461956389</v>
      </c>
      <c r="U7" s="12">
        <v>0</v>
      </c>
      <c r="V7" s="12">
        <v>51.795630731193739</v>
      </c>
      <c r="W7" s="12">
        <v>0</v>
      </c>
      <c r="X7" s="12">
        <v>0</v>
      </c>
      <c r="Y7" s="12">
        <v>0</v>
      </c>
      <c r="Z7" s="12">
        <v>0</v>
      </c>
      <c r="AA7" s="13">
        <f>+O7+P7+Q7+R7+S7+T7+U7+V7+W7+X7+Y7+Z7</f>
        <v>3566.6994289513395</v>
      </c>
      <c r="AB7" s="21">
        <f>+M7+AA7</f>
        <v>3566.6994289513395</v>
      </c>
      <c r="AC7" s="12">
        <v>0</v>
      </c>
      <c r="AD7" s="12">
        <v>0</v>
      </c>
      <c r="AE7" s="13">
        <f>+AB7+AC7+AD7</f>
        <v>3566.6994289513395</v>
      </c>
    </row>
    <row r="8" spans="1:31" x14ac:dyDescent="0.2">
      <c r="A8" s="11" t="s">
        <v>95</v>
      </c>
      <c r="B8" s="1" t="s">
        <v>47</v>
      </c>
      <c r="C8" s="12">
        <v>0</v>
      </c>
      <c r="D8" s="12">
        <v>0</v>
      </c>
      <c r="E8" s="12">
        <v>0</v>
      </c>
      <c r="F8" s="12">
        <v>0</v>
      </c>
      <c r="G8" s="12">
        <v>0</v>
      </c>
      <c r="H8" s="12">
        <v>0</v>
      </c>
      <c r="I8" s="12">
        <v>0</v>
      </c>
      <c r="J8" s="12">
        <v>0</v>
      </c>
      <c r="K8" s="12">
        <v>0</v>
      </c>
      <c r="L8" s="12">
        <v>0</v>
      </c>
      <c r="M8" s="13">
        <f t="shared" si="0"/>
        <v>0</v>
      </c>
      <c r="N8" s="14"/>
      <c r="O8" s="12">
        <v>782.92612732051066</v>
      </c>
      <c r="P8" s="12">
        <v>142.52488526785106</v>
      </c>
      <c r="Q8" s="12">
        <v>622.90001596827813</v>
      </c>
      <c r="R8" s="12">
        <v>0</v>
      </c>
      <c r="S8" s="12">
        <v>0</v>
      </c>
      <c r="T8" s="12">
        <v>0</v>
      </c>
      <c r="U8" s="12">
        <v>0</v>
      </c>
      <c r="V8" s="12">
        <v>15.356807001854191</v>
      </c>
      <c r="W8" s="12">
        <v>0</v>
      </c>
      <c r="X8" s="12">
        <v>0</v>
      </c>
      <c r="Y8" s="12">
        <v>0</v>
      </c>
      <c r="Z8" s="12">
        <v>0</v>
      </c>
      <c r="AA8" s="13">
        <f t="shared" ref="AA8:AA50" si="1">+O8+P8+Q8+R8+S8+T8+U8+V8+W8+X8+Y8+Z8</f>
        <v>1563.707835558494</v>
      </c>
      <c r="AB8" s="21">
        <f t="shared" ref="AB8:AB50" si="2">+M8+AA8</f>
        <v>1563.707835558494</v>
      </c>
      <c r="AC8" s="12">
        <v>0</v>
      </c>
      <c r="AD8" s="12">
        <v>0</v>
      </c>
      <c r="AE8" s="13">
        <f t="shared" ref="AE8:AE50" si="3">+AB8+AC8+AD8</f>
        <v>1563.707835558494</v>
      </c>
    </row>
    <row r="9" spans="1:31" x14ac:dyDescent="0.2">
      <c r="A9" s="11" t="s">
        <v>96</v>
      </c>
      <c r="B9" s="1" t="s">
        <v>48</v>
      </c>
      <c r="C9" s="12">
        <v>0</v>
      </c>
      <c r="D9" s="12">
        <v>0</v>
      </c>
      <c r="E9" s="12">
        <v>0</v>
      </c>
      <c r="F9" s="12">
        <v>0</v>
      </c>
      <c r="G9" s="12">
        <v>0</v>
      </c>
      <c r="H9" s="12">
        <v>0</v>
      </c>
      <c r="I9" s="12">
        <v>0</v>
      </c>
      <c r="J9" s="12">
        <v>0</v>
      </c>
      <c r="K9" s="12">
        <v>0</v>
      </c>
      <c r="L9" s="12">
        <v>0</v>
      </c>
      <c r="M9" s="13">
        <f t="shared" si="0"/>
        <v>0</v>
      </c>
      <c r="N9" s="14"/>
      <c r="O9" s="12">
        <v>30.941919997150201</v>
      </c>
      <c r="P9" s="12">
        <v>936.44603781818353</v>
      </c>
      <c r="Q9" s="12">
        <v>579.57799184432292</v>
      </c>
      <c r="R9" s="12">
        <v>0</v>
      </c>
      <c r="S9" s="12">
        <v>14.863067709521541</v>
      </c>
      <c r="T9" s="12">
        <v>195.86584309350448</v>
      </c>
      <c r="U9" s="12">
        <v>0</v>
      </c>
      <c r="V9" s="12">
        <v>4.1981937551560913</v>
      </c>
      <c r="W9" s="12">
        <v>0</v>
      </c>
      <c r="X9" s="12">
        <v>0</v>
      </c>
      <c r="Y9" s="12">
        <v>0</v>
      </c>
      <c r="Z9" s="12">
        <v>0</v>
      </c>
      <c r="AA9" s="13">
        <f t="shared" si="1"/>
        <v>1761.8930542178389</v>
      </c>
      <c r="AB9" s="21">
        <f t="shared" si="2"/>
        <v>1761.8930542178389</v>
      </c>
      <c r="AC9" s="12">
        <v>0</v>
      </c>
      <c r="AD9" s="12">
        <v>0</v>
      </c>
      <c r="AE9" s="13">
        <f t="shared" si="3"/>
        <v>1761.8930542178389</v>
      </c>
    </row>
    <row r="10" spans="1:31" x14ac:dyDescent="0.2">
      <c r="A10" s="11" t="s">
        <v>97</v>
      </c>
      <c r="B10" s="1" t="s">
        <v>49</v>
      </c>
      <c r="C10" s="12">
        <v>0</v>
      </c>
      <c r="D10" s="12">
        <v>0</v>
      </c>
      <c r="E10" s="12">
        <v>0</v>
      </c>
      <c r="F10" s="12">
        <v>0</v>
      </c>
      <c r="G10" s="12">
        <v>0</v>
      </c>
      <c r="H10" s="12">
        <v>0</v>
      </c>
      <c r="I10" s="12">
        <v>0</v>
      </c>
      <c r="J10" s="12">
        <v>0</v>
      </c>
      <c r="K10" s="12">
        <v>0</v>
      </c>
      <c r="L10" s="12">
        <v>0</v>
      </c>
      <c r="M10" s="13">
        <f t="shared" si="0"/>
        <v>0</v>
      </c>
      <c r="N10" s="14"/>
      <c r="O10" s="12">
        <v>1.6233118097122891E-2</v>
      </c>
      <c r="P10" s="12">
        <v>0.44474038484240225</v>
      </c>
      <c r="Q10" s="12">
        <v>28.391081843211161</v>
      </c>
      <c r="R10" s="12">
        <v>0</v>
      </c>
      <c r="S10" s="12">
        <v>0</v>
      </c>
      <c r="T10" s="12">
        <v>0</v>
      </c>
      <c r="U10" s="12">
        <v>0</v>
      </c>
      <c r="V10" s="12">
        <v>1.9412596495261192</v>
      </c>
      <c r="W10" s="12">
        <v>0</v>
      </c>
      <c r="X10" s="12">
        <v>0</v>
      </c>
      <c r="Y10" s="12">
        <v>0</v>
      </c>
      <c r="Z10" s="12">
        <v>0</v>
      </c>
      <c r="AA10" s="13">
        <f t="shared" si="1"/>
        <v>30.793314995676806</v>
      </c>
      <c r="AB10" s="21">
        <f t="shared" si="2"/>
        <v>30.793314995676806</v>
      </c>
      <c r="AC10" s="12">
        <v>0</v>
      </c>
      <c r="AD10" s="12">
        <v>0</v>
      </c>
      <c r="AE10" s="13">
        <f t="shared" si="3"/>
        <v>30.793314995676806</v>
      </c>
    </row>
    <row r="11" spans="1:31" x14ac:dyDescent="0.2">
      <c r="A11" s="11" t="s">
        <v>98</v>
      </c>
      <c r="B11" s="1" t="s">
        <v>50</v>
      </c>
      <c r="C11" s="12">
        <v>0</v>
      </c>
      <c r="D11" s="12">
        <v>0</v>
      </c>
      <c r="E11" s="12">
        <v>0</v>
      </c>
      <c r="F11" s="12">
        <v>0</v>
      </c>
      <c r="G11" s="12">
        <v>0</v>
      </c>
      <c r="H11" s="12">
        <v>0</v>
      </c>
      <c r="I11" s="12">
        <v>0</v>
      </c>
      <c r="J11" s="12">
        <v>0</v>
      </c>
      <c r="K11" s="12">
        <v>0</v>
      </c>
      <c r="L11" s="12">
        <v>0</v>
      </c>
      <c r="M11" s="13">
        <f t="shared" si="0"/>
        <v>0</v>
      </c>
      <c r="N11" s="14"/>
      <c r="O11" s="12">
        <v>58.12640836420325</v>
      </c>
      <c r="P11" s="12">
        <v>24.729437325398195</v>
      </c>
      <c r="Q11" s="12">
        <v>565.21016481194965</v>
      </c>
      <c r="R11" s="12">
        <v>36.264159888122585</v>
      </c>
      <c r="S11" s="12">
        <v>0</v>
      </c>
      <c r="T11" s="12">
        <v>0</v>
      </c>
      <c r="U11" s="12">
        <v>0</v>
      </c>
      <c r="V11" s="12">
        <v>1.134348408500784</v>
      </c>
      <c r="W11" s="12">
        <v>0</v>
      </c>
      <c r="X11" s="12">
        <v>0</v>
      </c>
      <c r="Y11" s="12">
        <v>0</v>
      </c>
      <c r="Z11" s="12">
        <v>0</v>
      </c>
      <c r="AA11" s="13">
        <f t="shared" si="1"/>
        <v>685.46451879817437</v>
      </c>
      <c r="AB11" s="21">
        <f t="shared" si="2"/>
        <v>685.46451879817437</v>
      </c>
      <c r="AC11" s="12">
        <v>0</v>
      </c>
      <c r="AD11" s="12">
        <v>0</v>
      </c>
      <c r="AE11" s="13">
        <f t="shared" si="3"/>
        <v>685.46451879817437</v>
      </c>
    </row>
    <row r="12" spans="1:31" x14ac:dyDescent="0.2">
      <c r="A12" s="11" t="s">
        <v>99</v>
      </c>
      <c r="B12" s="1" t="s">
        <v>51</v>
      </c>
      <c r="C12" s="12">
        <v>0</v>
      </c>
      <c r="D12" s="12">
        <v>0</v>
      </c>
      <c r="E12" s="12">
        <v>0</v>
      </c>
      <c r="F12" s="12">
        <v>0</v>
      </c>
      <c r="G12" s="12">
        <v>0</v>
      </c>
      <c r="H12" s="12">
        <v>0</v>
      </c>
      <c r="I12" s="12">
        <v>0</v>
      </c>
      <c r="J12" s="12">
        <v>0</v>
      </c>
      <c r="K12" s="12">
        <v>0</v>
      </c>
      <c r="L12" s="12">
        <v>0</v>
      </c>
      <c r="M12" s="13">
        <f t="shared" si="0"/>
        <v>0</v>
      </c>
      <c r="N12" s="14"/>
      <c r="O12" s="12">
        <v>60.828682692380326</v>
      </c>
      <c r="P12" s="12">
        <v>40.582401025913001</v>
      </c>
      <c r="Q12" s="12">
        <v>458.12167451148429</v>
      </c>
      <c r="R12" s="12">
        <v>226.56839813945086</v>
      </c>
      <c r="S12" s="12">
        <v>0</v>
      </c>
      <c r="T12" s="12">
        <v>0</v>
      </c>
      <c r="U12" s="12">
        <v>87.651031333819162</v>
      </c>
      <c r="V12" s="12">
        <v>0</v>
      </c>
      <c r="W12" s="12">
        <v>0</v>
      </c>
      <c r="X12" s="12">
        <v>0</v>
      </c>
      <c r="Y12" s="12">
        <v>0</v>
      </c>
      <c r="Z12" s="12">
        <v>0</v>
      </c>
      <c r="AA12" s="13">
        <f t="shared" si="1"/>
        <v>873.75218770304764</v>
      </c>
      <c r="AB12" s="21">
        <f t="shared" si="2"/>
        <v>873.75218770304764</v>
      </c>
      <c r="AC12" s="12">
        <v>0</v>
      </c>
      <c r="AD12" s="12">
        <v>0</v>
      </c>
      <c r="AE12" s="13">
        <f t="shared" si="3"/>
        <v>873.75218770304764</v>
      </c>
    </row>
    <row r="13" spans="1:31" x14ac:dyDescent="0.2">
      <c r="A13" s="11" t="s">
        <v>100</v>
      </c>
      <c r="B13" s="1" t="s">
        <v>52</v>
      </c>
      <c r="C13" s="12">
        <v>0</v>
      </c>
      <c r="D13" s="12">
        <v>0</v>
      </c>
      <c r="E13" s="12">
        <v>0</v>
      </c>
      <c r="F13" s="12">
        <v>0</v>
      </c>
      <c r="G13" s="12">
        <v>0</v>
      </c>
      <c r="H13" s="12">
        <v>0</v>
      </c>
      <c r="I13" s="12">
        <v>448.56534327423373</v>
      </c>
      <c r="J13" s="12">
        <v>0</v>
      </c>
      <c r="K13" s="12">
        <v>12.695604286910568</v>
      </c>
      <c r="L13" s="12">
        <v>1.8285213549655557E-3</v>
      </c>
      <c r="M13" s="13">
        <f t="shared" si="0"/>
        <v>461.26277608249927</v>
      </c>
      <c r="N13" s="14"/>
      <c r="O13" s="12">
        <v>48.480870099416478</v>
      </c>
      <c r="P13" s="12">
        <v>11.150248620210336</v>
      </c>
      <c r="Q13" s="12">
        <v>28.087037668356793</v>
      </c>
      <c r="R13" s="12">
        <v>0</v>
      </c>
      <c r="S13" s="12">
        <v>0</v>
      </c>
      <c r="T13" s="12">
        <v>0</v>
      </c>
      <c r="U13" s="12">
        <v>0.88986694767271579</v>
      </c>
      <c r="V13" s="12">
        <v>0</v>
      </c>
      <c r="W13" s="12">
        <v>0</v>
      </c>
      <c r="X13" s="12">
        <v>0</v>
      </c>
      <c r="Y13" s="12">
        <v>0</v>
      </c>
      <c r="Z13" s="12">
        <v>0</v>
      </c>
      <c r="AA13" s="13">
        <f t="shared" si="1"/>
        <v>88.608023335656327</v>
      </c>
      <c r="AB13" s="21">
        <f t="shared" si="2"/>
        <v>549.87079941815557</v>
      </c>
      <c r="AC13" s="12">
        <v>0</v>
      </c>
      <c r="AD13" s="12">
        <v>0</v>
      </c>
      <c r="AE13" s="13">
        <f t="shared" si="3"/>
        <v>549.87079941815557</v>
      </c>
    </row>
    <row r="14" spans="1:31" x14ac:dyDescent="0.2">
      <c r="A14" s="11" t="s">
        <v>101</v>
      </c>
      <c r="B14" s="1" t="s">
        <v>53</v>
      </c>
      <c r="C14" s="12">
        <v>0</v>
      </c>
      <c r="D14" s="12">
        <v>0</v>
      </c>
      <c r="E14" s="12">
        <v>0</v>
      </c>
      <c r="F14" s="12">
        <v>0</v>
      </c>
      <c r="G14" s="12">
        <v>10906.827623308662</v>
      </c>
      <c r="H14" s="12">
        <v>0</v>
      </c>
      <c r="I14" s="12">
        <v>0</v>
      </c>
      <c r="J14" s="12">
        <v>0</v>
      </c>
      <c r="K14" s="12">
        <v>17.031746706920273</v>
      </c>
      <c r="L14" s="12">
        <v>2.4530468863208821E-3</v>
      </c>
      <c r="M14" s="13">
        <f t="shared" si="0"/>
        <v>10923.861823062467</v>
      </c>
      <c r="N14" s="14"/>
      <c r="O14" s="12">
        <v>77.000977193902173</v>
      </c>
      <c r="P14" s="12">
        <v>56.134696308516595</v>
      </c>
      <c r="Q14" s="12">
        <v>75.990251557044914</v>
      </c>
      <c r="R14" s="12">
        <v>26.750076132407806</v>
      </c>
      <c r="S14" s="12">
        <v>0.62263201572802762</v>
      </c>
      <c r="T14" s="12">
        <v>0</v>
      </c>
      <c r="U14" s="12">
        <v>0.40651613803308284</v>
      </c>
      <c r="V14" s="12">
        <v>0</v>
      </c>
      <c r="W14" s="12">
        <v>0</v>
      </c>
      <c r="X14" s="12">
        <v>0</v>
      </c>
      <c r="Y14" s="12">
        <v>0</v>
      </c>
      <c r="Z14" s="12">
        <v>0</v>
      </c>
      <c r="AA14" s="13">
        <f t="shared" si="1"/>
        <v>236.90514934563257</v>
      </c>
      <c r="AB14" s="21">
        <f t="shared" si="2"/>
        <v>11160.766972408099</v>
      </c>
      <c r="AC14" s="12">
        <v>-650.23503429085724</v>
      </c>
      <c r="AD14" s="12">
        <v>0</v>
      </c>
      <c r="AE14" s="13">
        <f t="shared" si="3"/>
        <v>10510.531938117241</v>
      </c>
    </row>
    <row r="15" spans="1:31" x14ac:dyDescent="0.2">
      <c r="A15" s="11"/>
      <c r="B15" s="15" t="s">
        <v>54</v>
      </c>
      <c r="C15" s="12">
        <v>0</v>
      </c>
      <c r="D15" s="12">
        <v>0</v>
      </c>
      <c r="E15" s="12">
        <v>0</v>
      </c>
      <c r="F15" s="12">
        <v>0</v>
      </c>
      <c r="G15" s="12">
        <v>239.32799892257134</v>
      </c>
      <c r="H15" s="12">
        <v>0</v>
      </c>
      <c r="I15" s="12">
        <v>0</v>
      </c>
      <c r="J15" s="12">
        <v>0</v>
      </c>
      <c r="K15" s="12">
        <v>0</v>
      </c>
      <c r="L15" s="12">
        <v>0</v>
      </c>
      <c r="M15" s="13">
        <f t="shared" si="0"/>
        <v>239.32799892257134</v>
      </c>
      <c r="N15" s="14"/>
      <c r="O15" s="12">
        <v>0</v>
      </c>
      <c r="P15" s="12">
        <v>0</v>
      </c>
      <c r="Q15" s="12">
        <v>0</v>
      </c>
      <c r="R15" s="12">
        <v>0</v>
      </c>
      <c r="S15" s="12">
        <v>0</v>
      </c>
      <c r="T15" s="12">
        <v>0</v>
      </c>
      <c r="U15" s="12">
        <v>0</v>
      </c>
      <c r="V15" s="12">
        <v>0</v>
      </c>
      <c r="W15" s="12">
        <v>0</v>
      </c>
      <c r="X15" s="12">
        <v>0</v>
      </c>
      <c r="Y15" s="12">
        <v>0</v>
      </c>
      <c r="Z15" s="12">
        <v>0</v>
      </c>
      <c r="AA15" s="13">
        <f t="shared" si="1"/>
        <v>0</v>
      </c>
      <c r="AB15" s="21">
        <f t="shared" si="2"/>
        <v>239.32799892257134</v>
      </c>
      <c r="AC15" s="12">
        <v>0</v>
      </c>
      <c r="AD15" s="12">
        <v>0</v>
      </c>
      <c r="AE15" s="13">
        <f t="shared" si="3"/>
        <v>239.32799892257134</v>
      </c>
    </row>
    <row r="16" spans="1:31" x14ac:dyDescent="0.2">
      <c r="A16" s="11" t="s">
        <v>102</v>
      </c>
      <c r="B16" s="1" t="s">
        <v>55</v>
      </c>
      <c r="C16" s="12">
        <v>0</v>
      </c>
      <c r="D16" s="12">
        <v>0</v>
      </c>
      <c r="E16" s="12">
        <v>0</v>
      </c>
      <c r="F16" s="12">
        <v>0</v>
      </c>
      <c r="G16" s="12">
        <v>0</v>
      </c>
      <c r="H16" s="12">
        <v>371.95800084737891</v>
      </c>
      <c r="I16" s="12">
        <v>0</v>
      </c>
      <c r="J16" s="12">
        <v>0</v>
      </c>
      <c r="K16" s="12">
        <v>21.482668161445222</v>
      </c>
      <c r="L16" s="12">
        <v>3.0941038021594053E-3</v>
      </c>
      <c r="M16" s="13">
        <f t="shared" si="0"/>
        <v>393.4437631126263</v>
      </c>
      <c r="N16" s="14"/>
      <c r="O16" s="12">
        <v>51.020529896750048</v>
      </c>
      <c r="P16" s="12">
        <v>13.995833677152236</v>
      </c>
      <c r="Q16" s="12">
        <v>15.763273381112736</v>
      </c>
      <c r="R16" s="12">
        <v>0</v>
      </c>
      <c r="S16" s="12">
        <v>0</v>
      </c>
      <c r="T16" s="12">
        <v>0</v>
      </c>
      <c r="U16" s="12">
        <v>13.039707623140064</v>
      </c>
      <c r="V16" s="12">
        <v>0</v>
      </c>
      <c r="W16" s="12">
        <v>0</v>
      </c>
      <c r="X16" s="12">
        <v>0</v>
      </c>
      <c r="Y16" s="12">
        <v>0</v>
      </c>
      <c r="Z16" s="12">
        <v>0</v>
      </c>
      <c r="AA16" s="13">
        <f t="shared" si="1"/>
        <v>93.819344578155082</v>
      </c>
      <c r="AB16" s="21">
        <f t="shared" si="2"/>
        <v>487.2631076907814</v>
      </c>
      <c r="AC16" s="12">
        <v>0</v>
      </c>
      <c r="AD16" s="12">
        <v>0</v>
      </c>
      <c r="AE16" s="13">
        <f t="shared" si="3"/>
        <v>487.2631076907814</v>
      </c>
    </row>
    <row r="17" spans="1:31" x14ac:dyDescent="0.2">
      <c r="A17" s="11" t="s">
        <v>103</v>
      </c>
      <c r="B17" s="1" t="s">
        <v>56</v>
      </c>
      <c r="C17" s="12">
        <v>0</v>
      </c>
      <c r="D17" s="12">
        <v>0</v>
      </c>
      <c r="E17" s="12">
        <v>0</v>
      </c>
      <c r="F17" s="12">
        <v>0</v>
      </c>
      <c r="G17" s="12">
        <v>0</v>
      </c>
      <c r="H17" s="12">
        <v>0</v>
      </c>
      <c r="I17" s="12">
        <v>1659.1313255999999</v>
      </c>
      <c r="J17" s="12">
        <v>0</v>
      </c>
      <c r="K17" s="12">
        <v>260.34998123327455</v>
      </c>
      <c r="L17" s="12">
        <v>3.7497663733954543E-2</v>
      </c>
      <c r="M17" s="13">
        <f t="shared" si="0"/>
        <v>1919.5188044970084</v>
      </c>
      <c r="N17" s="14"/>
      <c r="O17" s="12">
        <v>2293.8277282669837</v>
      </c>
      <c r="P17" s="12">
        <v>241.51236759285464</v>
      </c>
      <c r="Q17" s="12">
        <v>1659.056033713618</v>
      </c>
      <c r="R17" s="12">
        <v>1405.9295195815164</v>
      </c>
      <c r="S17" s="12">
        <v>0</v>
      </c>
      <c r="T17" s="12">
        <v>0</v>
      </c>
      <c r="U17" s="12">
        <v>517.20797756248442</v>
      </c>
      <c r="V17" s="12">
        <v>0</v>
      </c>
      <c r="W17" s="12">
        <v>0</v>
      </c>
      <c r="X17" s="12">
        <v>0</v>
      </c>
      <c r="Y17" s="12">
        <v>0</v>
      </c>
      <c r="Z17" s="12">
        <v>0</v>
      </c>
      <c r="AA17" s="13">
        <f t="shared" si="1"/>
        <v>6117.533626717458</v>
      </c>
      <c r="AB17" s="21">
        <f t="shared" si="2"/>
        <v>8037.0524312144662</v>
      </c>
      <c r="AC17" s="12">
        <v>0</v>
      </c>
      <c r="AD17" s="12">
        <v>0</v>
      </c>
      <c r="AE17" s="13">
        <f t="shared" si="3"/>
        <v>8037.0524312144662</v>
      </c>
    </row>
    <row r="18" spans="1:31" x14ac:dyDescent="0.2">
      <c r="A18" s="11" t="s">
        <v>104</v>
      </c>
      <c r="B18" s="1" t="s">
        <v>57</v>
      </c>
      <c r="C18" s="12">
        <v>0</v>
      </c>
      <c r="D18" s="12">
        <v>0</v>
      </c>
      <c r="E18" s="12">
        <v>0</v>
      </c>
      <c r="F18" s="12">
        <v>0</v>
      </c>
      <c r="G18" s="12">
        <v>0</v>
      </c>
      <c r="H18" s="12">
        <v>0</v>
      </c>
      <c r="I18" s="12">
        <v>0</v>
      </c>
      <c r="J18" s="12">
        <v>0</v>
      </c>
      <c r="K18" s="12">
        <v>29.923573512536535</v>
      </c>
      <c r="L18" s="12">
        <v>4.3098297606020972E-3</v>
      </c>
      <c r="M18" s="13">
        <f t="shared" si="0"/>
        <v>29.927883342297136</v>
      </c>
      <c r="N18" s="14"/>
      <c r="O18" s="12">
        <v>135.12000874235954</v>
      </c>
      <c r="P18" s="12">
        <v>15.3855911182168</v>
      </c>
      <c r="Q18" s="12">
        <v>74.428050068455477</v>
      </c>
      <c r="R18" s="12">
        <v>253.78730169371414</v>
      </c>
      <c r="S18" s="12">
        <v>0</v>
      </c>
      <c r="T18" s="12">
        <v>0</v>
      </c>
      <c r="U18" s="12">
        <v>31.138666274431397</v>
      </c>
      <c r="V18" s="12">
        <v>0</v>
      </c>
      <c r="W18" s="12">
        <v>0</v>
      </c>
      <c r="X18" s="12">
        <v>0</v>
      </c>
      <c r="Y18" s="12">
        <v>0</v>
      </c>
      <c r="Z18" s="12">
        <v>0</v>
      </c>
      <c r="AA18" s="13">
        <f t="shared" si="1"/>
        <v>509.85961789717737</v>
      </c>
      <c r="AB18" s="21">
        <f t="shared" si="2"/>
        <v>539.78750123947452</v>
      </c>
      <c r="AC18" s="12">
        <v>0</v>
      </c>
      <c r="AD18" s="12">
        <v>0</v>
      </c>
      <c r="AE18" s="13">
        <f t="shared" si="3"/>
        <v>539.78750123947452</v>
      </c>
    </row>
    <row r="19" spans="1:31" x14ac:dyDescent="0.2">
      <c r="A19" s="11" t="s">
        <v>105</v>
      </c>
      <c r="B19" s="1" t="s">
        <v>6</v>
      </c>
      <c r="C19" s="12">
        <v>0</v>
      </c>
      <c r="D19" s="12">
        <v>0</v>
      </c>
      <c r="E19" s="12">
        <v>0</v>
      </c>
      <c r="F19" s="12">
        <v>0</v>
      </c>
      <c r="G19" s="12">
        <v>0</v>
      </c>
      <c r="H19" s="12">
        <v>0</v>
      </c>
      <c r="I19" s="12">
        <v>0</v>
      </c>
      <c r="J19" s="12">
        <v>0</v>
      </c>
      <c r="K19" s="12">
        <v>0</v>
      </c>
      <c r="L19" s="12">
        <v>0</v>
      </c>
      <c r="M19" s="13">
        <f t="shared" si="0"/>
        <v>0</v>
      </c>
      <c r="N19" s="14"/>
      <c r="O19" s="12">
        <v>197.71699586903233</v>
      </c>
      <c r="P19" s="12">
        <v>16.387375575709115</v>
      </c>
      <c r="Q19" s="12">
        <v>43.640184910191451</v>
      </c>
      <c r="R19" s="12">
        <v>17.168950714839877</v>
      </c>
      <c r="S19" s="12">
        <v>0</v>
      </c>
      <c r="T19" s="12">
        <v>0</v>
      </c>
      <c r="U19" s="12">
        <v>17.95153657183355</v>
      </c>
      <c r="V19" s="12">
        <v>0</v>
      </c>
      <c r="W19" s="12">
        <v>64.250489493879741</v>
      </c>
      <c r="X19" s="12">
        <v>0</v>
      </c>
      <c r="Y19" s="12">
        <v>0</v>
      </c>
      <c r="Z19" s="12">
        <v>0</v>
      </c>
      <c r="AA19" s="13">
        <f t="shared" si="1"/>
        <v>357.11553313548609</v>
      </c>
      <c r="AB19" s="21">
        <f t="shared" si="2"/>
        <v>357.11553313548609</v>
      </c>
      <c r="AC19" s="12">
        <v>0</v>
      </c>
      <c r="AD19" s="12">
        <v>0</v>
      </c>
      <c r="AE19" s="13">
        <f t="shared" si="3"/>
        <v>357.11553313548609</v>
      </c>
    </row>
    <row r="20" spans="1:31" x14ac:dyDescent="0.2">
      <c r="A20" s="11" t="s">
        <v>106</v>
      </c>
      <c r="B20" s="1" t="s">
        <v>58</v>
      </c>
      <c r="C20" s="12">
        <v>0</v>
      </c>
      <c r="D20" s="12">
        <v>0</v>
      </c>
      <c r="E20" s="12">
        <v>0</v>
      </c>
      <c r="F20" s="12">
        <v>0</v>
      </c>
      <c r="G20" s="12">
        <v>0</v>
      </c>
      <c r="H20" s="12">
        <v>0</v>
      </c>
      <c r="I20" s="12">
        <v>2054.5320299272043</v>
      </c>
      <c r="J20" s="12">
        <v>0</v>
      </c>
      <c r="K20" s="12">
        <v>3699.7139719303559</v>
      </c>
      <c r="L20" s="12">
        <v>0</v>
      </c>
      <c r="M20" s="13">
        <f t="shared" si="0"/>
        <v>5754.2460018575603</v>
      </c>
      <c r="N20" s="14"/>
      <c r="O20" s="12">
        <v>135.37319738165399</v>
      </c>
      <c r="P20" s="12">
        <v>48.77730943289977</v>
      </c>
      <c r="Q20" s="12">
        <v>191.4382517024485</v>
      </c>
      <c r="R20" s="12">
        <v>0.73784847156679345</v>
      </c>
      <c r="S20" s="12">
        <v>0</v>
      </c>
      <c r="T20" s="12">
        <v>0</v>
      </c>
      <c r="U20" s="12">
        <v>41.685993474055728</v>
      </c>
      <c r="V20" s="12">
        <v>0</v>
      </c>
      <c r="W20" s="12">
        <v>0</v>
      </c>
      <c r="X20" s="12">
        <v>0</v>
      </c>
      <c r="Y20" s="12">
        <v>0</v>
      </c>
      <c r="Z20" s="12">
        <v>0</v>
      </c>
      <c r="AA20" s="13">
        <f t="shared" si="1"/>
        <v>418.01260046262479</v>
      </c>
      <c r="AB20" s="21">
        <f t="shared" si="2"/>
        <v>6172.2586023201848</v>
      </c>
      <c r="AC20" s="12">
        <v>0</v>
      </c>
      <c r="AD20" s="12">
        <v>0</v>
      </c>
      <c r="AE20" s="13">
        <f t="shared" si="3"/>
        <v>6172.2586023201848</v>
      </c>
    </row>
    <row r="21" spans="1:31" x14ac:dyDescent="0.2">
      <c r="A21" s="11" t="s">
        <v>107</v>
      </c>
      <c r="B21" s="1" t="s">
        <v>59</v>
      </c>
      <c r="C21" s="12">
        <v>0</v>
      </c>
      <c r="D21" s="12">
        <v>0</v>
      </c>
      <c r="E21" s="12">
        <v>0</v>
      </c>
      <c r="F21" s="12">
        <v>0</v>
      </c>
      <c r="G21" s="12">
        <v>0</v>
      </c>
      <c r="H21" s="12">
        <v>0</v>
      </c>
      <c r="I21" s="12">
        <v>0</v>
      </c>
      <c r="J21" s="12">
        <v>0</v>
      </c>
      <c r="K21" s="12">
        <v>0</v>
      </c>
      <c r="L21" s="12">
        <v>0</v>
      </c>
      <c r="M21" s="13">
        <f t="shared" si="0"/>
        <v>0</v>
      </c>
      <c r="N21" s="14"/>
      <c r="O21" s="12">
        <v>126.85582332279803</v>
      </c>
      <c r="P21" s="12">
        <v>16.539021107578716</v>
      </c>
      <c r="Q21" s="12">
        <v>32.632767157351417</v>
      </c>
      <c r="R21" s="12">
        <v>13.951412615894245</v>
      </c>
      <c r="S21" s="12">
        <v>0</v>
      </c>
      <c r="T21" s="12">
        <v>0</v>
      </c>
      <c r="U21" s="12">
        <v>5.8876925989984716</v>
      </c>
      <c r="V21" s="12">
        <v>0</v>
      </c>
      <c r="W21" s="12">
        <v>0</v>
      </c>
      <c r="X21" s="12">
        <v>0</v>
      </c>
      <c r="Y21" s="12">
        <v>416.84876830265142</v>
      </c>
      <c r="Z21" s="12">
        <v>0</v>
      </c>
      <c r="AA21" s="13">
        <f t="shared" si="1"/>
        <v>612.71548510527236</v>
      </c>
      <c r="AB21" s="21">
        <f t="shared" si="2"/>
        <v>612.71548510527236</v>
      </c>
      <c r="AC21" s="12">
        <v>0</v>
      </c>
      <c r="AD21" s="12">
        <v>0</v>
      </c>
      <c r="AE21" s="13">
        <f t="shared" si="3"/>
        <v>612.71548510527236</v>
      </c>
    </row>
    <row r="22" spans="1:31" x14ac:dyDescent="0.2">
      <c r="A22" s="11" t="s">
        <v>108</v>
      </c>
      <c r="B22" s="1" t="s">
        <v>60</v>
      </c>
      <c r="C22" s="12">
        <v>0</v>
      </c>
      <c r="D22" s="12">
        <v>0</v>
      </c>
      <c r="E22" s="12">
        <v>0</v>
      </c>
      <c r="F22" s="12">
        <v>0</v>
      </c>
      <c r="G22" s="12">
        <v>0</v>
      </c>
      <c r="H22" s="12">
        <v>0</v>
      </c>
      <c r="I22" s="12">
        <v>0</v>
      </c>
      <c r="J22" s="12">
        <v>0</v>
      </c>
      <c r="K22" s="12">
        <v>47.005954294512613</v>
      </c>
      <c r="L22" s="12">
        <v>0</v>
      </c>
      <c r="M22" s="13">
        <f t="shared" si="0"/>
        <v>47.005954294512613</v>
      </c>
      <c r="N22" s="14"/>
      <c r="O22" s="12">
        <v>947.95698406457655</v>
      </c>
      <c r="P22" s="12">
        <v>87.96107748536329</v>
      </c>
      <c r="Q22" s="12">
        <v>114.14524563119802</v>
      </c>
      <c r="R22" s="12">
        <v>105.05781013744311</v>
      </c>
      <c r="S22" s="12">
        <v>0</v>
      </c>
      <c r="T22" s="12">
        <v>0.40416763530403926</v>
      </c>
      <c r="U22" s="12">
        <v>80.250849596895478</v>
      </c>
      <c r="V22" s="12">
        <v>2.5439265774225679</v>
      </c>
      <c r="W22" s="12">
        <v>76.275806315180276</v>
      </c>
      <c r="X22" s="12">
        <v>0</v>
      </c>
      <c r="Y22" s="12">
        <v>0</v>
      </c>
      <c r="Z22" s="12">
        <v>0</v>
      </c>
      <c r="AA22" s="13">
        <f t="shared" si="1"/>
        <v>1414.5958674433834</v>
      </c>
      <c r="AB22" s="21">
        <f t="shared" si="2"/>
        <v>1461.601821737896</v>
      </c>
      <c r="AC22" s="12">
        <v>0</v>
      </c>
      <c r="AD22" s="12">
        <v>-47.005954294512613</v>
      </c>
      <c r="AE22" s="13">
        <f t="shared" si="3"/>
        <v>1414.5958674433834</v>
      </c>
    </row>
    <row r="23" spans="1:31" x14ac:dyDescent="0.2">
      <c r="A23" s="11"/>
      <c r="B23" s="15" t="s">
        <v>61</v>
      </c>
      <c r="C23" s="12">
        <v>0</v>
      </c>
      <c r="D23" s="12">
        <v>0</v>
      </c>
      <c r="E23" s="12">
        <v>0</v>
      </c>
      <c r="F23" s="12">
        <v>0</v>
      </c>
      <c r="G23" s="12">
        <v>0</v>
      </c>
      <c r="H23" s="12">
        <v>0</v>
      </c>
      <c r="I23" s="12">
        <v>0</v>
      </c>
      <c r="J23" s="12">
        <v>0</v>
      </c>
      <c r="K23" s="12">
        <v>141.01786288353784</v>
      </c>
      <c r="L23" s="12">
        <v>0</v>
      </c>
      <c r="M23" s="13">
        <f t="shared" si="0"/>
        <v>141.01786288353784</v>
      </c>
      <c r="N23" s="14"/>
      <c r="O23" s="12">
        <v>0</v>
      </c>
      <c r="P23" s="12">
        <v>0</v>
      </c>
      <c r="Q23" s="12">
        <v>0</v>
      </c>
      <c r="R23" s="12">
        <v>0</v>
      </c>
      <c r="S23" s="12">
        <v>0</v>
      </c>
      <c r="T23" s="12">
        <v>0</v>
      </c>
      <c r="U23" s="12">
        <v>0</v>
      </c>
      <c r="V23" s="12">
        <v>0</v>
      </c>
      <c r="W23" s="12">
        <v>0</v>
      </c>
      <c r="X23" s="12">
        <v>0</v>
      </c>
      <c r="Y23" s="12">
        <v>0</v>
      </c>
      <c r="Z23" s="12">
        <v>0</v>
      </c>
      <c r="AA23" s="13">
        <f t="shared" si="1"/>
        <v>0</v>
      </c>
      <c r="AB23" s="21">
        <f t="shared" si="2"/>
        <v>141.01786288353784</v>
      </c>
      <c r="AC23" s="12">
        <v>0</v>
      </c>
      <c r="AD23" s="12">
        <v>0</v>
      </c>
      <c r="AE23" s="13">
        <f t="shared" si="3"/>
        <v>141.01786288353784</v>
      </c>
    </row>
    <row r="24" spans="1:31" x14ac:dyDescent="0.2">
      <c r="A24" s="11" t="s">
        <v>109</v>
      </c>
      <c r="B24" s="1" t="s">
        <v>62</v>
      </c>
      <c r="C24" s="12">
        <v>0</v>
      </c>
      <c r="D24" s="12">
        <v>0</v>
      </c>
      <c r="E24" s="12">
        <v>0</v>
      </c>
      <c r="F24" s="12">
        <v>0</v>
      </c>
      <c r="G24" s="12">
        <v>0</v>
      </c>
      <c r="H24" s="12">
        <v>0</v>
      </c>
      <c r="I24" s="12">
        <v>198.13701212582868</v>
      </c>
      <c r="J24" s="12">
        <v>0</v>
      </c>
      <c r="K24" s="12">
        <v>0</v>
      </c>
      <c r="L24" s="12">
        <v>248.05529539078196</v>
      </c>
      <c r="M24" s="13">
        <f t="shared" si="0"/>
        <v>446.19230751661064</v>
      </c>
      <c r="N24" s="14"/>
      <c r="O24" s="12">
        <v>376.05312871534477</v>
      </c>
      <c r="P24" s="12">
        <v>6.285699657861362</v>
      </c>
      <c r="Q24" s="12">
        <v>415.8749905465333</v>
      </c>
      <c r="R24" s="12">
        <v>90.191199893702617</v>
      </c>
      <c r="S24" s="12">
        <v>0</v>
      </c>
      <c r="T24" s="12">
        <v>0</v>
      </c>
      <c r="U24" s="12">
        <v>0</v>
      </c>
      <c r="V24" s="12">
        <v>0</v>
      </c>
      <c r="W24" s="12">
        <v>0</v>
      </c>
      <c r="X24" s="12">
        <v>3288.2828501608797</v>
      </c>
      <c r="Y24" s="12">
        <v>0</v>
      </c>
      <c r="Z24" s="12">
        <v>0</v>
      </c>
      <c r="AA24" s="13">
        <f t="shared" si="1"/>
        <v>4176.6878689743216</v>
      </c>
      <c r="AB24" s="21">
        <f t="shared" si="2"/>
        <v>4622.8801764909322</v>
      </c>
      <c r="AC24" s="12">
        <v>0</v>
      </c>
      <c r="AD24" s="12">
        <v>0</v>
      </c>
      <c r="AE24" s="13">
        <f t="shared" si="3"/>
        <v>4622.8801764909322</v>
      </c>
    </row>
    <row r="25" spans="1:31" x14ac:dyDescent="0.2">
      <c r="A25" s="11" t="s">
        <v>110</v>
      </c>
      <c r="B25" s="1" t="s">
        <v>63</v>
      </c>
      <c r="C25" s="12">
        <v>0</v>
      </c>
      <c r="D25" s="12">
        <v>0</v>
      </c>
      <c r="E25" s="12">
        <v>0</v>
      </c>
      <c r="F25" s="12">
        <v>0</v>
      </c>
      <c r="G25" s="12">
        <v>0</v>
      </c>
      <c r="H25" s="12">
        <v>0</v>
      </c>
      <c r="I25" s="12">
        <v>0</v>
      </c>
      <c r="J25" s="12">
        <v>0</v>
      </c>
      <c r="K25" s="12">
        <v>550.4832284541576</v>
      </c>
      <c r="L25" s="12">
        <v>0</v>
      </c>
      <c r="M25" s="13">
        <f t="shared" si="0"/>
        <v>550.4832284541576</v>
      </c>
      <c r="N25" s="14"/>
      <c r="O25" s="12">
        <v>1830.919082143954</v>
      </c>
      <c r="P25" s="12">
        <v>208.62293442802601</v>
      </c>
      <c r="Q25" s="12">
        <v>427.70647056842739</v>
      </c>
      <c r="R25" s="12">
        <v>824.85796481015086</v>
      </c>
      <c r="S25" s="12">
        <v>5.5210110018002884E-3</v>
      </c>
      <c r="T25" s="12">
        <v>12.598696890310466</v>
      </c>
      <c r="U25" s="12">
        <v>2031.549090339641</v>
      </c>
      <c r="V25" s="12">
        <v>141.66724633837904</v>
      </c>
      <c r="W25" s="12">
        <v>0</v>
      </c>
      <c r="X25" s="12">
        <v>0</v>
      </c>
      <c r="Y25" s="12">
        <v>0</v>
      </c>
      <c r="Z25" s="12">
        <v>0</v>
      </c>
      <c r="AA25" s="13">
        <f t="shared" si="1"/>
        <v>5477.9270065298906</v>
      </c>
      <c r="AB25" s="21">
        <f t="shared" si="2"/>
        <v>6028.4102349840487</v>
      </c>
      <c r="AC25" s="12">
        <v>0</v>
      </c>
      <c r="AD25" s="12">
        <v>0</v>
      </c>
      <c r="AE25" s="13">
        <f t="shared" si="3"/>
        <v>6028.4102349840487</v>
      </c>
    </row>
    <row r="26" spans="1:31" x14ac:dyDescent="0.2">
      <c r="A26" s="11" t="s">
        <v>111</v>
      </c>
      <c r="B26" s="1" t="s">
        <v>64</v>
      </c>
      <c r="C26" s="12">
        <v>24181.748693136007</v>
      </c>
      <c r="D26" s="12">
        <v>5537.2884608880013</v>
      </c>
      <c r="E26" s="12">
        <v>2645.1121706280001</v>
      </c>
      <c r="F26" s="12">
        <v>8.8762591656000005</v>
      </c>
      <c r="G26" s="12">
        <v>301.05252000000002</v>
      </c>
      <c r="H26" s="12">
        <v>0</v>
      </c>
      <c r="I26" s="12">
        <v>0</v>
      </c>
      <c r="J26" s="12">
        <v>1.4294421818181815</v>
      </c>
      <c r="K26" s="12">
        <v>0</v>
      </c>
      <c r="L26" s="12">
        <v>0</v>
      </c>
      <c r="M26" s="13">
        <f t="shared" si="0"/>
        <v>32675.50754599943</v>
      </c>
      <c r="N26" s="14"/>
      <c r="O26" s="12">
        <v>806.50873116834487</v>
      </c>
      <c r="P26" s="12">
        <v>135.24631622463781</v>
      </c>
      <c r="Q26" s="12">
        <v>3000.4108425376648</v>
      </c>
      <c r="R26" s="12">
        <v>8189.1612202117949</v>
      </c>
      <c r="S26" s="12">
        <v>0</v>
      </c>
      <c r="T26" s="12">
        <v>0</v>
      </c>
      <c r="U26" s="12">
        <v>3.2362864972648687E-3</v>
      </c>
      <c r="V26" s="12">
        <v>0</v>
      </c>
      <c r="W26" s="12">
        <v>0</v>
      </c>
      <c r="X26" s="12">
        <v>0</v>
      </c>
      <c r="Y26" s="12">
        <v>0</v>
      </c>
      <c r="Z26" s="12">
        <v>0</v>
      </c>
      <c r="AA26" s="13">
        <f t="shared" si="1"/>
        <v>12131.33034642894</v>
      </c>
      <c r="AB26" s="21">
        <f t="shared" si="2"/>
        <v>44806.837892428368</v>
      </c>
      <c r="AC26" s="16">
        <v>-36128.556411825615</v>
      </c>
      <c r="AD26" s="12">
        <v>0</v>
      </c>
      <c r="AE26" s="13">
        <f t="shared" si="3"/>
        <v>8678.2814806027527</v>
      </c>
    </row>
    <row r="27" spans="1:31" x14ac:dyDescent="0.2">
      <c r="A27" s="11"/>
      <c r="B27" s="15" t="s">
        <v>65</v>
      </c>
      <c r="C27" s="12">
        <v>0</v>
      </c>
      <c r="D27" s="12">
        <v>0</v>
      </c>
      <c r="E27" s="12">
        <v>0</v>
      </c>
      <c r="F27" s="12">
        <v>0</v>
      </c>
      <c r="G27" s="12">
        <v>0</v>
      </c>
      <c r="H27" s="12">
        <v>0</v>
      </c>
      <c r="I27" s="12">
        <v>0</v>
      </c>
      <c r="J27" s="12">
        <v>4.4158562181818173</v>
      </c>
      <c r="K27" s="12">
        <v>0</v>
      </c>
      <c r="L27" s="12">
        <v>0</v>
      </c>
      <c r="M27" s="13">
        <f t="shared" si="0"/>
        <v>4.4158562181818173</v>
      </c>
      <c r="N27" s="14"/>
      <c r="O27" s="12">
        <v>3977.8322327539536</v>
      </c>
      <c r="P27" s="12">
        <v>0</v>
      </c>
      <c r="Q27" s="12">
        <v>0</v>
      </c>
      <c r="R27" s="12">
        <v>0</v>
      </c>
      <c r="S27" s="12">
        <v>0</v>
      </c>
      <c r="T27" s="12">
        <v>0</v>
      </c>
      <c r="U27" s="12">
        <v>0</v>
      </c>
      <c r="V27" s="12">
        <v>0</v>
      </c>
      <c r="W27" s="12">
        <v>0</v>
      </c>
      <c r="X27" s="12">
        <v>0</v>
      </c>
      <c r="Y27" s="12">
        <v>0</v>
      </c>
      <c r="Z27" s="12">
        <v>0</v>
      </c>
      <c r="AA27" s="13">
        <f t="shared" si="1"/>
        <v>3977.8322327539536</v>
      </c>
      <c r="AB27" s="21">
        <f t="shared" si="2"/>
        <v>3982.2480889721355</v>
      </c>
      <c r="AC27" s="12">
        <v>0</v>
      </c>
      <c r="AD27" s="12">
        <v>0</v>
      </c>
      <c r="AE27" s="13">
        <f t="shared" si="3"/>
        <v>3982.2480889721355</v>
      </c>
    </row>
    <row r="28" spans="1:31" x14ac:dyDescent="0.2">
      <c r="A28" s="11" t="s">
        <v>112</v>
      </c>
      <c r="B28" s="1" t="s">
        <v>66</v>
      </c>
      <c r="C28" s="12">
        <v>0</v>
      </c>
      <c r="D28" s="12">
        <v>0</v>
      </c>
      <c r="E28" s="12">
        <v>0</v>
      </c>
      <c r="F28" s="12">
        <v>0</v>
      </c>
      <c r="G28" s="12">
        <v>0</v>
      </c>
      <c r="H28" s="12">
        <v>0</v>
      </c>
      <c r="I28" s="12">
        <v>0</v>
      </c>
      <c r="J28" s="12">
        <v>0</v>
      </c>
      <c r="K28" s="12">
        <v>0</v>
      </c>
      <c r="L28" s="12">
        <v>0</v>
      </c>
      <c r="M28" s="13">
        <f t="shared" si="0"/>
        <v>0</v>
      </c>
      <c r="N28" s="14"/>
      <c r="O28" s="12">
        <v>471.94634235389111</v>
      </c>
      <c r="P28" s="12">
        <v>79.567671928793104</v>
      </c>
      <c r="Q28" s="12">
        <v>55.338670905556462</v>
      </c>
      <c r="R28" s="12">
        <v>0</v>
      </c>
      <c r="S28" s="12">
        <v>0</v>
      </c>
      <c r="T28" s="12">
        <v>0</v>
      </c>
      <c r="U28" s="12">
        <v>9.1655280199678772E-3</v>
      </c>
      <c r="V28" s="12">
        <v>0</v>
      </c>
      <c r="W28" s="12">
        <v>0</v>
      </c>
      <c r="X28" s="12">
        <v>0</v>
      </c>
      <c r="Y28" s="12">
        <v>0</v>
      </c>
      <c r="Z28" s="12">
        <v>0</v>
      </c>
      <c r="AA28" s="13">
        <f t="shared" si="1"/>
        <v>606.86185071626062</v>
      </c>
      <c r="AB28" s="21">
        <f t="shared" si="2"/>
        <v>606.86185071626062</v>
      </c>
      <c r="AC28" s="12">
        <v>0</v>
      </c>
      <c r="AD28" s="12">
        <v>0</v>
      </c>
      <c r="AE28" s="13">
        <f t="shared" si="3"/>
        <v>606.86185071626062</v>
      </c>
    </row>
    <row r="29" spans="1:31" x14ac:dyDescent="0.2">
      <c r="A29" s="11" t="s">
        <v>113</v>
      </c>
      <c r="B29" s="1" t="s">
        <v>67</v>
      </c>
      <c r="C29" s="12">
        <v>0</v>
      </c>
      <c r="D29" s="12">
        <v>0</v>
      </c>
      <c r="E29" s="12">
        <v>0</v>
      </c>
      <c r="F29" s="12">
        <v>0</v>
      </c>
      <c r="G29" s="12">
        <v>0</v>
      </c>
      <c r="H29" s="12">
        <v>0</v>
      </c>
      <c r="I29" s="12">
        <v>0</v>
      </c>
      <c r="J29" s="12">
        <v>0</v>
      </c>
      <c r="K29" s="12">
        <v>0</v>
      </c>
      <c r="L29" s="12">
        <v>0</v>
      </c>
      <c r="M29" s="13">
        <f t="shared" si="0"/>
        <v>0</v>
      </c>
      <c r="N29" s="14"/>
      <c r="O29" s="12">
        <v>50.560155556760293</v>
      </c>
      <c r="P29" s="12">
        <v>114.71904535936112</v>
      </c>
      <c r="Q29" s="12">
        <v>227.27707387090754</v>
      </c>
      <c r="R29" s="12">
        <v>19.418657185659196</v>
      </c>
      <c r="S29" s="12">
        <v>0</v>
      </c>
      <c r="T29" s="12">
        <v>0</v>
      </c>
      <c r="U29" s="12">
        <v>7.0451801235446226E-2</v>
      </c>
      <c r="V29" s="12">
        <v>0</v>
      </c>
      <c r="W29" s="12">
        <v>0</v>
      </c>
      <c r="X29" s="12">
        <v>0</v>
      </c>
      <c r="Y29" s="12">
        <v>0</v>
      </c>
      <c r="Z29" s="12">
        <v>0</v>
      </c>
      <c r="AA29" s="13">
        <f t="shared" si="1"/>
        <v>412.04538377392356</v>
      </c>
      <c r="AB29" s="21">
        <f t="shared" si="2"/>
        <v>412.04538377392356</v>
      </c>
      <c r="AC29" s="12">
        <v>0</v>
      </c>
      <c r="AD29" s="12">
        <v>0</v>
      </c>
      <c r="AE29" s="13">
        <f t="shared" si="3"/>
        <v>412.04538377392356</v>
      </c>
    </row>
    <row r="30" spans="1:31" x14ac:dyDescent="0.2">
      <c r="A30" s="11" t="s">
        <v>114</v>
      </c>
      <c r="B30" s="1" t="s">
        <v>68</v>
      </c>
      <c r="C30" s="12">
        <v>0</v>
      </c>
      <c r="D30" s="12">
        <v>0</v>
      </c>
      <c r="E30" s="12">
        <v>0</v>
      </c>
      <c r="F30" s="12">
        <v>0</v>
      </c>
      <c r="G30" s="12">
        <v>0</v>
      </c>
      <c r="H30" s="12">
        <v>0</v>
      </c>
      <c r="I30" s="12">
        <v>0</v>
      </c>
      <c r="J30" s="12">
        <v>0</v>
      </c>
      <c r="K30" s="12">
        <v>0</v>
      </c>
      <c r="L30" s="12">
        <v>0</v>
      </c>
      <c r="M30" s="13">
        <f t="shared" si="0"/>
        <v>0</v>
      </c>
      <c r="N30" s="14"/>
      <c r="O30" s="12">
        <v>667.60787583882848</v>
      </c>
      <c r="P30" s="12">
        <v>334.54569850087216</v>
      </c>
      <c r="Q30" s="12">
        <v>3789.6692023723417</v>
      </c>
      <c r="R30" s="12">
        <v>238.68987473087253</v>
      </c>
      <c r="S30" s="12">
        <v>0</v>
      </c>
      <c r="T30" s="12">
        <v>0</v>
      </c>
      <c r="U30" s="12">
        <v>0.91184879032684918</v>
      </c>
      <c r="V30" s="12">
        <v>0</v>
      </c>
      <c r="W30" s="12">
        <v>135.10002618091463</v>
      </c>
      <c r="X30" s="12">
        <v>0</v>
      </c>
      <c r="Y30" s="12">
        <v>0</v>
      </c>
      <c r="Z30" s="12">
        <v>0</v>
      </c>
      <c r="AA30" s="13">
        <f t="shared" si="1"/>
        <v>5166.5245264141568</v>
      </c>
      <c r="AB30" s="21">
        <f t="shared" si="2"/>
        <v>5166.5245264141568</v>
      </c>
      <c r="AC30" s="12">
        <v>0</v>
      </c>
      <c r="AD30" s="12">
        <v>0</v>
      </c>
      <c r="AE30" s="13">
        <f t="shared" si="3"/>
        <v>5166.5245264141568</v>
      </c>
    </row>
    <row r="31" spans="1:31" x14ac:dyDescent="0.2">
      <c r="A31" s="11" t="s">
        <v>115</v>
      </c>
      <c r="B31" s="1" t="s">
        <v>69</v>
      </c>
      <c r="C31" s="12">
        <v>0</v>
      </c>
      <c r="D31" s="12">
        <v>0</v>
      </c>
      <c r="E31" s="12">
        <v>0</v>
      </c>
      <c r="F31" s="12">
        <v>0</v>
      </c>
      <c r="G31" s="12">
        <v>0</v>
      </c>
      <c r="H31" s="12">
        <v>0</v>
      </c>
      <c r="I31" s="12">
        <v>0</v>
      </c>
      <c r="J31" s="12">
        <v>0</v>
      </c>
      <c r="K31" s="12">
        <v>0</v>
      </c>
      <c r="L31" s="12">
        <v>0</v>
      </c>
      <c r="M31" s="13">
        <f t="shared" si="0"/>
        <v>0</v>
      </c>
      <c r="N31" s="14"/>
      <c r="O31" s="12">
        <v>2047.9228141454505</v>
      </c>
      <c r="P31" s="12">
        <v>1328.3724894048685</v>
      </c>
      <c r="Q31" s="12">
        <v>1857.2195311904361</v>
      </c>
      <c r="R31" s="12">
        <v>14.220229973393005</v>
      </c>
      <c r="S31" s="12">
        <v>0</v>
      </c>
      <c r="T31" s="12">
        <v>1.4131113997128648</v>
      </c>
      <c r="U31" s="12">
        <v>253.00132214350634</v>
      </c>
      <c r="V31" s="12">
        <v>0</v>
      </c>
      <c r="W31" s="12">
        <v>0</v>
      </c>
      <c r="X31" s="12">
        <v>0</v>
      </c>
      <c r="Y31" s="12">
        <v>0</v>
      </c>
      <c r="Z31" s="12">
        <v>0</v>
      </c>
      <c r="AA31" s="13">
        <f t="shared" si="1"/>
        <v>5502.1494982573668</v>
      </c>
      <c r="AB31" s="21">
        <f t="shared" si="2"/>
        <v>5502.1494982573668</v>
      </c>
      <c r="AC31" s="12">
        <v>0</v>
      </c>
      <c r="AD31" s="12">
        <v>0</v>
      </c>
      <c r="AE31" s="13">
        <f t="shared" si="3"/>
        <v>5502.1494982573668</v>
      </c>
    </row>
    <row r="32" spans="1:31" x14ac:dyDescent="0.2">
      <c r="A32" s="11" t="s">
        <v>116</v>
      </c>
      <c r="B32" s="1" t="s">
        <v>70</v>
      </c>
      <c r="C32" s="12">
        <v>0</v>
      </c>
      <c r="D32" s="12">
        <v>0</v>
      </c>
      <c r="E32" s="12">
        <v>0</v>
      </c>
      <c r="F32" s="12">
        <v>0</v>
      </c>
      <c r="G32" s="12">
        <v>0</v>
      </c>
      <c r="H32" s="12">
        <v>0</v>
      </c>
      <c r="I32" s="12">
        <v>0</v>
      </c>
      <c r="J32" s="12">
        <v>0</v>
      </c>
      <c r="K32" s="12">
        <v>0</v>
      </c>
      <c r="L32" s="12">
        <v>0</v>
      </c>
      <c r="M32" s="13">
        <f t="shared" si="0"/>
        <v>0</v>
      </c>
      <c r="N32" s="14"/>
      <c r="O32" s="12">
        <v>0</v>
      </c>
      <c r="P32" s="12">
        <v>0.6357560151812619</v>
      </c>
      <c r="Q32" s="12">
        <v>64.341990548594381</v>
      </c>
      <c r="R32" s="12">
        <v>0</v>
      </c>
      <c r="S32" s="12">
        <v>0</v>
      </c>
      <c r="T32" s="12">
        <v>0</v>
      </c>
      <c r="U32" s="12">
        <v>0</v>
      </c>
      <c r="V32" s="12">
        <v>0</v>
      </c>
      <c r="W32" s="12">
        <v>0</v>
      </c>
      <c r="X32" s="12">
        <v>0</v>
      </c>
      <c r="Y32" s="12">
        <v>0</v>
      </c>
      <c r="Z32" s="12">
        <v>0</v>
      </c>
      <c r="AA32" s="13">
        <f t="shared" si="1"/>
        <v>64.977746563775639</v>
      </c>
      <c r="AB32" s="21">
        <f t="shared" si="2"/>
        <v>64.977746563775639</v>
      </c>
      <c r="AC32" s="12">
        <v>0</v>
      </c>
      <c r="AD32" s="12">
        <v>0</v>
      </c>
      <c r="AE32" s="13">
        <f t="shared" si="3"/>
        <v>64.977746563775639</v>
      </c>
    </row>
    <row r="33" spans="1:31" x14ac:dyDescent="0.2">
      <c r="A33" s="11" t="s">
        <v>117</v>
      </c>
      <c r="B33" s="1" t="s">
        <v>71</v>
      </c>
      <c r="C33" s="12">
        <v>0</v>
      </c>
      <c r="D33" s="12">
        <v>0</v>
      </c>
      <c r="E33" s="12">
        <v>0</v>
      </c>
      <c r="F33" s="12">
        <v>0</v>
      </c>
      <c r="G33" s="12">
        <v>0</v>
      </c>
      <c r="H33" s="12">
        <v>0</v>
      </c>
      <c r="I33" s="12">
        <v>0</v>
      </c>
      <c r="J33" s="12">
        <v>0</v>
      </c>
      <c r="K33" s="12">
        <v>0</v>
      </c>
      <c r="L33" s="12">
        <v>0</v>
      </c>
      <c r="M33" s="13">
        <f t="shared" si="0"/>
        <v>0</v>
      </c>
      <c r="N33" s="14"/>
      <c r="O33" s="12">
        <v>47.20013769684185</v>
      </c>
      <c r="P33" s="12">
        <v>52.587473964429712</v>
      </c>
      <c r="Q33" s="12">
        <v>5600.245353380551</v>
      </c>
      <c r="R33" s="12">
        <v>0</v>
      </c>
      <c r="S33" s="12">
        <v>0</v>
      </c>
      <c r="T33" s="12">
        <v>0</v>
      </c>
      <c r="U33" s="12">
        <v>0</v>
      </c>
      <c r="V33" s="12">
        <v>0</v>
      </c>
      <c r="W33" s="12">
        <v>0</v>
      </c>
      <c r="X33" s="12">
        <v>0</v>
      </c>
      <c r="Y33" s="12">
        <v>0</v>
      </c>
      <c r="Z33" s="12">
        <v>0</v>
      </c>
      <c r="AA33" s="13">
        <f t="shared" si="1"/>
        <v>5700.0329650418225</v>
      </c>
      <c r="AB33" s="21">
        <f t="shared" si="2"/>
        <v>5700.0329650418225</v>
      </c>
      <c r="AC33" s="12">
        <v>0</v>
      </c>
      <c r="AD33" s="12">
        <v>0</v>
      </c>
      <c r="AE33" s="13">
        <f t="shared" si="3"/>
        <v>5700.0329650418225</v>
      </c>
    </row>
    <row r="34" spans="1:31" x14ac:dyDescent="0.2">
      <c r="A34" s="11" t="s">
        <v>118</v>
      </c>
      <c r="B34" s="1" t="s">
        <v>72</v>
      </c>
      <c r="C34" s="12">
        <v>0</v>
      </c>
      <c r="D34" s="12">
        <v>0</v>
      </c>
      <c r="E34" s="12">
        <v>0</v>
      </c>
      <c r="F34" s="12">
        <v>0</v>
      </c>
      <c r="G34" s="12">
        <v>0</v>
      </c>
      <c r="H34" s="12">
        <v>0</v>
      </c>
      <c r="I34" s="12">
        <v>0</v>
      </c>
      <c r="J34" s="12">
        <v>0</v>
      </c>
      <c r="K34" s="12">
        <v>0</v>
      </c>
      <c r="L34" s="12">
        <v>0</v>
      </c>
      <c r="M34" s="13">
        <f t="shared" si="0"/>
        <v>0</v>
      </c>
      <c r="N34" s="14"/>
      <c r="O34" s="12">
        <v>5.8322728975975968</v>
      </c>
      <c r="P34" s="12">
        <v>2221.0724985023548</v>
      </c>
      <c r="Q34" s="12">
        <v>3060.0351135358137</v>
      </c>
      <c r="R34" s="12">
        <v>0</v>
      </c>
      <c r="S34" s="12">
        <v>0</v>
      </c>
      <c r="T34" s="12">
        <v>0</v>
      </c>
      <c r="U34" s="12">
        <v>85.495225636978276</v>
      </c>
      <c r="V34" s="12">
        <v>0</v>
      </c>
      <c r="W34" s="12">
        <v>0</v>
      </c>
      <c r="X34" s="12">
        <v>0</v>
      </c>
      <c r="Y34" s="12">
        <v>0</v>
      </c>
      <c r="Z34" s="12">
        <v>0</v>
      </c>
      <c r="AA34" s="13">
        <f t="shared" si="1"/>
        <v>5372.4351105727437</v>
      </c>
      <c r="AB34" s="21">
        <f t="shared" si="2"/>
        <v>5372.4351105727437</v>
      </c>
      <c r="AC34" s="12">
        <v>0</v>
      </c>
      <c r="AD34" s="12">
        <v>0</v>
      </c>
      <c r="AE34" s="13">
        <f t="shared" si="3"/>
        <v>5372.4351105727437</v>
      </c>
    </row>
    <row r="35" spans="1:31" x14ac:dyDescent="0.2">
      <c r="A35" s="11" t="s">
        <v>119</v>
      </c>
      <c r="B35" s="1" t="s">
        <v>73</v>
      </c>
      <c r="C35" s="12">
        <v>0</v>
      </c>
      <c r="D35" s="12">
        <v>0</v>
      </c>
      <c r="E35" s="12">
        <v>0</v>
      </c>
      <c r="F35" s="12">
        <v>0</v>
      </c>
      <c r="G35" s="12">
        <v>0</v>
      </c>
      <c r="H35" s="12">
        <v>0</v>
      </c>
      <c r="I35" s="12">
        <v>0</v>
      </c>
      <c r="J35" s="12">
        <v>0</v>
      </c>
      <c r="K35" s="12">
        <v>0</v>
      </c>
      <c r="L35" s="12">
        <v>0</v>
      </c>
      <c r="M35" s="13">
        <f t="shared" si="0"/>
        <v>0</v>
      </c>
      <c r="N35" s="14"/>
      <c r="O35" s="12">
        <v>247.49877297151815</v>
      </c>
      <c r="P35" s="12">
        <v>27.050562224700851</v>
      </c>
      <c r="Q35" s="12">
        <v>6413.4949065770361</v>
      </c>
      <c r="R35" s="12">
        <v>0</v>
      </c>
      <c r="S35" s="12">
        <v>25.886272267290977</v>
      </c>
      <c r="T35" s="12">
        <v>1099.8655915146076</v>
      </c>
      <c r="U35" s="12">
        <v>0</v>
      </c>
      <c r="V35" s="12">
        <v>0</v>
      </c>
      <c r="W35" s="12">
        <v>0</v>
      </c>
      <c r="X35" s="12">
        <v>0</v>
      </c>
      <c r="Y35" s="12">
        <v>0</v>
      </c>
      <c r="Z35" s="12">
        <v>0</v>
      </c>
      <c r="AA35" s="13">
        <f t="shared" si="1"/>
        <v>7813.7961055551532</v>
      </c>
      <c r="AB35" s="21">
        <f t="shared" si="2"/>
        <v>7813.7961055551532</v>
      </c>
      <c r="AC35" s="12">
        <v>0</v>
      </c>
      <c r="AD35" s="12">
        <v>0</v>
      </c>
      <c r="AE35" s="13">
        <f t="shared" si="3"/>
        <v>7813.7961055551532</v>
      </c>
    </row>
    <row r="36" spans="1:31" x14ac:dyDescent="0.2">
      <c r="A36" s="11" t="s">
        <v>120</v>
      </c>
      <c r="B36" s="1" t="s">
        <v>74</v>
      </c>
      <c r="C36" s="12">
        <v>0</v>
      </c>
      <c r="D36" s="12">
        <v>0</v>
      </c>
      <c r="E36" s="12">
        <v>0</v>
      </c>
      <c r="F36" s="12">
        <v>0</v>
      </c>
      <c r="G36" s="12">
        <v>0</v>
      </c>
      <c r="H36" s="12">
        <v>0</v>
      </c>
      <c r="I36" s="12">
        <v>0</v>
      </c>
      <c r="J36" s="12">
        <v>0</v>
      </c>
      <c r="K36" s="12">
        <v>362.93704460739508</v>
      </c>
      <c r="L36" s="12">
        <v>0</v>
      </c>
      <c r="M36" s="13">
        <f t="shared" ref="M36:M50" si="4">SUM(C36:L36)</f>
        <v>362.93704460739508</v>
      </c>
      <c r="N36" s="14"/>
      <c r="O36" s="12">
        <v>1041.5511607609506</v>
      </c>
      <c r="P36" s="12">
        <v>31.49808410335001</v>
      </c>
      <c r="Q36" s="12">
        <v>139.94886373865768</v>
      </c>
      <c r="R36" s="12">
        <v>15.79778919368399</v>
      </c>
      <c r="S36" s="12">
        <v>5.3783848842537806E-2</v>
      </c>
      <c r="T36" s="12">
        <v>0</v>
      </c>
      <c r="U36" s="12">
        <v>112.36042650376298</v>
      </c>
      <c r="V36" s="12">
        <v>0</v>
      </c>
      <c r="W36" s="12">
        <v>0</v>
      </c>
      <c r="X36" s="12">
        <v>0</v>
      </c>
      <c r="Y36" s="12">
        <v>0</v>
      </c>
      <c r="Z36" s="12">
        <v>0</v>
      </c>
      <c r="AA36" s="13">
        <f t="shared" si="1"/>
        <v>1341.2101081492478</v>
      </c>
      <c r="AB36" s="21">
        <f t="shared" si="2"/>
        <v>1704.147152756643</v>
      </c>
      <c r="AC36" s="12">
        <v>0</v>
      </c>
      <c r="AD36" s="12">
        <v>0</v>
      </c>
      <c r="AE36" s="13">
        <f t="shared" si="3"/>
        <v>1704.147152756643</v>
      </c>
    </row>
    <row r="37" spans="1:31" x14ac:dyDescent="0.2">
      <c r="A37" s="11" t="s">
        <v>121</v>
      </c>
      <c r="B37" s="1" t="s">
        <v>75</v>
      </c>
      <c r="C37" s="12">
        <v>0</v>
      </c>
      <c r="D37" s="12">
        <v>0</v>
      </c>
      <c r="E37" s="12">
        <v>0</v>
      </c>
      <c r="F37" s="12">
        <v>0</v>
      </c>
      <c r="G37" s="12">
        <v>0</v>
      </c>
      <c r="H37" s="12">
        <v>0</v>
      </c>
      <c r="I37" s="12">
        <v>0</v>
      </c>
      <c r="J37" s="12">
        <v>0</v>
      </c>
      <c r="K37" s="12">
        <v>680.47075868613888</v>
      </c>
      <c r="L37" s="12">
        <v>0</v>
      </c>
      <c r="M37" s="13">
        <f t="shared" si="4"/>
        <v>680.47075868613888</v>
      </c>
      <c r="N37" s="14"/>
      <c r="O37" s="12">
        <v>1584.052224818337</v>
      </c>
      <c r="P37" s="12">
        <v>129.90225211049156</v>
      </c>
      <c r="Q37" s="12">
        <v>109.60942491211361</v>
      </c>
      <c r="R37" s="12">
        <v>0</v>
      </c>
      <c r="S37" s="12">
        <v>0</v>
      </c>
      <c r="T37" s="12">
        <v>0</v>
      </c>
      <c r="U37" s="12">
        <v>537.6565118245486</v>
      </c>
      <c r="V37" s="12">
        <v>0</v>
      </c>
      <c r="W37" s="12">
        <v>0</v>
      </c>
      <c r="X37" s="12">
        <v>0</v>
      </c>
      <c r="Y37" s="12">
        <v>0</v>
      </c>
      <c r="Z37" s="12">
        <v>0</v>
      </c>
      <c r="AA37" s="13">
        <f t="shared" si="1"/>
        <v>2361.2204136654909</v>
      </c>
      <c r="AB37" s="21">
        <f t="shared" si="2"/>
        <v>3041.6911723516296</v>
      </c>
      <c r="AC37" s="12">
        <v>0</v>
      </c>
      <c r="AD37" s="12">
        <v>0</v>
      </c>
      <c r="AE37" s="13">
        <f t="shared" si="3"/>
        <v>3041.6911723516296</v>
      </c>
    </row>
    <row r="38" spans="1:31" x14ac:dyDescent="0.2">
      <c r="A38" s="11" t="s">
        <v>122</v>
      </c>
      <c r="B38" s="1" t="s">
        <v>76</v>
      </c>
      <c r="C38" s="12">
        <v>0</v>
      </c>
      <c r="D38" s="12">
        <v>0</v>
      </c>
      <c r="E38" s="12">
        <v>0</v>
      </c>
      <c r="F38" s="12">
        <v>0</v>
      </c>
      <c r="G38" s="12">
        <v>0</v>
      </c>
      <c r="H38" s="12">
        <v>0</v>
      </c>
      <c r="I38" s="12">
        <v>0</v>
      </c>
      <c r="J38" s="12">
        <v>0</v>
      </c>
      <c r="K38" s="12">
        <v>0</v>
      </c>
      <c r="L38" s="12">
        <v>0</v>
      </c>
      <c r="M38" s="13">
        <f t="shared" si="4"/>
        <v>0</v>
      </c>
      <c r="N38" s="14"/>
      <c r="O38" s="12">
        <v>704.62751499048306</v>
      </c>
      <c r="P38" s="12">
        <v>89.653539790002895</v>
      </c>
      <c r="Q38" s="12">
        <v>127.54325875034445</v>
      </c>
      <c r="R38" s="12">
        <v>0</v>
      </c>
      <c r="S38" s="12">
        <v>0</v>
      </c>
      <c r="T38" s="12">
        <v>0</v>
      </c>
      <c r="U38" s="12">
        <v>0.33797392414952077</v>
      </c>
      <c r="V38" s="12">
        <v>0</v>
      </c>
      <c r="W38" s="12">
        <v>0</v>
      </c>
      <c r="X38" s="12">
        <v>0</v>
      </c>
      <c r="Y38" s="12">
        <v>0</v>
      </c>
      <c r="Z38" s="12">
        <v>0</v>
      </c>
      <c r="AA38" s="13">
        <f t="shared" si="1"/>
        <v>922.16228745497995</v>
      </c>
      <c r="AB38" s="21">
        <f t="shared" si="2"/>
        <v>922.16228745497995</v>
      </c>
      <c r="AC38" s="12">
        <v>0</v>
      </c>
      <c r="AD38" s="12">
        <v>0</v>
      </c>
      <c r="AE38" s="13">
        <f t="shared" si="3"/>
        <v>922.16228745497995</v>
      </c>
    </row>
    <row r="39" spans="1:31" x14ac:dyDescent="0.2">
      <c r="A39" s="11" t="s">
        <v>123</v>
      </c>
      <c r="B39" s="1" t="s">
        <v>77</v>
      </c>
      <c r="C39" s="12">
        <v>0</v>
      </c>
      <c r="D39" s="12">
        <v>0</v>
      </c>
      <c r="E39" s="12">
        <v>0</v>
      </c>
      <c r="F39" s="12">
        <v>0</v>
      </c>
      <c r="G39" s="12">
        <v>0</v>
      </c>
      <c r="H39" s="12">
        <v>0</v>
      </c>
      <c r="I39" s="12">
        <v>0</v>
      </c>
      <c r="J39" s="12">
        <v>0</v>
      </c>
      <c r="K39" s="12">
        <v>0</v>
      </c>
      <c r="L39" s="12">
        <v>0</v>
      </c>
      <c r="M39" s="13">
        <f t="shared" si="4"/>
        <v>0</v>
      </c>
      <c r="N39" s="14"/>
      <c r="O39" s="12">
        <v>542.39452221103886</v>
      </c>
      <c r="P39" s="12">
        <v>138.16014973670883</v>
      </c>
      <c r="Q39" s="12">
        <v>26.615276470057189</v>
      </c>
      <c r="R39" s="12">
        <v>0</v>
      </c>
      <c r="S39" s="12">
        <v>0</v>
      </c>
      <c r="T39" s="12">
        <v>0</v>
      </c>
      <c r="U39" s="12">
        <v>0</v>
      </c>
      <c r="V39" s="12">
        <v>0</v>
      </c>
      <c r="W39" s="12">
        <v>0</v>
      </c>
      <c r="X39" s="12">
        <v>0</v>
      </c>
      <c r="Y39" s="12">
        <v>0</v>
      </c>
      <c r="Z39" s="12">
        <v>0</v>
      </c>
      <c r="AA39" s="13">
        <f t="shared" si="1"/>
        <v>707.1699484178049</v>
      </c>
      <c r="AB39" s="21">
        <f t="shared" si="2"/>
        <v>707.1699484178049</v>
      </c>
      <c r="AC39" s="12">
        <v>0</v>
      </c>
      <c r="AD39" s="12">
        <v>0</v>
      </c>
      <c r="AE39" s="13">
        <f t="shared" si="3"/>
        <v>707.1699484178049</v>
      </c>
    </row>
    <row r="40" spans="1:31" x14ac:dyDescent="0.2">
      <c r="A40" s="11" t="s">
        <v>124</v>
      </c>
      <c r="B40" s="1" t="s">
        <v>78</v>
      </c>
      <c r="C40" s="12">
        <v>0</v>
      </c>
      <c r="D40" s="12">
        <v>0</v>
      </c>
      <c r="E40" s="12">
        <v>0</v>
      </c>
      <c r="F40" s="12">
        <v>0</v>
      </c>
      <c r="G40" s="12">
        <v>0</v>
      </c>
      <c r="H40" s="12">
        <v>0</v>
      </c>
      <c r="I40" s="12">
        <v>0</v>
      </c>
      <c r="J40" s="12">
        <v>0</v>
      </c>
      <c r="K40" s="12">
        <v>0</v>
      </c>
      <c r="L40" s="12">
        <v>0</v>
      </c>
      <c r="M40" s="13">
        <f t="shared" si="4"/>
        <v>0</v>
      </c>
      <c r="N40" s="14"/>
      <c r="O40" s="12">
        <v>284.73589601199933</v>
      </c>
      <c r="P40" s="12">
        <v>441.07942121838488</v>
      </c>
      <c r="Q40" s="12">
        <v>13.035141254661097</v>
      </c>
      <c r="R40" s="12">
        <v>3.9623693456613873</v>
      </c>
      <c r="S40" s="12">
        <v>16.821002244459983</v>
      </c>
      <c r="T40" s="12">
        <v>0.51988279520505498</v>
      </c>
      <c r="U40" s="12">
        <v>1.2488797029694076</v>
      </c>
      <c r="V40" s="12">
        <v>0</v>
      </c>
      <c r="W40" s="12">
        <v>0</v>
      </c>
      <c r="X40" s="12">
        <v>0</v>
      </c>
      <c r="Y40" s="12">
        <v>0</v>
      </c>
      <c r="Z40" s="12">
        <v>0</v>
      </c>
      <c r="AA40" s="13">
        <f t="shared" si="1"/>
        <v>761.40259257334105</v>
      </c>
      <c r="AB40" s="21">
        <f t="shared" si="2"/>
        <v>761.40259257334105</v>
      </c>
      <c r="AC40" s="12">
        <v>0</v>
      </c>
      <c r="AD40" s="12">
        <v>0</v>
      </c>
      <c r="AE40" s="13">
        <f t="shared" si="3"/>
        <v>761.40259257334105</v>
      </c>
    </row>
    <row r="41" spans="1:31" x14ac:dyDescent="0.2">
      <c r="A41" s="11" t="s">
        <v>125</v>
      </c>
      <c r="B41" s="1" t="s">
        <v>79</v>
      </c>
      <c r="C41" s="12">
        <v>0</v>
      </c>
      <c r="D41" s="12">
        <v>0</v>
      </c>
      <c r="E41" s="12">
        <v>0</v>
      </c>
      <c r="F41" s="12">
        <v>0</v>
      </c>
      <c r="G41" s="12">
        <v>0</v>
      </c>
      <c r="H41" s="12">
        <v>0</v>
      </c>
      <c r="I41" s="12">
        <v>0</v>
      </c>
      <c r="J41" s="12">
        <v>0</v>
      </c>
      <c r="K41" s="12">
        <v>0</v>
      </c>
      <c r="L41" s="12">
        <v>0</v>
      </c>
      <c r="M41" s="13">
        <f t="shared" si="4"/>
        <v>0</v>
      </c>
      <c r="N41" s="14"/>
      <c r="O41" s="12">
        <v>310.47946996733771</v>
      </c>
      <c r="P41" s="12">
        <v>147.84660954972787</v>
      </c>
      <c r="Q41" s="12">
        <v>133.15440399922579</v>
      </c>
      <c r="R41" s="12">
        <v>32.623244910333106</v>
      </c>
      <c r="S41" s="12">
        <v>0</v>
      </c>
      <c r="T41" s="12">
        <v>0</v>
      </c>
      <c r="U41" s="12">
        <v>3.4383960686859427</v>
      </c>
      <c r="V41" s="12">
        <v>0</v>
      </c>
      <c r="W41" s="12">
        <v>0</v>
      </c>
      <c r="X41" s="12">
        <v>0</v>
      </c>
      <c r="Y41" s="12">
        <v>0</v>
      </c>
      <c r="Z41" s="12">
        <v>0</v>
      </c>
      <c r="AA41" s="13">
        <f t="shared" si="1"/>
        <v>627.54212449531042</v>
      </c>
      <c r="AB41" s="21">
        <f t="shared" si="2"/>
        <v>627.54212449531042</v>
      </c>
      <c r="AC41" s="12">
        <v>0</v>
      </c>
      <c r="AD41" s="12">
        <v>0</v>
      </c>
      <c r="AE41" s="13">
        <f t="shared" si="3"/>
        <v>627.54212449531042</v>
      </c>
    </row>
    <row r="42" spans="1:31" x14ac:dyDescent="0.2">
      <c r="A42" s="11" t="s">
        <v>126</v>
      </c>
      <c r="B42" s="1" t="s">
        <v>80</v>
      </c>
      <c r="C42" s="12">
        <v>0</v>
      </c>
      <c r="D42" s="12">
        <v>0</v>
      </c>
      <c r="E42" s="12">
        <v>0</v>
      </c>
      <c r="F42" s="12">
        <v>0</v>
      </c>
      <c r="G42" s="12">
        <v>0</v>
      </c>
      <c r="H42" s="12">
        <v>0</v>
      </c>
      <c r="I42" s="12">
        <v>0</v>
      </c>
      <c r="J42" s="12">
        <v>0</v>
      </c>
      <c r="K42" s="12">
        <v>0</v>
      </c>
      <c r="L42" s="12">
        <v>0</v>
      </c>
      <c r="M42" s="13">
        <f t="shared" si="4"/>
        <v>0</v>
      </c>
      <c r="N42" s="14"/>
      <c r="O42" s="12">
        <v>3043.3996201178443</v>
      </c>
      <c r="P42" s="12">
        <v>1547.6538692722941</v>
      </c>
      <c r="Q42" s="12">
        <v>3762.0509550395418</v>
      </c>
      <c r="R42" s="12">
        <v>74.279983663707085</v>
      </c>
      <c r="S42" s="12">
        <v>0.38996741042716032</v>
      </c>
      <c r="T42" s="12">
        <v>1.4931699373771008</v>
      </c>
      <c r="U42" s="12">
        <v>30.532864397282534</v>
      </c>
      <c r="V42" s="12">
        <v>0</v>
      </c>
      <c r="W42" s="12">
        <v>0</v>
      </c>
      <c r="X42" s="12">
        <v>0</v>
      </c>
      <c r="Y42" s="12">
        <v>0</v>
      </c>
      <c r="Z42" s="12">
        <v>0</v>
      </c>
      <c r="AA42" s="13">
        <f t="shared" si="1"/>
        <v>8459.8004298384749</v>
      </c>
      <c r="AB42" s="21">
        <f t="shared" si="2"/>
        <v>8459.8004298384749</v>
      </c>
      <c r="AC42" s="12">
        <v>0</v>
      </c>
      <c r="AD42" s="12">
        <v>0</v>
      </c>
      <c r="AE42" s="13">
        <f t="shared" si="3"/>
        <v>8459.8004298384749</v>
      </c>
    </row>
    <row r="43" spans="1:31" x14ac:dyDescent="0.2">
      <c r="A43" s="11" t="s">
        <v>127</v>
      </c>
      <c r="B43" s="1" t="s">
        <v>81</v>
      </c>
      <c r="C43" s="12">
        <v>0</v>
      </c>
      <c r="D43" s="12">
        <v>0</v>
      </c>
      <c r="E43" s="12">
        <v>0</v>
      </c>
      <c r="F43" s="12">
        <v>0</v>
      </c>
      <c r="G43" s="12">
        <v>0</v>
      </c>
      <c r="H43" s="12">
        <v>0</v>
      </c>
      <c r="I43" s="12">
        <v>0</v>
      </c>
      <c r="J43" s="12">
        <v>0</v>
      </c>
      <c r="K43" s="12">
        <v>0</v>
      </c>
      <c r="L43" s="12">
        <v>0</v>
      </c>
      <c r="M43" s="13">
        <f t="shared" si="4"/>
        <v>0</v>
      </c>
      <c r="N43" s="14"/>
      <c r="O43" s="12">
        <v>375.09687226086544</v>
      </c>
      <c r="P43" s="12">
        <v>47.574898230419912</v>
      </c>
      <c r="Q43" s="12">
        <v>18.494596248572517</v>
      </c>
      <c r="R43" s="12">
        <v>0</v>
      </c>
      <c r="S43" s="12">
        <v>0</v>
      </c>
      <c r="T43" s="12">
        <v>0</v>
      </c>
      <c r="U43" s="12">
        <v>3.7813265024192809E-3</v>
      </c>
      <c r="V43" s="12">
        <v>0</v>
      </c>
      <c r="W43" s="12">
        <v>0</v>
      </c>
      <c r="X43" s="12">
        <v>0</v>
      </c>
      <c r="Y43" s="12">
        <v>0</v>
      </c>
      <c r="Z43" s="12">
        <v>0</v>
      </c>
      <c r="AA43" s="13">
        <f t="shared" si="1"/>
        <v>441.1701480663603</v>
      </c>
      <c r="AB43" s="21">
        <f t="shared" si="2"/>
        <v>441.1701480663603</v>
      </c>
      <c r="AC43" s="12">
        <v>0</v>
      </c>
      <c r="AD43" s="12">
        <v>0</v>
      </c>
      <c r="AE43" s="13">
        <f t="shared" si="3"/>
        <v>441.1701480663603</v>
      </c>
    </row>
    <row r="44" spans="1:31" x14ac:dyDescent="0.2">
      <c r="A44" s="11" t="s">
        <v>128</v>
      </c>
      <c r="B44" s="1" t="s">
        <v>82</v>
      </c>
      <c r="C44" s="12">
        <v>0</v>
      </c>
      <c r="D44" s="12">
        <v>0</v>
      </c>
      <c r="E44" s="12">
        <v>0</v>
      </c>
      <c r="F44" s="12">
        <v>0</v>
      </c>
      <c r="G44" s="12">
        <v>0</v>
      </c>
      <c r="H44" s="12">
        <v>0</v>
      </c>
      <c r="I44" s="12">
        <v>0</v>
      </c>
      <c r="J44" s="12">
        <v>0</v>
      </c>
      <c r="K44" s="12">
        <v>0</v>
      </c>
      <c r="L44" s="12">
        <v>0</v>
      </c>
      <c r="M44" s="13">
        <f t="shared" si="4"/>
        <v>0</v>
      </c>
      <c r="N44" s="14"/>
      <c r="O44" s="12">
        <v>545.28491489502323</v>
      </c>
      <c r="P44" s="12">
        <v>299.94232686022832</v>
      </c>
      <c r="Q44" s="12">
        <v>45.926506927016725</v>
      </c>
      <c r="R44" s="12">
        <v>159.39124039502258</v>
      </c>
      <c r="S44" s="12">
        <v>0.37998358219890488</v>
      </c>
      <c r="T44" s="12">
        <v>0.57153690498575427</v>
      </c>
      <c r="U44" s="12">
        <v>7.7894156382658686</v>
      </c>
      <c r="V44" s="12">
        <v>0</v>
      </c>
      <c r="W44" s="12">
        <v>0</v>
      </c>
      <c r="X44" s="12">
        <v>0</v>
      </c>
      <c r="Y44" s="12">
        <v>0</v>
      </c>
      <c r="Z44" s="12">
        <v>0</v>
      </c>
      <c r="AA44" s="13">
        <f t="shared" si="1"/>
        <v>1059.2859252027413</v>
      </c>
      <c r="AB44" s="21">
        <f t="shared" si="2"/>
        <v>1059.2859252027413</v>
      </c>
      <c r="AC44" s="12">
        <v>0</v>
      </c>
      <c r="AD44" s="12">
        <v>0</v>
      </c>
      <c r="AE44" s="13">
        <f t="shared" si="3"/>
        <v>1059.2859252027413</v>
      </c>
    </row>
    <row r="45" spans="1:31" x14ac:dyDescent="0.2">
      <c r="A45" s="11" t="s">
        <v>129</v>
      </c>
      <c r="B45" s="1" t="s">
        <v>83</v>
      </c>
      <c r="C45" s="12">
        <v>0</v>
      </c>
      <c r="D45" s="12">
        <v>0</v>
      </c>
      <c r="E45" s="12">
        <v>0</v>
      </c>
      <c r="F45" s="12">
        <v>0</v>
      </c>
      <c r="G45" s="12">
        <v>0</v>
      </c>
      <c r="H45" s="12">
        <v>0</v>
      </c>
      <c r="I45" s="12">
        <v>0</v>
      </c>
      <c r="J45" s="12">
        <v>0</v>
      </c>
      <c r="K45" s="12">
        <v>0</v>
      </c>
      <c r="L45" s="12">
        <v>0</v>
      </c>
      <c r="M45" s="13">
        <f t="shared" si="4"/>
        <v>0</v>
      </c>
      <c r="N45" s="14"/>
      <c r="O45" s="12">
        <v>537.65288870203528</v>
      </c>
      <c r="P45" s="12">
        <v>383.80563521528074</v>
      </c>
      <c r="Q45" s="12">
        <v>241.55282687551897</v>
      </c>
      <c r="R45" s="12">
        <v>59.277192339334761</v>
      </c>
      <c r="S45" s="12">
        <v>6.1185684258951394</v>
      </c>
      <c r="T45" s="12">
        <v>6.3392355140980721</v>
      </c>
      <c r="U45" s="12">
        <v>0</v>
      </c>
      <c r="V45" s="12">
        <v>0</v>
      </c>
      <c r="W45" s="12">
        <v>0</v>
      </c>
      <c r="X45" s="12">
        <v>0</v>
      </c>
      <c r="Y45" s="12">
        <v>0</v>
      </c>
      <c r="Z45" s="12">
        <v>0</v>
      </c>
      <c r="AA45" s="13">
        <f t="shared" si="1"/>
        <v>1234.746347072163</v>
      </c>
      <c r="AB45" s="21">
        <f t="shared" si="2"/>
        <v>1234.746347072163</v>
      </c>
      <c r="AC45" s="12">
        <v>0</v>
      </c>
      <c r="AD45" s="12">
        <v>0</v>
      </c>
      <c r="AE45" s="13">
        <f t="shared" si="3"/>
        <v>1234.746347072163</v>
      </c>
    </row>
    <row r="46" spans="1:31" x14ac:dyDescent="0.2">
      <c r="A46" s="11" t="s">
        <v>130</v>
      </c>
      <c r="B46" s="1" t="s">
        <v>84</v>
      </c>
      <c r="C46" s="12">
        <v>0</v>
      </c>
      <c r="D46" s="12">
        <v>0</v>
      </c>
      <c r="E46" s="12">
        <v>0</v>
      </c>
      <c r="F46" s="12">
        <v>0</v>
      </c>
      <c r="G46" s="12">
        <v>0</v>
      </c>
      <c r="H46" s="12">
        <v>0</v>
      </c>
      <c r="I46" s="12">
        <v>0</v>
      </c>
      <c r="J46" s="12">
        <v>0</v>
      </c>
      <c r="K46" s="12">
        <v>0</v>
      </c>
      <c r="L46" s="12">
        <v>0</v>
      </c>
      <c r="M46" s="13">
        <f t="shared" si="4"/>
        <v>0</v>
      </c>
      <c r="N46" s="14"/>
      <c r="O46" s="12">
        <v>7.0677641329623579</v>
      </c>
      <c r="P46" s="12">
        <v>1.1826360885303064</v>
      </c>
      <c r="Q46" s="12">
        <v>0.55345546007720803</v>
      </c>
      <c r="R46" s="12">
        <v>0</v>
      </c>
      <c r="S46" s="12">
        <v>0</v>
      </c>
      <c r="T46" s="12">
        <v>0</v>
      </c>
      <c r="U46" s="12">
        <v>0</v>
      </c>
      <c r="V46" s="12">
        <v>0</v>
      </c>
      <c r="W46" s="12">
        <v>0</v>
      </c>
      <c r="X46" s="12">
        <v>0</v>
      </c>
      <c r="Y46" s="12">
        <v>0</v>
      </c>
      <c r="Z46" s="12">
        <v>0</v>
      </c>
      <c r="AA46" s="13">
        <f t="shared" si="1"/>
        <v>8.803855681569873</v>
      </c>
      <c r="AB46" s="21">
        <f t="shared" si="2"/>
        <v>8.803855681569873</v>
      </c>
      <c r="AC46" s="12">
        <v>0</v>
      </c>
      <c r="AD46" s="12">
        <v>0</v>
      </c>
      <c r="AE46" s="13">
        <f t="shared" si="3"/>
        <v>8.803855681569873</v>
      </c>
    </row>
    <row r="47" spans="1:31" x14ac:dyDescent="0.2">
      <c r="A47" s="11"/>
      <c r="B47" s="1" t="s">
        <v>85</v>
      </c>
      <c r="C47" s="12">
        <v>0</v>
      </c>
      <c r="D47" s="12">
        <v>0</v>
      </c>
      <c r="E47" s="12">
        <v>0</v>
      </c>
      <c r="F47" s="12">
        <v>0</v>
      </c>
      <c r="G47" s="12">
        <v>0</v>
      </c>
      <c r="H47" s="12">
        <v>0</v>
      </c>
      <c r="I47" s="12">
        <v>0</v>
      </c>
      <c r="J47" s="12">
        <v>0</v>
      </c>
      <c r="K47" s="12">
        <v>0</v>
      </c>
      <c r="L47" s="12">
        <v>0</v>
      </c>
      <c r="M47" s="13">
        <f t="shared" si="4"/>
        <v>0</v>
      </c>
      <c r="N47" s="14"/>
      <c r="O47" s="12">
        <v>0</v>
      </c>
      <c r="P47" s="12">
        <v>2071.8985105299148</v>
      </c>
      <c r="Q47" s="12">
        <v>118.66712228779478</v>
      </c>
      <c r="R47" s="12">
        <v>12.85446232328929</v>
      </c>
      <c r="S47" s="12">
        <v>2.8016830412885714</v>
      </c>
      <c r="T47" s="12">
        <v>5835.0313587352011</v>
      </c>
      <c r="U47" s="12">
        <v>0</v>
      </c>
      <c r="V47" s="12">
        <v>0</v>
      </c>
      <c r="W47" s="12">
        <v>0</v>
      </c>
      <c r="X47" s="12">
        <v>0</v>
      </c>
      <c r="Y47" s="12">
        <v>35.650680310894941</v>
      </c>
      <c r="Z47" s="12">
        <v>0</v>
      </c>
      <c r="AA47" s="13">
        <f t="shared" si="1"/>
        <v>8076.9038172283836</v>
      </c>
      <c r="AB47" s="13">
        <f t="shared" si="2"/>
        <v>8076.9038172283836</v>
      </c>
      <c r="AC47" s="12">
        <v>0</v>
      </c>
      <c r="AD47" s="12">
        <v>0</v>
      </c>
      <c r="AE47" s="13">
        <f t="shared" si="3"/>
        <v>8076.9038172283836</v>
      </c>
    </row>
    <row r="48" spans="1:31" x14ac:dyDescent="0.2">
      <c r="A48" s="11"/>
      <c r="B48" s="1" t="s">
        <v>86</v>
      </c>
      <c r="C48" s="12">
        <v>0</v>
      </c>
      <c r="D48" s="12">
        <v>0</v>
      </c>
      <c r="E48" s="12">
        <v>0</v>
      </c>
      <c r="F48" s="12">
        <v>0</v>
      </c>
      <c r="G48" s="12">
        <v>0</v>
      </c>
      <c r="H48" s="12">
        <v>0</v>
      </c>
      <c r="I48" s="12">
        <v>0</v>
      </c>
      <c r="J48" s="12">
        <v>0</v>
      </c>
      <c r="K48" s="12">
        <v>0</v>
      </c>
      <c r="L48" s="12">
        <v>0</v>
      </c>
      <c r="M48" s="13">
        <f t="shared" si="4"/>
        <v>0</v>
      </c>
      <c r="N48" s="14"/>
      <c r="O48" s="12">
        <v>1995.0260052413544</v>
      </c>
      <c r="P48" s="12">
        <v>0</v>
      </c>
      <c r="Q48" s="12">
        <v>0</v>
      </c>
      <c r="R48" s="12">
        <v>0</v>
      </c>
      <c r="S48" s="12">
        <v>0</v>
      </c>
      <c r="T48" s="12">
        <v>0</v>
      </c>
      <c r="U48" s="12">
        <v>0</v>
      </c>
      <c r="V48" s="12">
        <v>0</v>
      </c>
      <c r="W48" s="12">
        <v>0</v>
      </c>
      <c r="X48" s="12">
        <v>0</v>
      </c>
      <c r="Y48" s="12">
        <v>0</v>
      </c>
      <c r="Z48" s="12">
        <v>0</v>
      </c>
      <c r="AA48" s="13">
        <f t="shared" si="1"/>
        <v>1995.0260052413544</v>
      </c>
      <c r="AB48" s="13">
        <f t="shared" si="2"/>
        <v>1995.0260052413544</v>
      </c>
      <c r="AC48" s="12">
        <v>0</v>
      </c>
      <c r="AD48" s="12">
        <v>0</v>
      </c>
      <c r="AE48" s="13">
        <f t="shared" si="3"/>
        <v>1995.0260052413544</v>
      </c>
    </row>
    <row r="49" spans="1:31" x14ac:dyDescent="0.2">
      <c r="A49" s="11"/>
      <c r="B49" s="1" t="s">
        <v>87</v>
      </c>
      <c r="C49" s="12">
        <v>0</v>
      </c>
      <c r="D49" s="12">
        <v>0</v>
      </c>
      <c r="E49" s="12">
        <v>0</v>
      </c>
      <c r="F49" s="12">
        <v>0</v>
      </c>
      <c r="G49" s="12">
        <v>0</v>
      </c>
      <c r="H49" s="12">
        <v>0</v>
      </c>
      <c r="I49" s="12">
        <v>0</v>
      </c>
      <c r="J49" s="12">
        <v>3.0289444799999998</v>
      </c>
      <c r="K49" s="12">
        <v>5431.3736693587143</v>
      </c>
      <c r="L49" s="12">
        <v>0</v>
      </c>
      <c r="M49" s="13">
        <f>SUM(C49:L49)</f>
        <v>5434.4026138387144</v>
      </c>
      <c r="N49" s="14"/>
      <c r="O49" s="12">
        <v>12645.967226652596</v>
      </c>
      <c r="P49" s="12">
        <v>22435.705320701014</v>
      </c>
      <c r="Q49" s="12">
        <v>5255.0431422995307</v>
      </c>
      <c r="R49" s="12">
        <v>0</v>
      </c>
      <c r="S49" s="12">
        <v>0</v>
      </c>
      <c r="T49" s="12">
        <v>0</v>
      </c>
      <c r="U49" s="12">
        <v>2493.2689148471482</v>
      </c>
      <c r="V49" s="12">
        <v>42.180814634694585</v>
      </c>
      <c r="W49" s="12">
        <v>0</v>
      </c>
      <c r="X49" s="12">
        <v>0</v>
      </c>
      <c r="Y49" s="12">
        <v>0</v>
      </c>
      <c r="Z49" s="12">
        <v>47.005954294512613</v>
      </c>
      <c r="AA49" s="13">
        <f t="shared" si="1"/>
        <v>42919.17137342949</v>
      </c>
      <c r="AB49" s="13">
        <f t="shared" si="2"/>
        <v>48353.573987268202</v>
      </c>
      <c r="AC49" s="12">
        <v>0</v>
      </c>
      <c r="AD49" s="12">
        <v>0</v>
      </c>
      <c r="AE49" s="13">
        <f t="shared" si="3"/>
        <v>48353.573987268202</v>
      </c>
    </row>
    <row r="50" spans="1:31" x14ac:dyDescent="0.2">
      <c r="A50" s="11"/>
      <c r="B50" s="1" t="s">
        <v>88</v>
      </c>
      <c r="C50" s="12">
        <v>0</v>
      </c>
      <c r="D50" s="12">
        <v>0</v>
      </c>
      <c r="E50" s="12">
        <v>0</v>
      </c>
      <c r="F50" s="12">
        <v>0</v>
      </c>
      <c r="G50" s="12">
        <v>0</v>
      </c>
      <c r="H50" s="12">
        <v>0</v>
      </c>
      <c r="I50" s="12">
        <v>0</v>
      </c>
      <c r="J50" s="12">
        <v>0</v>
      </c>
      <c r="K50" s="12">
        <v>0</v>
      </c>
      <c r="L50" s="12">
        <v>0</v>
      </c>
      <c r="M50" s="13">
        <f t="shared" si="4"/>
        <v>0</v>
      </c>
      <c r="N50" s="14"/>
      <c r="O50" s="12">
        <v>0</v>
      </c>
      <c r="P50" s="12">
        <v>987.20604764217933</v>
      </c>
      <c r="Q50" s="12">
        <v>-168.85295849297904</v>
      </c>
      <c r="R50" s="12">
        <v>403.08698765238501</v>
      </c>
      <c r="S50" s="12">
        <v>-22.647187129384772</v>
      </c>
      <c r="T50" s="12">
        <v>324.92784905230138</v>
      </c>
      <c r="U50" s="12">
        <v>-7.4092662085779123E-2</v>
      </c>
      <c r="V50" s="12">
        <v>-6.5439211506532109</v>
      </c>
      <c r="W50" s="12">
        <v>32.352747405291993</v>
      </c>
      <c r="X50" s="12">
        <v>0</v>
      </c>
      <c r="Y50" s="12">
        <v>-3.8373254333609021</v>
      </c>
      <c r="Z50" s="12">
        <v>0</v>
      </c>
      <c r="AA50" s="13">
        <f t="shared" si="1"/>
        <v>1545.6181468836937</v>
      </c>
      <c r="AB50" s="13">
        <f t="shared" si="2"/>
        <v>1545.6181468836937</v>
      </c>
      <c r="AC50" s="12">
        <v>0</v>
      </c>
      <c r="AD50" s="12">
        <v>0</v>
      </c>
      <c r="AE50" s="13">
        <f t="shared" si="3"/>
        <v>1545.6181468836937</v>
      </c>
    </row>
    <row r="51" spans="1:31" x14ac:dyDescent="0.2">
      <c r="A51" s="17"/>
      <c r="B51" s="17" t="s">
        <v>92</v>
      </c>
      <c r="C51" s="18">
        <f>SUM(C7:C50)</f>
        <v>24181.748693136007</v>
      </c>
      <c r="D51" s="18">
        <f t="shared" ref="D51:J51" si="5">SUM(D7:D50)</f>
        <v>5537.2884608880013</v>
      </c>
      <c r="E51" s="18">
        <f t="shared" si="5"/>
        <v>2645.1121706280001</v>
      </c>
      <c r="F51" s="18">
        <f t="shared" si="5"/>
        <v>8.8762591656000005</v>
      </c>
      <c r="G51" s="18">
        <f t="shared" si="5"/>
        <v>11447.208142231233</v>
      </c>
      <c r="H51" s="18">
        <f t="shared" si="5"/>
        <v>371.95800084737891</v>
      </c>
      <c r="I51" s="18">
        <f t="shared" si="5"/>
        <v>4360.3657109272672</v>
      </c>
      <c r="J51" s="18">
        <f t="shared" si="5"/>
        <v>8.8742428799999988</v>
      </c>
      <c r="K51" s="18">
        <f>SUM(K7:K50)</f>
        <v>11254.486064115899</v>
      </c>
      <c r="L51" s="18">
        <f t="shared" ref="L51:AD51" si="6">SUM(L7:L50)</f>
        <v>248.10447855631998</v>
      </c>
      <c r="M51" s="18">
        <f t="shared" si="6"/>
        <v>60064.022223375716</v>
      </c>
      <c r="N51" s="14"/>
      <c r="O51" s="18">
        <f t="shared" si="6"/>
        <v>39512.861846116466</v>
      </c>
      <c r="P51" s="18">
        <f t="shared" si="6"/>
        <v>35561.736092698498</v>
      </c>
      <c r="Q51" s="18">
        <f t="shared" si="6"/>
        <v>41626.867343049969</v>
      </c>
      <c r="R51" s="18">
        <f t="shared" si="6"/>
        <v>12268.362692333176</v>
      </c>
      <c r="S51" s="18">
        <f t="shared" si="6"/>
        <v>45.781971547078555</v>
      </c>
      <c r="T51" s="18">
        <f t="shared" si="6"/>
        <v>7479.7822542872273</v>
      </c>
      <c r="U51" s="18">
        <f t="shared" si="6"/>
        <v>6353.7132502187997</v>
      </c>
      <c r="V51" s="18">
        <f t="shared" si="6"/>
        <v>254.27430594607392</v>
      </c>
      <c r="W51" s="18">
        <f t="shared" si="6"/>
        <v>307.97906939526661</v>
      </c>
      <c r="X51" s="18">
        <f t="shared" si="6"/>
        <v>3288.2828501608797</v>
      </c>
      <c r="Y51" s="18">
        <f t="shared" si="6"/>
        <v>448.66212318018546</v>
      </c>
      <c r="Z51" s="18">
        <f t="shared" si="6"/>
        <v>47.005954294512613</v>
      </c>
      <c r="AA51" s="18">
        <f t="shared" si="6"/>
        <v>147195.30975322812</v>
      </c>
      <c r="AB51" s="18">
        <f t="shared" si="6"/>
        <v>207259.33197660383</v>
      </c>
      <c r="AC51" s="18">
        <f t="shared" si="6"/>
        <v>-36778.791446116469</v>
      </c>
      <c r="AD51" s="18">
        <f t="shared" si="6"/>
        <v>-47.005954294512613</v>
      </c>
      <c r="AE51" s="18">
        <f>SUM(AE7:AE50)</f>
        <v>170433.53457619285</v>
      </c>
    </row>
    <row r="53" spans="1:31" x14ac:dyDescent="0.2">
      <c r="C53" s="33"/>
      <c r="D53" s="33"/>
      <c r="E53" s="33"/>
      <c r="F53" s="33"/>
      <c r="G53" s="33"/>
      <c r="H53" s="33"/>
      <c r="I53" s="33"/>
      <c r="J53" s="33"/>
      <c r="K53" s="33"/>
      <c r="L53" s="33"/>
      <c r="M53" s="33"/>
      <c r="O53" s="33"/>
      <c r="P53" s="33"/>
      <c r="Q53" s="33"/>
      <c r="R53" s="33"/>
      <c r="S53" s="33"/>
      <c r="T53" s="33"/>
      <c r="U53" s="33"/>
      <c r="V53" s="33"/>
      <c r="W53" s="33"/>
      <c r="X53" s="33"/>
      <c r="Y53" s="33"/>
      <c r="Z53" s="33"/>
      <c r="AA53" s="33"/>
      <c r="AB53" s="33"/>
      <c r="AC53" s="33"/>
      <c r="AD53" s="33"/>
      <c r="AE53" s="33"/>
    </row>
    <row r="55" spans="1:31" x14ac:dyDescent="0.2">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row>
    <row r="56" spans="1:31" x14ac:dyDescent="0.2">
      <c r="P56" s="40"/>
      <c r="Q56" s="41"/>
    </row>
    <row r="57" spans="1:31" x14ac:dyDescent="0.2">
      <c r="P57" s="33"/>
      <c r="R57" s="45"/>
    </row>
    <row r="59" spans="1:31" x14ac:dyDescent="0.2">
      <c r="P59" s="45"/>
    </row>
  </sheetData>
  <mergeCells count="7">
    <mergeCell ref="AE4:AE5"/>
    <mergeCell ref="A3:B4"/>
    <mergeCell ref="C4:M4"/>
    <mergeCell ref="O4:AA4"/>
    <mergeCell ref="AC4:AC5"/>
    <mergeCell ref="AD4:AD5"/>
    <mergeCell ref="AB4:AB5"/>
  </mergeCells>
  <hyperlinks>
    <hyperlink ref="B1" location="Contenido!A1" display="Regresar al contenido"/>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2"/>
  <sheetViews>
    <sheetView showGridLines="0" zoomScaleNormal="100" workbookViewId="0">
      <pane xSplit="2" ySplit="6" topLeftCell="C7" activePane="bottomRight" state="frozen"/>
      <selection pane="topRight" activeCell="C1" sqref="C1"/>
      <selection pane="bottomLeft" activeCell="A7" sqref="A7"/>
      <selection pane="bottomRight" activeCell="A50" sqref="A50:XFD53"/>
    </sheetView>
  </sheetViews>
  <sheetFormatPr baseColWidth="10" defaultRowHeight="12.75" x14ac:dyDescent="0.2"/>
  <cols>
    <col min="1" max="1" width="10.7109375" style="1" customWidth="1"/>
    <col min="2" max="2" width="55.140625" style="1" customWidth="1"/>
    <col min="3" max="6" width="13.7109375" style="1" customWidth="1"/>
    <col min="7" max="7" width="16.140625" style="1" customWidth="1"/>
    <col min="8" max="8" width="13.7109375" style="1" customWidth="1"/>
    <col min="9" max="9" width="15.28515625" style="1" customWidth="1"/>
    <col min="10" max="10" width="13.7109375" style="1" customWidth="1"/>
    <col min="11" max="11" width="15.42578125" style="1" customWidth="1"/>
    <col min="12" max="13" width="13.7109375" style="1" customWidth="1"/>
    <col min="14" max="14" width="0.85546875" style="5" customWidth="1"/>
    <col min="15" max="15" width="13.7109375" style="1" customWidth="1"/>
    <col min="16" max="16" width="16" style="1" customWidth="1"/>
    <col min="17" max="17" width="15.85546875" style="1" customWidth="1"/>
    <col min="18" max="18" width="15.5703125" style="1" customWidth="1"/>
    <col min="19" max="20" width="13.7109375" style="1" customWidth="1"/>
    <col min="21" max="21" width="15.28515625" style="1" customWidth="1"/>
    <col min="22" max="23" width="13.7109375" style="1" customWidth="1"/>
    <col min="24" max="24" width="15.85546875" style="1" customWidth="1"/>
    <col min="25" max="27" width="13.7109375" style="1" customWidth="1"/>
    <col min="28" max="28" width="15.28515625" style="1" customWidth="1"/>
    <col min="29" max="30" width="11.42578125" style="1"/>
    <col min="31" max="31" width="13.7109375" style="1" customWidth="1"/>
    <col min="32" max="32" width="11.42578125" style="1"/>
    <col min="33" max="33" width="13.42578125" style="1" customWidth="1"/>
    <col min="34" max="16384" width="11.42578125" style="1"/>
  </cols>
  <sheetData>
    <row r="1" spans="1:28" ht="12.75" customHeight="1" x14ac:dyDescent="0.2">
      <c r="B1" s="4" t="s">
        <v>91</v>
      </c>
    </row>
    <row r="3" spans="1:28" ht="14.25" customHeight="1" x14ac:dyDescent="0.2">
      <c r="A3" s="56" t="s">
        <v>531</v>
      </c>
      <c r="B3" s="56"/>
    </row>
    <row r="4" spans="1:28" x14ac:dyDescent="0.2">
      <c r="A4" s="56"/>
      <c r="B4" s="56"/>
      <c r="C4" s="58" t="s">
        <v>23</v>
      </c>
      <c r="D4" s="58"/>
      <c r="E4" s="58"/>
      <c r="F4" s="58"/>
      <c r="G4" s="58"/>
      <c r="H4" s="58"/>
      <c r="I4" s="58"/>
      <c r="J4" s="58"/>
      <c r="K4" s="58"/>
      <c r="L4" s="58"/>
      <c r="M4" s="58"/>
      <c r="N4" s="6"/>
      <c r="O4" s="57" t="s">
        <v>24</v>
      </c>
      <c r="P4" s="57"/>
      <c r="Q4" s="57"/>
      <c r="R4" s="57"/>
      <c r="S4" s="57"/>
      <c r="T4" s="57"/>
      <c r="U4" s="57"/>
      <c r="V4" s="57"/>
      <c r="W4" s="57"/>
      <c r="X4" s="57"/>
      <c r="Y4" s="57"/>
      <c r="Z4" s="57"/>
      <c r="AA4" s="57"/>
      <c r="AB4" s="7"/>
    </row>
    <row r="5" spans="1:28" ht="44.25" customHeight="1" x14ac:dyDescent="0.2">
      <c r="A5" s="48" t="s">
        <v>131</v>
      </c>
      <c r="B5" s="48" t="s">
        <v>527</v>
      </c>
      <c r="C5" s="9" t="s">
        <v>29</v>
      </c>
      <c r="D5" s="9" t="s">
        <v>30</v>
      </c>
      <c r="E5" s="9" t="s">
        <v>501</v>
      </c>
      <c r="F5" s="9" t="s">
        <v>0</v>
      </c>
      <c r="G5" s="9" t="s">
        <v>31</v>
      </c>
      <c r="H5" s="9" t="s">
        <v>32</v>
      </c>
      <c r="I5" s="9" t="s">
        <v>33</v>
      </c>
      <c r="J5" s="9" t="s">
        <v>34</v>
      </c>
      <c r="K5" s="9" t="s">
        <v>35</v>
      </c>
      <c r="L5" s="9" t="s">
        <v>37</v>
      </c>
      <c r="M5" s="9" t="s">
        <v>505</v>
      </c>
      <c r="N5" s="10"/>
      <c r="O5" s="8" t="s">
        <v>38</v>
      </c>
      <c r="P5" s="8" t="s">
        <v>39</v>
      </c>
      <c r="Q5" s="8" t="s">
        <v>40</v>
      </c>
      <c r="R5" s="8" t="s">
        <v>41</v>
      </c>
      <c r="S5" s="8" t="s">
        <v>42</v>
      </c>
      <c r="T5" s="8" t="s">
        <v>1</v>
      </c>
      <c r="U5" s="8" t="s">
        <v>2</v>
      </c>
      <c r="V5" s="8" t="s">
        <v>3</v>
      </c>
      <c r="W5" s="8" t="s">
        <v>43</v>
      </c>
      <c r="X5" s="8" t="s">
        <v>44</v>
      </c>
      <c r="Y5" s="8" t="s">
        <v>4</v>
      </c>
      <c r="Z5" s="8" t="s">
        <v>45</v>
      </c>
      <c r="AA5" s="47" t="s">
        <v>506</v>
      </c>
      <c r="AB5" s="8" t="s">
        <v>5</v>
      </c>
    </row>
    <row r="6" spans="1:28" ht="17.25" customHeight="1" x14ac:dyDescent="0.2">
      <c r="A6" s="35"/>
      <c r="B6" s="35"/>
      <c r="C6" s="34" t="s">
        <v>498</v>
      </c>
      <c r="D6" s="34" t="s">
        <v>498</v>
      </c>
      <c r="E6" s="34" t="s">
        <v>498</v>
      </c>
      <c r="F6" s="34" t="s">
        <v>498</v>
      </c>
      <c r="G6" s="34" t="s">
        <v>498</v>
      </c>
      <c r="H6" s="34" t="s">
        <v>498</v>
      </c>
      <c r="I6" s="34" t="s">
        <v>498</v>
      </c>
      <c r="J6" s="34" t="s">
        <v>498</v>
      </c>
      <c r="K6" s="34" t="s">
        <v>498</v>
      </c>
      <c r="L6" s="34" t="s">
        <v>498</v>
      </c>
      <c r="M6" s="34" t="s">
        <v>498</v>
      </c>
      <c r="N6" s="10"/>
      <c r="O6" s="34" t="s">
        <v>498</v>
      </c>
      <c r="P6" s="34" t="s">
        <v>498</v>
      </c>
      <c r="Q6" s="34" t="s">
        <v>498</v>
      </c>
      <c r="R6" s="34" t="s">
        <v>498</v>
      </c>
      <c r="S6" s="34" t="s">
        <v>498</v>
      </c>
      <c r="T6" s="34" t="s">
        <v>498</v>
      </c>
      <c r="U6" s="34" t="s">
        <v>498</v>
      </c>
      <c r="V6" s="34" t="s">
        <v>498</v>
      </c>
      <c r="W6" s="34" t="s">
        <v>498</v>
      </c>
      <c r="X6" s="34" t="s">
        <v>498</v>
      </c>
      <c r="Y6" s="34" t="s">
        <v>498</v>
      </c>
      <c r="Z6" s="34" t="s">
        <v>498</v>
      </c>
      <c r="AA6" s="34" t="s">
        <v>498</v>
      </c>
      <c r="AB6" s="34" t="s">
        <v>498</v>
      </c>
    </row>
    <row r="7" spans="1:28" ht="12.75" customHeight="1" x14ac:dyDescent="0.2">
      <c r="A7" s="11" t="s">
        <v>94</v>
      </c>
      <c r="B7" s="1" t="s">
        <v>46</v>
      </c>
      <c r="C7" s="12">
        <v>0</v>
      </c>
      <c r="D7" s="12">
        <v>0</v>
      </c>
      <c r="E7" s="12">
        <v>0</v>
      </c>
      <c r="F7" s="12">
        <v>0</v>
      </c>
      <c r="G7" s="12">
        <v>0</v>
      </c>
      <c r="H7" s="12">
        <v>0</v>
      </c>
      <c r="I7" s="12">
        <v>0</v>
      </c>
      <c r="J7" s="12">
        <v>0</v>
      </c>
      <c r="K7" s="12">
        <v>0</v>
      </c>
      <c r="L7" s="12">
        <v>0</v>
      </c>
      <c r="M7" s="13">
        <f>SUM(C7:L7)</f>
        <v>0</v>
      </c>
      <c r="N7" s="14"/>
      <c r="O7" s="12">
        <v>0</v>
      </c>
      <c r="P7" s="12">
        <v>44808886.594117306</v>
      </c>
      <c r="Q7" s="12">
        <v>178038662.00889823</v>
      </c>
      <c r="R7" s="12">
        <v>3427009.3212885489</v>
      </c>
      <c r="S7" s="12">
        <v>40096.828553917017</v>
      </c>
      <c r="T7" s="12">
        <v>53654.035508097681</v>
      </c>
      <c r="U7" s="12">
        <v>0</v>
      </c>
      <c r="V7" s="12">
        <v>3726520.5748001295</v>
      </c>
      <c r="W7" s="12">
        <v>0</v>
      </c>
      <c r="X7" s="12">
        <v>0</v>
      </c>
      <c r="Y7" s="12">
        <v>0</v>
      </c>
      <c r="Z7" s="12">
        <v>0</v>
      </c>
      <c r="AA7" s="13">
        <f t="shared" ref="AA7:AA47" si="0">SUM(O7:Z7)</f>
        <v>230094829.36316624</v>
      </c>
      <c r="AB7" s="13">
        <f t="shared" ref="AB7:AB47" si="1">+M7+AA7</f>
        <v>230094829.36316624</v>
      </c>
    </row>
    <row r="8" spans="1:28" x14ac:dyDescent="0.2">
      <c r="A8" s="11" t="s">
        <v>95</v>
      </c>
      <c r="B8" s="1" t="s">
        <v>47</v>
      </c>
      <c r="C8" s="12">
        <v>0</v>
      </c>
      <c r="D8" s="12">
        <v>0</v>
      </c>
      <c r="E8" s="12">
        <v>0</v>
      </c>
      <c r="F8" s="12">
        <v>0</v>
      </c>
      <c r="G8" s="12">
        <v>0</v>
      </c>
      <c r="H8" s="12">
        <v>0</v>
      </c>
      <c r="I8" s="12">
        <v>0</v>
      </c>
      <c r="J8" s="12">
        <v>0</v>
      </c>
      <c r="K8" s="12">
        <v>0</v>
      </c>
      <c r="L8" s="12">
        <v>0</v>
      </c>
      <c r="M8" s="13">
        <f t="shared" ref="M8:M47" si="2">SUM(C8:L8)</f>
        <v>0</v>
      </c>
      <c r="N8" s="14"/>
      <c r="O8" s="12">
        <v>0</v>
      </c>
      <c r="P8" s="12">
        <v>9865428.5055235345</v>
      </c>
      <c r="Q8" s="12">
        <v>46159808.345858634</v>
      </c>
      <c r="R8" s="12">
        <v>0</v>
      </c>
      <c r="S8" s="12">
        <v>0</v>
      </c>
      <c r="T8" s="12">
        <v>0</v>
      </c>
      <c r="U8" s="12">
        <v>0</v>
      </c>
      <c r="V8" s="12">
        <v>1104870.3616071481</v>
      </c>
      <c r="W8" s="12">
        <v>0</v>
      </c>
      <c r="X8" s="12">
        <v>0</v>
      </c>
      <c r="Y8" s="12">
        <v>0</v>
      </c>
      <c r="Z8" s="12">
        <v>0</v>
      </c>
      <c r="AA8" s="13">
        <f t="shared" si="0"/>
        <v>57130107.212989315</v>
      </c>
      <c r="AB8" s="13">
        <f t="shared" si="1"/>
        <v>57130107.212989315</v>
      </c>
    </row>
    <row r="9" spans="1:28" x14ac:dyDescent="0.2">
      <c r="A9" s="11" t="s">
        <v>96</v>
      </c>
      <c r="B9" s="1" t="s">
        <v>48</v>
      </c>
      <c r="C9" s="12">
        <v>0</v>
      </c>
      <c r="D9" s="12">
        <v>0</v>
      </c>
      <c r="E9" s="12">
        <v>0</v>
      </c>
      <c r="F9" s="12">
        <v>0</v>
      </c>
      <c r="G9" s="12">
        <v>0</v>
      </c>
      <c r="H9" s="12">
        <v>0</v>
      </c>
      <c r="I9" s="12">
        <v>0</v>
      </c>
      <c r="J9" s="12">
        <v>0</v>
      </c>
      <c r="K9" s="12">
        <v>0</v>
      </c>
      <c r="L9" s="12">
        <v>0</v>
      </c>
      <c r="M9" s="13">
        <f t="shared" si="2"/>
        <v>0</v>
      </c>
      <c r="N9" s="14"/>
      <c r="O9" s="12">
        <v>0</v>
      </c>
      <c r="P9" s="12">
        <v>64819848.25326477</v>
      </c>
      <c r="Q9" s="12">
        <v>42949443.472761124</v>
      </c>
      <c r="R9" s="12">
        <v>0</v>
      </c>
      <c r="S9" s="12">
        <v>1224552.8985792631</v>
      </c>
      <c r="T9" s="12">
        <v>13978241.195532955</v>
      </c>
      <c r="U9" s="12">
        <v>0</v>
      </c>
      <c r="V9" s="12">
        <v>302045.8518360054</v>
      </c>
      <c r="W9" s="12">
        <v>0</v>
      </c>
      <c r="X9" s="12">
        <v>0</v>
      </c>
      <c r="Y9" s="12">
        <v>0</v>
      </c>
      <c r="Z9" s="12">
        <v>0</v>
      </c>
      <c r="AA9" s="13">
        <f t="shared" si="0"/>
        <v>123274131.67197414</v>
      </c>
      <c r="AB9" s="13">
        <f t="shared" si="1"/>
        <v>123274131.67197414</v>
      </c>
    </row>
    <row r="10" spans="1:28" x14ac:dyDescent="0.2">
      <c r="A10" s="11" t="s">
        <v>97</v>
      </c>
      <c r="B10" s="1" t="s">
        <v>49</v>
      </c>
      <c r="C10" s="12">
        <v>0</v>
      </c>
      <c r="D10" s="12">
        <v>0</v>
      </c>
      <c r="E10" s="12">
        <v>0</v>
      </c>
      <c r="F10" s="12">
        <v>0</v>
      </c>
      <c r="G10" s="12">
        <v>0</v>
      </c>
      <c r="H10" s="12">
        <v>0</v>
      </c>
      <c r="I10" s="12">
        <v>0</v>
      </c>
      <c r="J10" s="12">
        <v>0</v>
      </c>
      <c r="K10" s="12">
        <v>0</v>
      </c>
      <c r="L10" s="12">
        <v>0</v>
      </c>
      <c r="M10" s="13">
        <f t="shared" si="2"/>
        <v>0</v>
      </c>
      <c r="N10" s="14"/>
      <c r="O10" s="12">
        <v>0</v>
      </c>
      <c r="P10" s="12">
        <v>30784.479930898287</v>
      </c>
      <c r="Q10" s="12">
        <v>2103912.1255712956</v>
      </c>
      <c r="R10" s="12">
        <v>0</v>
      </c>
      <c r="S10" s="12">
        <v>0</v>
      </c>
      <c r="T10" s="12">
        <v>0</v>
      </c>
      <c r="U10" s="12">
        <v>0</v>
      </c>
      <c r="V10" s="12">
        <v>139667.07081011822</v>
      </c>
      <c r="W10" s="12">
        <v>0</v>
      </c>
      <c r="X10" s="12">
        <v>0</v>
      </c>
      <c r="Y10" s="12">
        <v>0</v>
      </c>
      <c r="Z10" s="12">
        <v>0</v>
      </c>
      <c r="AA10" s="13">
        <f t="shared" si="0"/>
        <v>2274363.676312312</v>
      </c>
      <c r="AB10" s="13">
        <f t="shared" si="1"/>
        <v>2274363.676312312</v>
      </c>
    </row>
    <row r="11" spans="1:28" x14ac:dyDescent="0.2">
      <c r="A11" s="11" t="s">
        <v>98</v>
      </c>
      <c r="B11" s="1" t="s">
        <v>50</v>
      </c>
      <c r="C11" s="12">
        <v>0</v>
      </c>
      <c r="D11" s="12">
        <v>0</v>
      </c>
      <c r="E11" s="12">
        <v>0</v>
      </c>
      <c r="F11" s="12">
        <v>0</v>
      </c>
      <c r="G11" s="12">
        <v>0</v>
      </c>
      <c r="H11" s="12">
        <v>0</v>
      </c>
      <c r="I11" s="12">
        <v>0</v>
      </c>
      <c r="J11" s="12">
        <v>0</v>
      </c>
      <c r="K11" s="12">
        <v>0</v>
      </c>
      <c r="L11" s="12">
        <v>0</v>
      </c>
      <c r="M11" s="13">
        <f t="shared" si="2"/>
        <v>0</v>
      </c>
      <c r="N11" s="14"/>
      <c r="O11" s="12">
        <v>0</v>
      </c>
      <c r="P11" s="12">
        <v>1711746.6571332286</v>
      </c>
      <c r="Q11" s="12">
        <v>41884720.202318035</v>
      </c>
      <c r="R11" s="12">
        <v>2803161.8198060859</v>
      </c>
      <c r="S11" s="12">
        <v>0</v>
      </c>
      <c r="T11" s="12">
        <v>0</v>
      </c>
      <c r="U11" s="12">
        <v>0</v>
      </c>
      <c r="V11" s="12">
        <v>81612.53417702188</v>
      </c>
      <c r="W11" s="12">
        <v>0</v>
      </c>
      <c r="X11" s="12">
        <v>0</v>
      </c>
      <c r="Y11" s="12">
        <v>0</v>
      </c>
      <c r="Z11" s="12">
        <v>0</v>
      </c>
      <c r="AA11" s="13">
        <f t="shared" si="0"/>
        <v>46481241.213434368</v>
      </c>
      <c r="AB11" s="13">
        <f t="shared" si="1"/>
        <v>46481241.213434368</v>
      </c>
    </row>
    <row r="12" spans="1:28" x14ac:dyDescent="0.2">
      <c r="A12" s="11" t="s">
        <v>99</v>
      </c>
      <c r="B12" s="1" t="s">
        <v>51</v>
      </c>
      <c r="C12" s="12">
        <v>0</v>
      </c>
      <c r="D12" s="12">
        <v>0</v>
      </c>
      <c r="E12" s="12">
        <v>0</v>
      </c>
      <c r="F12" s="12">
        <v>0</v>
      </c>
      <c r="G12" s="12">
        <v>0</v>
      </c>
      <c r="H12" s="12">
        <v>0</v>
      </c>
      <c r="I12" s="12">
        <v>0</v>
      </c>
      <c r="J12" s="12">
        <v>0</v>
      </c>
      <c r="K12" s="12">
        <v>0</v>
      </c>
      <c r="L12" s="12">
        <v>0</v>
      </c>
      <c r="M12" s="13">
        <f t="shared" si="2"/>
        <v>0</v>
      </c>
      <c r="N12" s="14"/>
      <c r="O12" s="12">
        <v>0</v>
      </c>
      <c r="P12" s="12">
        <v>2809072.7815792765</v>
      </c>
      <c r="Q12" s="12">
        <v>33948961.554707795</v>
      </c>
      <c r="R12" s="12">
        <v>17513376.435535364</v>
      </c>
      <c r="S12" s="12">
        <v>0</v>
      </c>
      <c r="T12" s="12">
        <v>0</v>
      </c>
      <c r="U12" s="12">
        <v>5525378.2477466268</v>
      </c>
      <c r="V12" s="12">
        <v>0</v>
      </c>
      <c r="W12" s="12">
        <v>0</v>
      </c>
      <c r="X12" s="12">
        <v>0</v>
      </c>
      <c r="Y12" s="12">
        <v>0</v>
      </c>
      <c r="Z12" s="12">
        <v>0</v>
      </c>
      <c r="AA12" s="13">
        <f t="shared" si="0"/>
        <v>59796789.019569062</v>
      </c>
      <c r="AB12" s="13">
        <f t="shared" si="1"/>
        <v>59796789.019569062</v>
      </c>
    </row>
    <row r="13" spans="1:28" x14ac:dyDescent="0.2">
      <c r="A13" s="11" t="s">
        <v>100</v>
      </c>
      <c r="B13" s="1" t="s">
        <v>52</v>
      </c>
      <c r="C13" s="12">
        <v>0</v>
      </c>
      <c r="D13" s="12">
        <v>0</v>
      </c>
      <c r="E13" s="12">
        <v>0</v>
      </c>
      <c r="F13" s="12">
        <v>0</v>
      </c>
      <c r="G13" s="12">
        <v>0</v>
      </c>
      <c r="H13" s="12">
        <v>0</v>
      </c>
      <c r="I13" s="12">
        <v>44856534.327423371</v>
      </c>
      <c r="J13" s="12">
        <v>0</v>
      </c>
      <c r="K13" s="12">
        <v>1421907.6801339835</v>
      </c>
      <c r="L13" s="12">
        <v>174.98949367020367</v>
      </c>
      <c r="M13" s="13">
        <f t="shared" si="2"/>
        <v>46278616.997051023</v>
      </c>
      <c r="N13" s="14"/>
      <c r="O13" s="12">
        <v>0</v>
      </c>
      <c r="P13" s="12">
        <v>771808.93971440603</v>
      </c>
      <c r="Q13" s="12">
        <v>2081381.0283162475</v>
      </c>
      <c r="R13" s="12">
        <v>0</v>
      </c>
      <c r="S13" s="12">
        <v>0</v>
      </c>
      <c r="T13" s="12">
        <v>0</v>
      </c>
      <c r="U13" s="12">
        <v>56095.762950394383</v>
      </c>
      <c r="V13" s="12">
        <v>0</v>
      </c>
      <c r="W13" s="12">
        <v>0</v>
      </c>
      <c r="X13" s="12">
        <v>0</v>
      </c>
      <c r="Y13" s="12">
        <v>0</v>
      </c>
      <c r="Z13" s="12">
        <v>0</v>
      </c>
      <c r="AA13" s="13">
        <f t="shared" si="0"/>
        <v>2909285.7309810477</v>
      </c>
      <c r="AB13" s="13">
        <f t="shared" si="1"/>
        <v>49187902.728032067</v>
      </c>
    </row>
    <row r="14" spans="1:28" x14ac:dyDescent="0.2">
      <c r="A14" s="11" t="s">
        <v>101</v>
      </c>
      <c r="B14" s="1" t="s">
        <v>53</v>
      </c>
      <c r="C14" s="12">
        <v>0</v>
      </c>
      <c r="D14" s="12">
        <v>0</v>
      </c>
      <c r="E14" s="12">
        <v>0</v>
      </c>
      <c r="F14" s="12">
        <v>0</v>
      </c>
      <c r="G14" s="12">
        <v>1090682762.3308661</v>
      </c>
      <c r="H14" s="12">
        <v>0</v>
      </c>
      <c r="I14" s="12">
        <v>0</v>
      </c>
      <c r="J14" s="12">
        <v>0</v>
      </c>
      <c r="K14" s="12">
        <v>1907555.6311750705</v>
      </c>
      <c r="L14" s="12">
        <v>234.75658702090843</v>
      </c>
      <c r="M14" s="13">
        <f t="shared" si="2"/>
        <v>1092590552.7186282</v>
      </c>
      <c r="N14" s="14"/>
      <c r="O14" s="12">
        <v>0</v>
      </c>
      <c r="P14" s="12">
        <v>3885586.9420290198</v>
      </c>
      <c r="Q14" s="12">
        <v>5631233.5175881777</v>
      </c>
      <c r="R14" s="12">
        <v>2067738.2937480097</v>
      </c>
      <c r="S14" s="12">
        <v>51298.012934407176</v>
      </c>
      <c r="T14" s="12">
        <v>0</v>
      </c>
      <c r="U14" s="12">
        <v>25626.11520098917</v>
      </c>
      <c r="V14" s="12">
        <v>0</v>
      </c>
      <c r="W14" s="12">
        <v>0</v>
      </c>
      <c r="X14" s="12">
        <v>0</v>
      </c>
      <c r="Y14" s="12">
        <v>0</v>
      </c>
      <c r="Z14" s="12">
        <v>0</v>
      </c>
      <c r="AA14" s="13">
        <f t="shared" si="0"/>
        <v>11661482.881500604</v>
      </c>
      <c r="AB14" s="13">
        <f t="shared" si="1"/>
        <v>1104252035.6001289</v>
      </c>
    </row>
    <row r="15" spans="1:28" x14ac:dyDescent="0.2">
      <c r="A15" s="11"/>
      <c r="B15" s="15" t="s">
        <v>54</v>
      </c>
      <c r="C15" s="12">
        <v>0</v>
      </c>
      <c r="D15" s="12">
        <v>0</v>
      </c>
      <c r="E15" s="12">
        <v>0</v>
      </c>
      <c r="F15" s="12">
        <v>0</v>
      </c>
      <c r="G15" s="12">
        <v>23932799.892257135</v>
      </c>
      <c r="H15" s="12">
        <v>0</v>
      </c>
      <c r="I15" s="12">
        <v>0</v>
      </c>
      <c r="J15" s="12">
        <v>0</v>
      </c>
      <c r="K15" s="12">
        <v>0</v>
      </c>
      <c r="L15" s="12">
        <v>0</v>
      </c>
      <c r="M15" s="13">
        <f t="shared" si="2"/>
        <v>23932799.892257135</v>
      </c>
      <c r="N15" s="14"/>
      <c r="O15" s="12">
        <v>0</v>
      </c>
      <c r="P15" s="12">
        <v>0</v>
      </c>
      <c r="Q15" s="12">
        <v>0</v>
      </c>
      <c r="R15" s="12">
        <v>0</v>
      </c>
      <c r="S15" s="12">
        <v>0</v>
      </c>
      <c r="T15" s="12">
        <v>0</v>
      </c>
      <c r="U15" s="12">
        <v>0</v>
      </c>
      <c r="V15" s="12">
        <v>0</v>
      </c>
      <c r="W15" s="12">
        <v>0</v>
      </c>
      <c r="X15" s="12">
        <v>0</v>
      </c>
      <c r="Y15" s="12">
        <v>0</v>
      </c>
      <c r="Z15" s="12">
        <v>0</v>
      </c>
      <c r="AA15" s="13">
        <f t="shared" si="0"/>
        <v>0</v>
      </c>
      <c r="AB15" s="13">
        <f t="shared" si="1"/>
        <v>23932799.892257135</v>
      </c>
    </row>
    <row r="16" spans="1:28" x14ac:dyDescent="0.2">
      <c r="A16" s="11" t="s">
        <v>102</v>
      </c>
      <c r="B16" s="1" t="s">
        <v>55</v>
      </c>
      <c r="C16" s="12">
        <v>0</v>
      </c>
      <c r="D16" s="12">
        <v>0</v>
      </c>
      <c r="E16" s="12">
        <v>0</v>
      </c>
      <c r="F16" s="12">
        <v>0</v>
      </c>
      <c r="G16" s="12">
        <v>0</v>
      </c>
      <c r="H16" s="12">
        <v>37195800.084737889</v>
      </c>
      <c r="I16" s="12">
        <v>0</v>
      </c>
      <c r="J16" s="12">
        <v>0</v>
      </c>
      <c r="K16" s="12">
        <v>2406058.8340818649</v>
      </c>
      <c r="L16" s="12">
        <v>296.1057338666551</v>
      </c>
      <c r="M16" s="13">
        <f t="shared" si="2"/>
        <v>39602155.024553619</v>
      </c>
      <c r="N16" s="14"/>
      <c r="O16" s="12">
        <v>0</v>
      </c>
      <c r="P16" s="12">
        <v>968777.46126689285</v>
      </c>
      <c r="Q16" s="12">
        <v>1168132.3800328723</v>
      </c>
      <c r="R16" s="12">
        <v>0</v>
      </c>
      <c r="S16" s="12">
        <v>0</v>
      </c>
      <c r="T16" s="12">
        <v>0</v>
      </c>
      <c r="U16" s="12">
        <v>822001.92925824213</v>
      </c>
      <c r="V16" s="12">
        <v>0</v>
      </c>
      <c r="W16" s="12">
        <v>0</v>
      </c>
      <c r="X16" s="12">
        <v>0</v>
      </c>
      <c r="Y16" s="12">
        <v>0</v>
      </c>
      <c r="Z16" s="12">
        <v>0</v>
      </c>
      <c r="AA16" s="13">
        <f t="shared" si="0"/>
        <v>2958911.7705580075</v>
      </c>
      <c r="AB16" s="13">
        <f t="shared" si="1"/>
        <v>42561066.795111626</v>
      </c>
    </row>
    <row r="17" spans="1:28" x14ac:dyDescent="0.2">
      <c r="A17" s="11" t="s">
        <v>103</v>
      </c>
      <c r="B17" s="1" t="s">
        <v>56</v>
      </c>
      <c r="C17" s="12">
        <v>0</v>
      </c>
      <c r="D17" s="12">
        <v>0</v>
      </c>
      <c r="E17" s="12">
        <v>0</v>
      </c>
      <c r="F17" s="12">
        <v>0</v>
      </c>
      <c r="G17" s="12">
        <v>0</v>
      </c>
      <c r="H17" s="12">
        <v>0</v>
      </c>
      <c r="I17" s="12">
        <v>165913132.55999997</v>
      </c>
      <c r="J17" s="12">
        <v>0</v>
      </c>
      <c r="K17" s="12">
        <v>29159197.898126751</v>
      </c>
      <c r="L17" s="12">
        <v>3588.5264193394496</v>
      </c>
      <c r="M17" s="13">
        <f t="shared" si="2"/>
        <v>195075918.98454607</v>
      </c>
      <c r="N17" s="14"/>
      <c r="O17" s="12">
        <v>0</v>
      </c>
      <c r="P17" s="12">
        <v>16717241.983456401</v>
      </c>
      <c r="Q17" s="12">
        <v>122943821.78208356</v>
      </c>
      <c r="R17" s="12">
        <v>108676113.35234629</v>
      </c>
      <c r="S17" s="12">
        <v>0</v>
      </c>
      <c r="T17" s="12">
        <v>0</v>
      </c>
      <c r="U17" s="12">
        <v>32603948.468112763</v>
      </c>
      <c r="V17" s="12">
        <v>0</v>
      </c>
      <c r="W17" s="12">
        <v>0</v>
      </c>
      <c r="X17" s="12">
        <v>0</v>
      </c>
      <c r="Y17" s="12">
        <v>0</v>
      </c>
      <c r="Z17" s="12">
        <v>0</v>
      </c>
      <c r="AA17" s="13">
        <f t="shared" si="0"/>
        <v>280941125.58599901</v>
      </c>
      <c r="AB17" s="13">
        <f t="shared" si="1"/>
        <v>476017044.57054508</v>
      </c>
    </row>
    <row r="18" spans="1:28" x14ac:dyDescent="0.2">
      <c r="A18" s="11" t="s">
        <v>104</v>
      </c>
      <c r="B18" s="1" t="s">
        <v>57</v>
      </c>
      <c r="C18" s="12">
        <v>0</v>
      </c>
      <c r="D18" s="12">
        <v>0</v>
      </c>
      <c r="E18" s="12">
        <v>0</v>
      </c>
      <c r="F18" s="12">
        <v>0</v>
      </c>
      <c r="G18" s="12">
        <v>0</v>
      </c>
      <c r="H18" s="12">
        <v>0</v>
      </c>
      <c r="I18" s="12">
        <v>0</v>
      </c>
      <c r="J18" s="12">
        <v>0</v>
      </c>
      <c r="K18" s="12">
        <v>3351440.233404092</v>
      </c>
      <c r="L18" s="12">
        <v>412.45070808962072</v>
      </c>
      <c r="M18" s="13">
        <f t="shared" si="2"/>
        <v>3351852.6841121814</v>
      </c>
      <c r="N18" s="14"/>
      <c r="O18" s="12">
        <v>0</v>
      </c>
      <c r="P18" s="12">
        <v>1064975.0666820817</v>
      </c>
      <c r="Q18" s="12">
        <v>5515467.0711885747</v>
      </c>
      <c r="R18" s="12">
        <v>19617354.34252901</v>
      </c>
      <c r="S18" s="12">
        <v>0</v>
      </c>
      <c r="T18" s="12">
        <v>0</v>
      </c>
      <c r="U18" s="12">
        <v>1962930.8027343208</v>
      </c>
      <c r="V18" s="12">
        <v>0</v>
      </c>
      <c r="W18" s="12">
        <v>0</v>
      </c>
      <c r="X18" s="12">
        <v>0</v>
      </c>
      <c r="Y18" s="12">
        <v>0</v>
      </c>
      <c r="Z18" s="12">
        <v>0</v>
      </c>
      <c r="AA18" s="13">
        <f t="shared" si="0"/>
        <v>28160727.283133987</v>
      </c>
      <c r="AB18" s="13">
        <f t="shared" si="1"/>
        <v>31512579.967246167</v>
      </c>
    </row>
    <row r="19" spans="1:28" x14ac:dyDescent="0.2">
      <c r="A19" s="11" t="s">
        <v>105</v>
      </c>
      <c r="B19" s="1" t="s">
        <v>6</v>
      </c>
      <c r="C19" s="12">
        <v>0</v>
      </c>
      <c r="D19" s="12">
        <v>0</v>
      </c>
      <c r="E19" s="12">
        <v>0</v>
      </c>
      <c r="F19" s="12">
        <v>0</v>
      </c>
      <c r="G19" s="12">
        <v>0</v>
      </c>
      <c r="H19" s="12">
        <v>0</v>
      </c>
      <c r="I19" s="12">
        <v>0</v>
      </c>
      <c r="J19" s="12">
        <v>0</v>
      </c>
      <c r="K19" s="12">
        <v>0</v>
      </c>
      <c r="L19" s="12">
        <v>0</v>
      </c>
      <c r="M19" s="13">
        <f t="shared" si="2"/>
        <v>0</v>
      </c>
      <c r="N19" s="14"/>
      <c r="O19" s="12">
        <v>0</v>
      </c>
      <c r="P19" s="12">
        <v>1134317.5743063584</v>
      </c>
      <c r="Q19" s="12">
        <v>3233942.0773668052</v>
      </c>
      <c r="R19" s="12">
        <v>1327132.5539719576</v>
      </c>
      <c r="S19" s="12">
        <v>0</v>
      </c>
      <c r="T19" s="12">
        <v>0</v>
      </c>
      <c r="U19" s="12">
        <v>1131635.6257107288</v>
      </c>
      <c r="V19" s="12">
        <v>0</v>
      </c>
      <c r="W19" s="12">
        <v>4843073.3970696675</v>
      </c>
      <c r="X19" s="12">
        <v>0</v>
      </c>
      <c r="Y19" s="12">
        <v>0</v>
      </c>
      <c r="Z19" s="12">
        <v>0</v>
      </c>
      <c r="AA19" s="13">
        <f t="shared" si="0"/>
        <v>11670101.228425518</v>
      </c>
      <c r="AB19" s="13">
        <f t="shared" si="1"/>
        <v>11670101.228425518</v>
      </c>
    </row>
    <row r="20" spans="1:28" x14ac:dyDescent="0.2">
      <c r="A20" s="11" t="s">
        <v>106</v>
      </c>
      <c r="B20" s="1" t="s">
        <v>58</v>
      </c>
      <c r="C20" s="12">
        <v>0</v>
      </c>
      <c r="D20" s="12">
        <v>0</v>
      </c>
      <c r="E20" s="12">
        <v>0</v>
      </c>
      <c r="F20" s="12">
        <v>0</v>
      </c>
      <c r="G20" s="12">
        <v>0</v>
      </c>
      <c r="H20" s="12">
        <v>0</v>
      </c>
      <c r="I20" s="12">
        <v>205453202.99272043</v>
      </c>
      <c r="J20" s="12">
        <v>0</v>
      </c>
      <c r="K20" s="12">
        <v>414367964.85619986</v>
      </c>
      <c r="L20" s="12">
        <v>0</v>
      </c>
      <c r="M20" s="13">
        <f t="shared" si="2"/>
        <v>619821167.84892035</v>
      </c>
      <c r="N20" s="14"/>
      <c r="O20" s="12">
        <v>0</v>
      </c>
      <c r="P20" s="12">
        <v>3376316.0587550835</v>
      </c>
      <c r="Q20" s="12">
        <v>14186470.993928004</v>
      </c>
      <c r="R20" s="12">
        <v>57034.512054854866</v>
      </c>
      <c r="S20" s="12">
        <v>0</v>
      </c>
      <c r="T20" s="12">
        <v>0</v>
      </c>
      <c r="U20" s="12">
        <v>2627817.1297270837</v>
      </c>
      <c r="V20" s="12">
        <v>0</v>
      </c>
      <c r="W20" s="12">
        <v>0</v>
      </c>
      <c r="X20" s="12">
        <v>0</v>
      </c>
      <c r="Y20" s="12">
        <v>0</v>
      </c>
      <c r="Z20" s="12">
        <v>0</v>
      </c>
      <c r="AA20" s="13">
        <f t="shared" si="0"/>
        <v>20247638.694465026</v>
      </c>
      <c r="AB20" s="13">
        <f t="shared" si="1"/>
        <v>640068806.54338539</v>
      </c>
    </row>
    <row r="21" spans="1:28" x14ac:dyDescent="0.2">
      <c r="A21" s="11" t="s">
        <v>107</v>
      </c>
      <c r="B21" s="1" t="s">
        <v>59</v>
      </c>
      <c r="C21" s="12">
        <v>0</v>
      </c>
      <c r="D21" s="12">
        <v>0</v>
      </c>
      <c r="E21" s="12">
        <v>0</v>
      </c>
      <c r="F21" s="12">
        <v>0</v>
      </c>
      <c r="G21" s="12">
        <v>0</v>
      </c>
      <c r="H21" s="12">
        <v>0</v>
      </c>
      <c r="I21" s="12">
        <v>0</v>
      </c>
      <c r="J21" s="12">
        <v>0</v>
      </c>
      <c r="K21" s="12">
        <v>0</v>
      </c>
      <c r="L21" s="12">
        <v>0</v>
      </c>
      <c r="M21" s="13">
        <f t="shared" si="2"/>
        <v>0</v>
      </c>
      <c r="N21" s="14"/>
      <c r="O21" s="12">
        <v>0</v>
      </c>
      <c r="P21" s="12">
        <v>1144814.3247512372</v>
      </c>
      <c r="Q21" s="12">
        <v>2418240.8719910556</v>
      </c>
      <c r="R21" s="12">
        <v>1078421.981865477</v>
      </c>
      <c r="S21" s="12">
        <v>0</v>
      </c>
      <c r="T21" s="12">
        <v>0</v>
      </c>
      <c r="U21" s="12">
        <v>371150.55146388174</v>
      </c>
      <c r="V21" s="12">
        <v>0</v>
      </c>
      <c r="W21" s="12">
        <v>0</v>
      </c>
      <c r="X21" s="12">
        <v>0</v>
      </c>
      <c r="Y21" s="12">
        <v>32250338.657271232</v>
      </c>
      <c r="Z21" s="12">
        <v>0</v>
      </c>
      <c r="AA21" s="13">
        <f t="shared" si="0"/>
        <v>37262966.387342885</v>
      </c>
      <c r="AB21" s="13">
        <f t="shared" si="1"/>
        <v>37262966.387342885</v>
      </c>
    </row>
    <row r="22" spans="1:28" x14ac:dyDescent="0.2">
      <c r="A22" s="11" t="s">
        <v>108</v>
      </c>
      <c r="B22" s="1" t="s">
        <v>60</v>
      </c>
      <c r="C22" s="12">
        <v>0</v>
      </c>
      <c r="D22" s="12">
        <v>0</v>
      </c>
      <c r="E22" s="12">
        <v>0</v>
      </c>
      <c r="F22" s="12">
        <v>0</v>
      </c>
      <c r="G22" s="12">
        <v>0</v>
      </c>
      <c r="H22" s="12">
        <v>0</v>
      </c>
      <c r="I22" s="12">
        <v>0</v>
      </c>
      <c r="J22" s="12">
        <v>0</v>
      </c>
      <c r="K22" s="12">
        <v>5264666.8809854127</v>
      </c>
      <c r="L22" s="12">
        <v>0</v>
      </c>
      <c r="M22" s="13">
        <f t="shared" si="2"/>
        <v>5264666.8809854127</v>
      </c>
      <c r="N22" s="14"/>
      <c r="O22" s="12">
        <v>0</v>
      </c>
      <c r="P22" s="12">
        <v>6088576.8795381635</v>
      </c>
      <c r="Q22" s="12">
        <v>8458697.2657829951</v>
      </c>
      <c r="R22" s="12">
        <v>8120801.4513021</v>
      </c>
      <c r="S22" s="12">
        <v>0</v>
      </c>
      <c r="T22" s="12">
        <v>28843.991379400537</v>
      </c>
      <c r="U22" s="12">
        <v>5058882.844596778</v>
      </c>
      <c r="V22" s="12">
        <v>183026.91940841218</v>
      </c>
      <c r="W22" s="12">
        <v>5749517.7284256592</v>
      </c>
      <c r="X22" s="12">
        <v>0</v>
      </c>
      <c r="Y22" s="12">
        <v>0</v>
      </c>
      <c r="Z22" s="12">
        <v>0</v>
      </c>
      <c r="AA22" s="13">
        <f t="shared" si="0"/>
        <v>33688347.080433503</v>
      </c>
      <c r="AB22" s="13">
        <f t="shared" si="1"/>
        <v>38953013.961418912</v>
      </c>
    </row>
    <row r="23" spans="1:28" x14ac:dyDescent="0.2">
      <c r="A23" s="11"/>
      <c r="B23" s="15" t="s">
        <v>61</v>
      </c>
      <c r="C23" s="12">
        <v>0</v>
      </c>
      <c r="D23" s="12">
        <v>0</v>
      </c>
      <c r="E23" s="12">
        <v>0</v>
      </c>
      <c r="F23" s="12">
        <v>0</v>
      </c>
      <c r="G23" s="12">
        <v>0</v>
      </c>
      <c r="H23" s="12">
        <v>0</v>
      </c>
      <c r="I23" s="12">
        <v>0</v>
      </c>
      <c r="J23" s="12">
        <v>0</v>
      </c>
      <c r="K23" s="12">
        <v>15794000.642956238</v>
      </c>
      <c r="L23" s="12">
        <v>0</v>
      </c>
      <c r="M23" s="13">
        <f t="shared" si="2"/>
        <v>15794000.642956238</v>
      </c>
      <c r="N23" s="14"/>
      <c r="O23" s="12">
        <v>0</v>
      </c>
      <c r="P23" s="12">
        <v>0</v>
      </c>
      <c r="Q23" s="12">
        <v>0</v>
      </c>
      <c r="R23" s="12">
        <v>0</v>
      </c>
      <c r="S23" s="12">
        <v>0</v>
      </c>
      <c r="T23" s="12">
        <v>0</v>
      </c>
      <c r="U23" s="12">
        <v>0</v>
      </c>
      <c r="V23" s="12">
        <v>0</v>
      </c>
      <c r="W23" s="12">
        <v>0</v>
      </c>
      <c r="X23" s="12">
        <v>0</v>
      </c>
      <c r="Y23" s="12">
        <v>0</v>
      </c>
      <c r="Z23" s="12">
        <v>0</v>
      </c>
      <c r="AA23" s="13">
        <f t="shared" si="0"/>
        <v>0</v>
      </c>
      <c r="AB23" s="13">
        <f t="shared" si="1"/>
        <v>15794000.642956238</v>
      </c>
    </row>
    <row r="24" spans="1:28" x14ac:dyDescent="0.2">
      <c r="A24" s="11" t="s">
        <v>109</v>
      </c>
      <c r="B24" s="1" t="s">
        <v>62</v>
      </c>
      <c r="C24" s="12">
        <v>0</v>
      </c>
      <c r="D24" s="12">
        <v>0</v>
      </c>
      <c r="E24" s="12">
        <v>0</v>
      </c>
      <c r="F24" s="12">
        <v>0</v>
      </c>
      <c r="G24" s="12">
        <v>0</v>
      </c>
      <c r="H24" s="12">
        <v>0</v>
      </c>
      <c r="I24" s="12">
        <v>19813701.212582868</v>
      </c>
      <c r="J24" s="12">
        <v>0</v>
      </c>
      <c r="K24" s="12">
        <v>0</v>
      </c>
      <c r="L24" s="12">
        <v>23738891.768897835</v>
      </c>
      <c r="M24" s="13">
        <f t="shared" si="2"/>
        <v>43552592.981480703</v>
      </c>
      <c r="N24" s="14"/>
      <c r="O24" s="12">
        <v>0</v>
      </c>
      <c r="P24" s="12">
        <v>435089.7772363454</v>
      </c>
      <c r="Q24" s="12">
        <v>30818284.423420791</v>
      </c>
      <c r="R24" s="12">
        <v>6971636.1499754721</v>
      </c>
      <c r="S24" s="12">
        <v>0</v>
      </c>
      <c r="T24" s="12">
        <v>0</v>
      </c>
      <c r="U24" s="12">
        <v>0</v>
      </c>
      <c r="V24" s="12">
        <v>0</v>
      </c>
      <c r="W24" s="12">
        <v>0</v>
      </c>
      <c r="X24" s="12">
        <v>304850126.47271484</v>
      </c>
      <c r="Y24" s="12">
        <v>0</v>
      </c>
      <c r="Z24" s="12">
        <v>0</v>
      </c>
      <c r="AA24" s="13">
        <f t="shared" si="0"/>
        <v>343075136.82334745</v>
      </c>
      <c r="AB24" s="13">
        <f t="shared" si="1"/>
        <v>386627729.80482817</v>
      </c>
    </row>
    <row r="25" spans="1:28" x14ac:dyDescent="0.2">
      <c r="A25" s="11" t="s">
        <v>110</v>
      </c>
      <c r="B25" s="1" t="s">
        <v>63</v>
      </c>
      <c r="C25" s="12">
        <v>0</v>
      </c>
      <c r="D25" s="12">
        <v>0</v>
      </c>
      <c r="E25" s="12">
        <v>0</v>
      </c>
      <c r="F25" s="12">
        <v>0</v>
      </c>
      <c r="G25" s="12">
        <v>0</v>
      </c>
      <c r="H25" s="12">
        <v>0</v>
      </c>
      <c r="I25" s="12">
        <v>0</v>
      </c>
      <c r="J25" s="12">
        <v>0</v>
      </c>
      <c r="K25" s="12">
        <v>61654121.586865649</v>
      </c>
      <c r="L25" s="12">
        <v>0</v>
      </c>
      <c r="M25" s="13">
        <f t="shared" si="2"/>
        <v>61654121.586865649</v>
      </c>
      <c r="N25" s="14"/>
      <c r="O25" s="12">
        <v>0</v>
      </c>
      <c r="P25" s="12">
        <v>14440668.661786793</v>
      </c>
      <c r="Q25" s="12">
        <v>31695052.502178233</v>
      </c>
      <c r="R25" s="12">
        <v>63760207.346650086</v>
      </c>
      <c r="S25" s="12">
        <v>454.87043169503136</v>
      </c>
      <c r="T25" s="12">
        <v>899123.71192816203</v>
      </c>
      <c r="U25" s="12">
        <v>128065545.63221699</v>
      </c>
      <c r="V25" s="12">
        <v>10192479.574098637</v>
      </c>
      <c r="W25" s="12">
        <v>0</v>
      </c>
      <c r="X25" s="12">
        <v>0</v>
      </c>
      <c r="Y25" s="12">
        <v>0</v>
      </c>
      <c r="Z25" s="12">
        <v>0</v>
      </c>
      <c r="AA25" s="13">
        <f t="shared" si="0"/>
        <v>249053532.2992906</v>
      </c>
      <c r="AB25" s="13">
        <f t="shared" si="1"/>
        <v>310707653.88615626</v>
      </c>
    </row>
    <row r="26" spans="1:28" x14ac:dyDescent="0.2">
      <c r="A26" s="11" t="s">
        <v>111</v>
      </c>
      <c r="B26" s="1" t="s">
        <v>64</v>
      </c>
      <c r="C26" s="12">
        <v>0</v>
      </c>
      <c r="D26" s="12">
        <v>98228.73690743561</v>
      </c>
      <c r="E26" s="12">
        <v>0</v>
      </c>
      <c r="F26" s="12">
        <v>0</v>
      </c>
      <c r="G26" s="12">
        <v>30105252</v>
      </c>
      <c r="H26" s="12">
        <v>0</v>
      </c>
      <c r="I26" s="12">
        <v>0</v>
      </c>
      <c r="J26" s="12">
        <v>78476.375781818162</v>
      </c>
      <c r="K26" s="12">
        <v>0</v>
      </c>
      <c r="L26" s="12">
        <v>0</v>
      </c>
      <c r="M26" s="13">
        <f t="shared" si="2"/>
        <v>30281957.112689257</v>
      </c>
      <c r="N26" s="14"/>
      <c r="O26" s="12">
        <v>0</v>
      </c>
      <c r="P26" s="12">
        <v>9361613.3129458334</v>
      </c>
      <c r="Q26" s="12">
        <v>222344494.94287381</v>
      </c>
      <c r="R26" s="12">
        <v>633009123.5962379</v>
      </c>
      <c r="S26" s="12">
        <v>0</v>
      </c>
      <c r="T26" s="12">
        <v>0</v>
      </c>
      <c r="U26" s="12">
        <v>204.01022946736254</v>
      </c>
      <c r="V26" s="12">
        <v>0</v>
      </c>
      <c r="W26" s="12">
        <v>0</v>
      </c>
      <c r="X26" s="12">
        <v>0</v>
      </c>
      <c r="Y26" s="12">
        <v>0</v>
      </c>
      <c r="Z26" s="12">
        <v>0</v>
      </c>
      <c r="AA26" s="13">
        <f t="shared" si="0"/>
        <v>864715435.86228704</v>
      </c>
      <c r="AB26" s="13">
        <f t="shared" si="1"/>
        <v>894997392.9749763</v>
      </c>
    </row>
    <row r="27" spans="1:28" x14ac:dyDescent="0.2">
      <c r="A27" s="11"/>
      <c r="B27" s="15" t="s">
        <v>65</v>
      </c>
      <c r="C27" s="12">
        <v>0</v>
      </c>
      <c r="D27" s="12">
        <v>0</v>
      </c>
      <c r="E27" s="12">
        <v>0</v>
      </c>
      <c r="F27" s="12">
        <v>0</v>
      </c>
      <c r="G27" s="12">
        <v>0</v>
      </c>
      <c r="H27" s="12">
        <v>0</v>
      </c>
      <c r="I27" s="12">
        <v>0</v>
      </c>
      <c r="J27" s="12">
        <v>242430.50637818177</v>
      </c>
      <c r="K27" s="12">
        <v>0</v>
      </c>
      <c r="L27" s="12">
        <v>0</v>
      </c>
      <c r="M27" s="13">
        <f t="shared" si="2"/>
        <v>242430.50637818177</v>
      </c>
      <c r="N27" s="14"/>
      <c r="O27" s="12">
        <v>0</v>
      </c>
      <c r="P27" s="12">
        <v>0</v>
      </c>
      <c r="Q27" s="12">
        <v>0</v>
      </c>
      <c r="R27" s="12">
        <v>0</v>
      </c>
      <c r="S27" s="12">
        <v>0</v>
      </c>
      <c r="T27" s="12">
        <v>0</v>
      </c>
      <c r="U27" s="12">
        <v>0</v>
      </c>
      <c r="V27" s="12">
        <v>0</v>
      </c>
      <c r="W27" s="12">
        <v>0</v>
      </c>
      <c r="X27" s="12">
        <v>0</v>
      </c>
      <c r="Y27" s="12">
        <v>0</v>
      </c>
      <c r="Z27" s="12">
        <v>0</v>
      </c>
      <c r="AA27" s="13">
        <f t="shared" si="0"/>
        <v>0</v>
      </c>
      <c r="AB27" s="13">
        <f t="shared" si="1"/>
        <v>242430.50637818177</v>
      </c>
    </row>
    <row r="28" spans="1:28" x14ac:dyDescent="0.2">
      <c r="A28" s="11" t="s">
        <v>112</v>
      </c>
      <c r="B28" s="1" t="s">
        <v>66</v>
      </c>
      <c r="C28" s="12">
        <v>0</v>
      </c>
      <c r="D28" s="12">
        <v>0</v>
      </c>
      <c r="E28" s="12">
        <v>0</v>
      </c>
      <c r="F28" s="12">
        <v>0</v>
      </c>
      <c r="G28" s="12">
        <v>0</v>
      </c>
      <c r="H28" s="12">
        <v>0</v>
      </c>
      <c r="I28" s="12">
        <v>0</v>
      </c>
      <c r="J28" s="12">
        <v>0</v>
      </c>
      <c r="K28" s="12">
        <v>0</v>
      </c>
      <c r="L28" s="12">
        <v>0</v>
      </c>
      <c r="M28" s="13">
        <f t="shared" si="2"/>
        <v>0</v>
      </c>
      <c r="N28" s="14"/>
      <c r="O28" s="12">
        <v>0</v>
      </c>
      <c r="P28" s="12">
        <v>5507593.8302931823</v>
      </c>
      <c r="Q28" s="12">
        <v>4100854.6759214024</v>
      </c>
      <c r="R28" s="12">
        <v>0</v>
      </c>
      <c r="S28" s="12">
        <v>0</v>
      </c>
      <c r="T28" s="12">
        <v>0</v>
      </c>
      <c r="U28" s="12">
        <v>577.77995740596248</v>
      </c>
      <c r="V28" s="12">
        <v>0</v>
      </c>
      <c r="W28" s="12">
        <v>0</v>
      </c>
      <c r="X28" s="12">
        <v>0</v>
      </c>
      <c r="Y28" s="12">
        <v>0</v>
      </c>
      <c r="Z28" s="12">
        <v>0</v>
      </c>
      <c r="AA28" s="13">
        <f t="shared" si="0"/>
        <v>9609026.2861719914</v>
      </c>
      <c r="AB28" s="13">
        <f t="shared" si="1"/>
        <v>9609026.2861719914</v>
      </c>
    </row>
    <row r="29" spans="1:28" x14ac:dyDescent="0.2">
      <c r="A29" s="11" t="s">
        <v>113</v>
      </c>
      <c r="B29" s="1" t="s">
        <v>67</v>
      </c>
      <c r="C29" s="12">
        <v>0</v>
      </c>
      <c r="D29" s="12">
        <v>0</v>
      </c>
      <c r="E29" s="12">
        <v>0</v>
      </c>
      <c r="F29" s="12">
        <v>0</v>
      </c>
      <c r="G29" s="12">
        <v>0</v>
      </c>
      <c r="H29" s="12">
        <v>0</v>
      </c>
      <c r="I29" s="12">
        <v>0</v>
      </c>
      <c r="J29" s="12">
        <v>0</v>
      </c>
      <c r="K29" s="12">
        <v>0</v>
      </c>
      <c r="L29" s="12">
        <v>0</v>
      </c>
      <c r="M29" s="13">
        <f t="shared" si="2"/>
        <v>0</v>
      </c>
      <c r="N29" s="14"/>
      <c r="O29" s="12">
        <v>0</v>
      </c>
      <c r="P29" s="12">
        <v>7940736.3709695591</v>
      </c>
      <c r="Q29" s="12">
        <v>16842295.556824833</v>
      </c>
      <c r="R29" s="12">
        <v>1501031.2821991316</v>
      </c>
      <c r="S29" s="12">
        <v>0</v>
      </c>
      <c r="T29" s="12">
        <v>0</v>
      </c>
      <c r="U29" s="12">
        <v>4441.1667967528747</v>
      </c>
      <c r="V29" s="12">
        <v>0</v>
      </c>
      <c r="W29" s="12">
        <v>0</v>
      </c>
      <c r="X29" s="12">
        <v>0</v>
      </c>
      <c r="Y29" s="12">
        <v>0</v>
      </c>
      <c r="Z29" s="12">
        <v>0</v>
      </c>
      <c r="AA29" s="13">
        <f t="shared" si="0"/>
        <v>26288504.376790278</v>
      </c>
      <c r="AB29" s="13">
        <f t="shared" si="1"/>
        <v>26288504.376790278</v>
      </c>
    </row>
    <row r="30" spans="1:28" x14ac:dyDescent="0.2">
      <c r="A30" s="11" t="s">
        <v>114</v>
      </c>
      <c r="B30" s="1" t="s">
        <v>68</v>
      </c>
      <c r="C30" s="12">
        <v>0</v>
      </c>
      <c r="D30" s="12">
        <v>0</v>
      </c>
      <c r="E30" s="12">
        <v>0</v>
      </c>
      <c r="F30" s="12">
        <v>0</v>
      </c>
      <c r="G30" s="12">
        <v>0</v>
      </c>
      <c r="H30" s="12">
        <v>0</v>
      </c>
      <c r="I30" s="12">
        <v>0</v>
      </c>
      <c r="J30" s="12">
        <v>0</v>
      </c>
      <c r="K30" s="12">
        <v>0</v>
      </c>
      <c r="L30" s="12">
        <v>0</v>
      </c>
      <c r="M30" s="13">
        <f t="shared" si="2"/>
        <v>0</v>
      </c>
      <c r="N30" s="14"/>
      <c r="O30" s="12">
        <v>0</v>
      </c>
      <c r="P30" s="12">
        <v>23156915.11828395</v>
      </c>
      <c r="Q30" s="12">
        <v>280832235.65789533</v>
      </c>
      <c r="R30" s="12">
        <v>18450347.276320659</v>
      </c>
      <c r="S30" s="12">
        <v>0</v>
      </c>
      <c r="T30" s="12">
        <v>0</v>
      </c>
      <c r="U30" s="12">
        <v>57481.462506900047</v>
      </c>
      <c r="V30" s="12">
        <v>0</v>
      </c>
      <c r="W30" s="12">
        <v>10183569.773464983</v>
      </c>
      <c r="X30" s="12">
        <v>0</v>
      </c>
      <c r="Y30" s="12">
        <v>0</v>
      </c>
      <c r="Z30" s="12">
        <v>0</v>
      </c>
      <c r="AA30" s="13">
        <f t="shared" si="0"/>
        <v>332680549.28847176</v>
      </c>
      <c r="AB30" s="13">
        <f t="shared" si="1"/>
        <v>332680549.28847176</v>
      </c>
    </row>
    <row r="31" spans="1:28" x14ac:dyDescent="0.2">
      <c r="A31" s="11" t="s">
        <v>115</v>
      </c>
      <c r="B31" s="1" t="s">
        <v>69</v>
      </c>
      <c r="C31" s="12">
        <v>0</v>
      </c>
      <c r="D31" s="12">
        <v>0</v>
      </c>
      <c r="E31" s="12">
        <v>0</v>
      </c>
      <c r="F31" s="12">
        <v>0</v>
      </c>
      <c r="G31" s="12">
        <v>0</v>
      </c>
      <c r="H31" s="12">
        <v>0</v>
      </c>
      <c r="I31" s="12">
        <v>0</v>
      </c>
      <c r="J31" s="12">
        <v>0</v>
      </c>
      <c r="K31" s="12">
        <v>0</v>
      </c>
      <c r="L31" s="12">
        <v>0</v>
      </c>
      <c r="M31" s="13">
        <f t="shared" si="2"/>
        <v>0</v>
      </c>
      <c r="N31" s="14"/>
      <c r="O31" s="12">
        <v>0</v>
      </c>
      <c r="P31" s="12">
        <v>91948601.104287982</v>
      </c>
      <c r="Q31" s="12">
        <v>137628664.98353371</v>
      </c>
      <c r="R31" s="12">
        <v>1099201.1355909847</v>
      </c>
      <c r="S31" s="12">
        <v>0</v>
      </c>
      <c r="T31" s="12">
        <v>100848.68126758478</v>
      </c>
      <c r="U31" s="12">
        <v>15948791.254935209</v>
      </c>
      <c r="V31" s="12">
        <v>0</v>
      </c>
      <c r="W31" s="12">
        <v>0</v>
      </c>
      <c r="X31" s="12">
        <v>0</v>
      </c>
      <c r="Y31" s="12">
        <v>0</v>
      </c>
      <c r="Z31" s="12">
        <v>0</v>
      </c>
      <c r="AA31" s="13">
        <f t="shared" si="0"/>
        <v>246726107.15961546</v>
      </c>
      <c r="AB31" s="13">
        <f t="shared" si="1"/>
        <v>246726107.15961546</v>
      </c>
    </row>
    <row r="32" spans="1:28" x14ac:dyDescent="0.2">
      <c r="A32" s="11" t="s">
        <v>116</v>
      </c>
      <c r="B32" s="1" t="s">
        <v>70</v>
      </c>
      <c r="C32" s="12">
        <v>0</v>
      </c>
      <c r="D32" s="12">
        <v>0</v>
      </c>
      <c r="E32" s="12">
        <v>0</v>
      </c>
      <c r="F32" s="12">
        <v>0</v>
      </c>
      <c r="G32" s="12">
        <v>0</v>
      </c>
      <c r="H32" s="12">
        <v>0</v>
      </c>
      <c r="I32" s="12">
        <v>0</v>
      </c>
      <c r="J32" s="12">
        <v>0</v>
      </c>
      <c r="K32" s="12">
        <v>0</v>
      </c>
      <c r="L32" s="12">
        <v>0</v>
      </c>
      <c r="M32" s="13">
        <f t="shared" si="2"/>
        <v>0</v>
      </c>
      <c r="N32" s="14"/>
      <c r="O32" s="12">
        <v>0</v>
      </c>
      <c r="P32" s="12">
        <v>44006.38879968306</v>
      </c>
      <c r="Q32" s="12">
        <v>4768042.8257773807</v>
      </c>
      <c r="R32" s="12">
        <v>0</v>
      </c>
      <c r="S32" s="12">
        <v>0</v>
      </c>
      <c r="T32" s="12">
        <v>0</v>
      </c>
      <c r="U32" s="12">
        <v>0</v>
      </c>
      <c r="V32" s="12">
        <v>0</v>
      </c>
      <c r="W32" s="12">
        <v>0</v>
      </c>
      <c r="X32" s="12">
        <v>0</v>
      </c>
      <c r="Y32" s="12">
        <v>0</v>
      </c>
      <c r="Z32" s="12">
        <v>0</v>
      </c>
      <c r="AA32" s="13">
        <f t="shared" si="0"/>
        <v>4812049.2145770639</v>
      </c>
      <c r="AB32" s="13">
        <f t="shared" si="1"/>
        <v>4812049.2145770639</v>
      </c>
    </row>
    <row r="33" spans="1:28" x14ac:dyDescent="0.2">
      <c r="A33" s="11" t="s">
        <v>117</v>
      </c>
      <c r="B33" s="1" t="s">
        <v>71</v>
      </c>
      <c r="C33" s="12">
        <v>0</v>
      </c>
      <c r="D33" s="12">
        <v>0</v>
      </c>
      <c r="E33" s="12">
        <v>0</v>
      </c>
      <c r="F33" s="12">
        <v>0</v>
      </c>
      <c r="G33" s="12">
        <v>0</v>
      </c>
      <c r="H33" s="12">
        <v>0</v>
      </c>
      <c r="I33" s="12">
        <v>0</v>
      </c>
      <c r="J33" s="12">
        <v>0</v>
      </c>
      <c r="K33" s="12">
        <v>0</v>
      </c>
      <c r="L33" s="12">
        <v>0</v>
      </c>
      <c r="M33" s="13">
        <f t="shared" si="2"/>
        <v>0</v>
      </c>
      <c r="N33" s="14"/>
      <c r="O33" s="12">
        <v>0</v>
      </c>
      <c r="P33" s="12">
        <v>3640051.7966190241</v>
      </c>
      <c r="Q33" s="12">
        <v>415004407.72985357</v>
      </c>
      <c r="R33" s="12">
        <v>0</v>
      </c>
      <c r="S33" s="12">
        <v>0</v>
      </c>
      <c r="T33" s="12">
        <v>0</v>
      </c>
      <c r="U33" s="12">
        <v>0</v>
      </c>
      <c r="V33" s="12">
        <v>0</v>
      </c>
      <c r="W33" s="12">
        <v>0</v>
      </c>
      <c r="X33" s="12">
        <v>0</v>
      </c>
      <c r="Y33" s="12">
        <v>0</v>
      </c>
      <c r="Z33" s="12">
        <v>0</v>
      </c>
      <c r="AA33" s="13">
        <f t="shared" si="0"/>
        <v>418644459.52647257</v>
      </c>
      <c r="AB33" s="13">
        <f t="shared" si="1"/>
        <v>418644459.52647257</v>
      </c>
    </row>
    <row r="34" spans="1:28" x14ac:dyDescent="0.2">
      <c r="A34" s="11" t="s">
        <v>118</v>
      </c>
      <c r="B34" s="1" t="s">
        <v>72</v>
      </c>
      <c r="C34" s="12">
        <v>0</v>
      </c>
      <c r="D34" s="12">
        <v>0</v>
      </c>
      <c r="E34" s="12">
        <v>0</v>
      </c>
      <c r="F34" s="12">
        <v>0</v>
      </c>
      <c r="G34" s="12">
        <v>0</v>
      </c>
      <c r="H34" s="12">
        <v>0</v>
      </c>
      <c r="I34" s="12">
        <v>0</v>
      </c>
      <c r="J34" s="12">
        <v>0</v>
      </c>
      <c r="K34" s="12">
        <v>0</v>
      </c>
      <c r="L34" s="12">
        <v>0</v>
      </c>
      <c r="M34" s="13">
        <f t="shared" si="2"/>
        <v>0</v>
      </c>
      <c r="N34" s="14"/>
      <c r="O34" s="12">
        <v>0</v>
      </c>
      <c r="P34" s="12">
        <v>153740393.46448153</v>
      </c>
      <c r="Q34" s="12">
        <v>226762932.65595978</v>
      </c>
      <c r="R34" s="12">
        <v>0</v>
      </c>
      <c r="S34" s="12">
        <v>0</v>
      </c>
      <c r="T34" s="12">
        <v>0</v>
      </c>
      <c r="U34" s="12">
        <v>5389479.7680319119</v>
      </c>
      <c r="V34" s="12">
        <v>0</v>
      </c>
      <c r="W34" s="12">
        <v>0</v>
      </c>
      <c r="X34" s="12">
        <v>0</v>
      </c>
      <c r="Y34" s="12">
        <v>0</v>
      </c>
      <c r="Z34" s="12">
        <v>0</v>
      </c>
      <c r="AA34" s="13">
        <f t="shared" si="0"/>
        <v>385892805.88847321</v>
      </c>
      <c r="AB34" s="13">
        <f t="shared" si="1"/>
        <v>385892805.88847321</v>
      </c>
    </row>
    <row r="35" spans="1:28" x14ac:dyDescent="0.2">
      <c r="A35" s="11" t="s">
        <v>119</v>
      </c>
      <c r="B35" s="1" t="s">
        <v>73</v>
      </c>
      <c r="C35" s="12">
        <v>0</v>
      </c>
      <c r="D35" s="12">
        <v>0</v>
      </c>
      <c r="E35" s="12">
        <v>0</v>
      </c>
      <c r="F35" s="12">
        <v>0</v>
      </c>
      <c r="G35" s="12">
        <v>0</v>
      </c>
      <c r="H35" s="12">
        <v>0</v>
      </c>
      <c r="I35" s="12">
        <v>0</v>
      </c>
      <c r="J35" s="12">
        <v>0</v>
      </c>
      <c r="K35" s="12">
        <v>0</v>
      </c>
      <c r="L35" s="12">
        <v>0</v>
      </c>
      <c r="M35" s="13">
        <f t="shared" si="2"/>
        <v>0</v>
      </c>
      <c r="N35" s="14"/>
      <c r="O35" s="12">
        <v>0</v>
      </c>
      <c r="P35" s="12">
        <v>1872412.576656169</v>
      </c>
      <c r="Q35" s="12">
        <v>475270008.22843605</v>
      </c>
      <c r="R35" s="12">
        <v>0</v>
      </c>
      <c r="S35" s="12">
        <v>2132743.4119146317</v>
      </c>
      <c r="T35" s="12">
        <v>78493453.876586437</v>
      </c>
      <c r="U35" s="12">
        <v>0</v>
      </c>
      <c r="V35" s="12">
        <v>0</v>
      </c>
      <c r="W35" s="12">
        <v>0</v>
      </c>
      <c r="X35" s="12">
        <v>0</v>
      </c>
      <c r="Y35" s="12">
        <v>0</v>
      </c>
      <c r="Z35" s="12">
        <v>0</v>
      </c>
      <c r="AA35" s="13">
        <f t="shared" si="0"/>
        <v>557768618.09359336</v>
      </c>
      <c r="AB35" s="13">
        <f t="shared" si="1"/>
        <v>557768618.09359336</v>
      </c>
    </row>
    <row r="36" spans="1:28" x14ac:dyDescent="0.2">
      <c r="A36" s="11" t="s">
        <v>120</v>
      </c>
      <c r="B36" s="1" t="s">
        <v>74</v>
      </c>
      <c r="C36" s="12">
        <v>0</v>
      </c>
      <c r="D36" s="12">
        <v>0</v>
      </c>
      <c r="E36" s="12">
        <v>0</v>
      </c>
      <c r="F36" s="12">
        <v>0</v>
      </c>
      <c r="G36" s="12">
        <v>0</v>
      </c>
      <c r="H36" s="12">
        <v>0</v>
      </c>
      <c r="I36" s="12">
        <v>0</v>
      </c>
      <c r="J36" s="12">
        <v>0</v>
      </c>
      <c r="K36" s="12">
        <v>40648948.996028252</v>
      </c>
      <c r="L36" s="12">
        <v>0</v>
      </c>
      <c r="M36" s="13">
        <f t="shared" si="2"/>
        <v>40648948.996028252</v>
      </c>
      <c r="N36" s="14"/>
      <c r="O36" s="12">
        <v>0</v>
      </c>
      <c r="P36" s="12">
        <v>2180265.5458980403</v>
      </c>
      <c r="Q36" s="12">
        <v>10370866.210936341</v>
      </c>
      <c r="R36" s="12">
        <v>1221143.9515405446</v>
      </c>
      <c r="S36" s="12">
        <v>4431.1961220957637</v>
      </c>
      <c r="T36" s="12">
        <v>0</v>
      </c>
      <c r="U36" s="12">
        <v>7083018.2721636025</v>
      </c>
      <c r="V36" s="12">
        <v>0</v>
      </c>
      <c r="W36" s="12">
        <v>0</v>
      </c>
      <c r="X36" s="12">
        <v>0</v>
      </c>
      <c r="Y36" s="12">
        <v>0</v>
      </c>
      <c r="Z36" s="12">
        <v>0</v>
      </c>
      <c r="AA36" s="13">
        <f t="shared" si="0"/>
        <v>20859725.176660623</v>
      </c>
      <c r="AB36" s="13">
        <f t="shared" si="1"/>
        <v>61508674.172688872</v>
      </c>
    </row>
    <row r="37" spans="1:28" x14ac:dyDescent="0.2">
      <c r="A37" s="11" t="s">
        <v>121</v>
      </c>
      <c r="B37" s="1" t="s">
        <v>75</v>
      </c>
      <c r="C37" s="12">
        <v>0</v>
      </c>
      <c r="D37" s="12">
        <v>0</v>
      </c>
      <c r="E37" s="12">
        <v>0</v>
      </c>
      <c r="F37" s="12">
        <v>0</v>
      </c>
      <c r="G37" s="12">
        <v>0</v>
      </c>
      <c r="H37" s="12">
        <v>0</v>
      </c>
      <c r="I37" s="12">
        <v>0</v>
      </c>
      <c r="J37" s="12">
        <v>0</v>
      </c>
      <c r="K37" s="12">
        <v>76212724.972847551</v>
      </c>
      <c r="L37" s="12">
        <v>0</v>
      </c>
      <c r="M37" s="13">
        <f t="shared" si="2"/>
        <v>76212724.972847551</v>
      </c>
      <c r="N37" s="14"/>
      <c r="O37" s="12">
        <v>0</v>
      </c>
      <c r="P37" s="12">
        <v>8991702.5963158011</v>
      </c>
      <c r="Q37" s="12">
        <v>8122571.7083632415</v>
      </c>
      <c r="R37" s="12">
        <v>0</v>
      </c>
      <c r="S37" s="12">
        <v>0</v>
      </c>
      <c r="T37" s="12">
        <v>0</v>
      </c>
      <c r="U37" s="12">
        <v>33892990.761061989</v>
      </c>
      <c r="V37" s="12">
        <v>0</v>
      </c>
      <c r="W37" s="12">
        <v>0</v>
      </c>
      <c r="X37" s="12">
        <v>0</v>
      </c>
      <c r="Y37" s="12">
        <v>0</v>
      </c>
      <c r="Z37" s="12">
        <v>0</v>
      </c>
      <c r="AA37" s="13">
        <f t="shared" si="0"/>
        <v>51007265.065741032</v>
      </c>
      <c r="AB37" s="13">
        <f t="shared" si="1"/>
        <v>127219990.03858858</v>
      </c>
    </row>
    <row r="38" spans="1:28" x14ac:dyDescent="0.2">
      <c r="A38" s="11" t="s">
        <v>122</v>
      </c>
      <c r="B38" s="1" t="s">
        <v>76</v>
      </c>
      <c r="C38" s="12">
        <v>0</v>
      </c>
      <c r="D38" s="12">
        <v>0</v>
      </c>
      <c r="E38" s="12">
        <v>0</v>
      </c>
      <c r="F38" s="12">
        <v>0</v>
      </c>
      <c r="G38" s="12">
        <v>0</v>
      </c>
      <c r="H38" s="12">
        <v>0</v>
      </c>
      <c r="I38" s="12">
        <v>0</v>
      </c>
      <c r="J38" s="12">
        <v>0</v>
      </c>
      <c r="K38" s="12">
        <v>0</v>
      </c>
      <c r="L38" s="12">
        <v>0</v>
      </c>
      <c r="M38" s="13">
        <f t="shared" si="2"/>
        <v>0</v>
      </c>
      <c r="N38" s="14"/>
      <c r="O38" s="12">
        <v>0</v>
      </c>
      <c r="P38" s="12">
        <v>6205727.4096602304</v>
      </c>
      <c r="Q38" s="12">
        <v>9451552.7834277302</v>
      </c>
      <c r="R38" s="12">
        <v>0</v>
      </c>
      <c r="S38" s="12">
        <v>0</v>
      </c>
      <c r="T38" s="12">
        <v>0</v>
      </c>
      <c r="U38" s="12">
        <v>21305.325680529695</v>
      </c>
      <c r="V38" s="12">
        <v>0</v>
      </c>
      <c r="W38" s="12">
        <v>0</v>
      </c>
      <c r="X38" s="12">
        <v>0</v>
      </c>
      <c r="Y38" s="12">
        <v>0</v>
      </c>
      <c r="Z38" s="12">
        <v>0</v>
      </c>
      <c r="AA38" s="13">
        <f t="shared" si="0"/>
        <v>15678585.518768491</v>
      </c>
      <c r="AB38" s="13">
        <f t="shared" si="1"/>
        <v>15678585.518768491</v>
      </c>
    </row>
    <row r="39" spans="1:28" x14ac:dyDescent="0.2">
      <c r="A39" s="11" t="s">
        <v>123</v>
      </c>
      <c r="B39" s="1" t="s">
        <v>77</v>
      </c>
      <c r="C39" s="12">
        <v>0</v>
      </c>
      <c r="D39" s="12">
        <v>0</v>
      </c>
      <c r="E39" s="12">
        <v>0</v>
      </c>
      <c r="F39" s="12">
        <v>0</v>
      </c>
      <c r="G39" s="12">
        <v>0</v>
      </c>
      <c r="H39" s="12">
        <v>0</v>
      </c>
      <c r="I39" s="12">
        <v>0</v>
      </c>
      <c r="J39" s="12">
        <v>0</v>
      </c>
      <c r="K39" s="12">
        <v>0</v>
      </c>
      <c r="L39" s="12">
        <v>0</v>
      </c>
      <c r="M39" s="13">
        <f t="shared" si="2"/>
        <v>0</v>
      </c>
      <c r="N39" s="14"/>
      <c r="O39" s="12">
        <v>0</v>
      </c>
      <c r="P39" s="12">
        <v>9563305.923582295</v>
      </c>
      <c r="Q39" s="12">
        <v>1972316.63097669</v>
      </c>
      <c r="R39" s="12">
        <v>0</v>
      </c>
      <c r="S39" s="12">
        <v>0</v>
      </c>
      <c r="T39" s="12">
        <v>0</v>
      </c>
      <c r="U39" s="12">
        <v>0</v>
      </c>
      <c r="V39" s="12">
        <v>0</v>
      </c>
      <c r="W39" s="12">
        <v>0</v>
      </c>
      <c r="X39" s="12">
        <v>0</v>
      </c>
      <c r="Y39" s="12">
        <v>0</v>
      </c>
      <c r="Z39" s="12">
        <v>0</v>
      </c>
      <c r="AA39" s="13">
        <f t="shared" si="0"/>
        <v>11535622.554558985</v>
      </c>
      <c r="AB39" s="13">
        <f t="shared" si="1"/>
        <v>11535622.554558985</v>
      </c>
    </row>
    <row r="40" spans="1:28" x14ac:dyDescent="0.2">
      <c r="A40" s="11" t="s">
        <v>124</v>
      </c>
      <c r="B40" s="1" t="s">
        <v>78</v>
      </c>
      <c r="C40" s="12">
        <v>0</v>
      </c>
      <c r="D40" s="12">
        <v>0</v>
      </c>
      <c r="E40" s="12">
        <v>0</v>
      </c>
      <c r="F40" s="12">
        <v>0</v>
      </c>
      <c r="G40" s="12">
        <v>0</v>
      </c>
      <c r="H40" s="12">
        <v>0</v>
      </c>
      <c r="I40" s="12">
        <v>0</v>
      </c>
      <c r="J40" s="12">
        <v>0</v>
      </c>
      <c r="K40" s="12">
        <v>0</v>
      </c>
      <c r="L40" s="12">
        <v>0</v>
      </c>
      <c r="M40" s="13">
        <f t="shared" si="2"/>
        <v>0</v>
      </c>
      <c r="N40" s="14"/>
      <c r="O40" s="12">
        <v>0</v>
      </c>
      <c r="P40" s="12">
        <v>30531071.729052059</v>
      </c>
      <c r="Q40" s="12">
        <v>965965.01308645611</v>
      </c>
      <c r="R40" s="12">
        <v>306284.84156242362</v>
      </c>
      <c r="S40" s="12">
        <v>1385865.1160060444</v>
      </c>
      <c r="T40" s="12">
        <v>37102.166411500875</v>
      </c>
      <c r="U40" s="12">
        <v>78727.342278024531</v>
      </c>
      <c r="V40" s="12">
        <v>0</v>
      </c>
      <c r="W40" s="12">
        <v>0</v>
      </c>
      <c r="X40" s="12">
        <v>0</v>
      </c>
      <c r="Y40" s="12">
        <v>0</v>
      </c>
      <c r="Z40" s="12">
        <v>0</v>
      </c>
      <c r="AA40" s="13">
        <f t="shared" si="0"/>
        <v>33305016.208396509</v>
      </c>
      <c r="AB40" s="13">
        <f t="shared" si="1"/>
        <v>33305016.208396509</v>
      </c>
    </row>
    <row r="41" spans="1:28" x14ac:dyDescent="0.2">
      <c r="A41" s="11" t="s">
        <v>125</v>
      </c>
      <c r="B41" s="1" t="s">
        <v>79</v>
      </c>
      <c r="C41" s="12">
        <v>0</v>
      </c>
      <c r="D41" s="12">
        <v>0</v>
      </c>
      <c r="E41" s="12">
        <v>0</v>
      </c>
      <c r="F41" s="12">
        <v>0</v>
      </c>
      <c r="G41" s="12">
        <v>0</v>
      </c>
      <c r="H41" s="12">
        <v>0</v>
      </c>
      <c r="I41" s="12">
        <v>0</v>
      </c>
      <c r="J41" s="12">
        <v>0</v>
      </c>
      <c r="K41" s="12">
        <v>0</v>
      </c>
      <c r="L41" s="12">
        <v>0</v>
      </c>
      <c r="M41" s="13">
        <f t="shared" si="2"/>
        <v>0</v>
      </c>
      <c r="N41" s="14"/>
      <c r="O41" s="12">
        <v>0</v>
      </c>
      <c r="P41" s="12">
        <v>10233792.881543184</v>
      </c>
      <c r="Q41" s="12">
        <v>9867364.9244605359</v>
      </c>
      <c r="R41" s="12">
        <v>2521724.8890627287</v>
      </c>
      <c r="S41" s="12">
        <v>0</v>
      </c>
      <c r="T41" s="12">
        <v>0</v>
      </c>
      <c r="U41" s="12">
        <v>216750.88765013186</v>
      </c>
      <c r="V41" s="12">
        <v>0</v>
      </c>
      <c r="W41" s="12">
        <v>0</v>
      </c>
      <c r="X41" s="12">
        <v>0</v>
      </c>
      <c r="Y41" s="12">
        <v>0</v>
      </c>
      <c r="Z41" s="12">
        <v>0</v>
      </c>
      <c r="AA41" s="13">
        <f t="shared" si="0"/>
        <v>22839633.58271658</v>
      </c>
      <c r="AB41" s="13">
        <f t="shared" si="1"/>
        <v>22839633.58271658</v>
      </c>
    </row>
    <row r="42" spans="1:28" x14ac:dyDescent="0.2">
      <c r="A42" s="11" t="s">
        <v>126</v>
      </c>
      <c r="B42" s="1" t="s">
        <v>80</v>
      </c>
      <c r="C42" s="12">
        <v>0</v>
      </c>
      <c r="D42" s="12">
        <v>0</v>
      </c>
      <c r="E42" s="12">
        <v>0</v>
      </c>
      <c r="F42" s="12">
        <v>0</v>
      </c>
      <c r="G42" s="12">
        <v>0</v>
      </c>
      <c r="H42" s="12">
        <v>0</v>
      </c>
      <c r="I42" s="12">
        <v>0</v>
      </c>
      <c r="J42" s="12">
        <v>0</v>
      </c>
      <c r="K42" s="12">
        <v>0</v>
      </c>
      <c r="L42" s="12">
        <v>0</v>
      </c>
      <c r="M42" s="13">
        <f t="shared" si="2"/>
        <v>0</v>
      </c>
      <c r="N42" s="14"/>
      <c r="O42" s="12">
        <v>0</v>
      </c>
      <c r="P42" s="12">
        <v>107127036.58668867</v>
      </c>
      <c r="Q42" s="12">
        <v>278785594.18888068</v>
      </c>
      <c r="R42" s="12">
        <v>5741724.4691257924</v>
      </c>
      <c r="S42" s="12">
        <v>32129.01482539238</v>
      </c>
      <c r="T42" s="12">
        <v>106562.17133587664</v>
      </c>
      <c r="U42" s="12">
        <v>1924742.0391395802</v>
      </c>
      <c r="V42" s="12">
        <v>0</v>
      </c>
      <c r="W42" s="12">
        <v>0</v>
      </c>
      <c r="X42" s="12">
        <v>0</v>
      </c>
      <c r="Y42" s="12">
        <v>0</v>
      </c>
      <c r="Z42" s="12">
        <v>0</v>
      </c>
      <c r="AA42" s="13">
        <f t="shared" si="0"/>
        <v>393717788.46999598</v>
      </c>
      <c r="AB42" s="13">
        <f t="shared" si="1"/>
        <v>393717788.46999598</v>
      </c>
    </row>
    <row r="43" spans="1:28" x14ac:dyDescent="0.2">
      <c r="A43" s="11" t="s">
        <v>127</v>
      </c>
      <c r="B43" s="1" t="s">
        <v>81</v>
      </c>
      <c r="C43" s="12">
        <v>0</v>
      </c>
      <c r="D43" s="12">
        <v>0</v>
      </c>
      <c r="E43" s="12">
        <v>0</v>
      </c>
      <c r="F43" s="12">
        <v>0</v>
      </c>
      <c r="G43" s="12">
        <v>0</v>
      </c>
      <c r="H43" s="12">
        <v>0</v>
      </c>
      <c r="I43" s="12">
        <v>0</v>
      </c>
      <c r="J43" s="12">
        <v>0</v>
      </c>
      <c r="K43" s="12">
        <v>0</v>
      </c>
      <c r="L43" s="12">
        <v>0</v>
      </c>
      <c r="M43" s="13">
        <f t="shared" si="2"/>
        <v>0</v>
      </c>
      <c r="N43" s="14"/>
      <c r="O43" s="12">
        <v>0</v>
      </c>
      <c r="P43" s="12">
        <v>3293086.3706201836</v>
      </c>
      <c r="Q43" s="12">
        <v>1370536.1958308562</v>
      </c>
      <c r="R43" s="12">
        <v>0</v>
      </c>
      <c r="S43" s="12">
        <v>0</v>
      </c>
      <c r="T43" s="12">
        <v>0</v>
      </c>
      <c r="U43" s="12">
        <v>238.36866362157565</v>
      </c>
      <c r="V43" s="12">
        <v>0</v>
      </c>
      <c r="W43" s="12">
        <v>0</v>
      </c>
      <c r="X43" s="12">
        <v>0</v>
      </c>
      <c r="Y43" s="12">
        <v>0</v>
      </c>
      <c r="Z43" s="12">
        <v>0</v>
      </c>
      <c r="AA43" s="13">
        <f t="shared" si="0"/>
        <v>4663860.9351146612</v>
      </c>
      <c r="AB43" s="13">
        <f t="shared" si="1"/>
        <v>4663860.9351146612</v>
      </c>
    </row>
    <row r="44" spans="1:28" x14ac:dyDescent="0.2">
      <c r="A44" s="11" t="s">
        <v>128</v>
      </c>
      <c r="B44" s="1" t="s">
        <v>82</v>
      </c>
      <c r="C44" s="12">
        <v>0</v>
      </c>
      <c r="D44" s="12">
        <v>0</v>
      </c>
      <c r="E44" s="12">
        <v>0</v>
      </c>
      <c r="F44" s="12">
        <v>0</v>
      </c>
      <c r="G44" s="12">
        <v>0</v>
      </c>
      <c r="H44" s="12">
        <v>0</v>
      </c>
      <c r="I44" s="12">
        <v>0</v>
      </c>
      <c r="J44" s="12">
        <v>0</v>
      </c>
      <c r="K44" s="12">
        <v>0</v>
      </c>
      <c r="L44" s="12">
        <v>0</v>
      </c>
      <c r="M44" s="13">
        <f t="shared" si="2"/>
        <v>0</v>
      </c>
      <c r="N44" s="14"/>
      <c r="O44" s="12">
        <v>0</v>
      </c>
      <c r="P44" s="12">
        <v>20761704.707629893</v>
      </c>
      <c r="Q44" s="12">
        <v>3403369.2461067494</v>
      </c>
      <c r="R44" s="12">
        <v>12320689.100899281</v>
      </c>
      <c r="S44" s="12">
        <v>31306.457461410537</v>
      </c>
      <c r="T44" s="12">
        <v>40788.534559470711</v>
      </c>
      <c r="U44" s="12">
        <v>491032.07429945376</v>
      </c>
      <c r="V44" s="12">
        <v>0</v>
      </c>
      <c r="W44" s="12">
        <v>0</v>
      </c>
      <c r="X44" s="12">
        <v>0</v>
      </c>
      <c r="Y44" s="12">
        <v>0</v>
      </c>
      <c r="Z44" s="12">
        <v>0</v>
      </c>
      <c r="AA44" s="13">
        <f t="shared" si="0"/>
        <v>37048890.120956257</v>
      </c>
      <c r="AB44" s="13">
        <f t="shared" si="1"/>
        <v>37048890.120956257</v>
      </c>
    </row>
    <row r="45" spans="1:28" x14ac:dyDescent="0.2">
      <c r="A45" s="11" t="s">
        <v>129</v>
      </c>
      <c r="B45" s="1" t="s">
        <v>83</v>
      </c>
      <c r="C45" s="12">
        <v>0</v>
      </c>
      <c r="D45" s="12">
        <v>0</v>
      </c>
      <c r="E45" s="12">
        <v>0</v>
      </c>
      <c r="F45" s="12">
        <v>0</v>
      </c>
      <c r="G45" s="12">
        <v>0</v>
      </c>
      <c r="H45" s="12">
        <v>0</v>
      </c>
      <c r="I45" s="12">
        <v>0</v>
      </c>
      <c r="J45" s="12">
        <v>0</v>
      </c>
      <c r="K45" s="12">
        <v>0</v>
      </c>
      <c r="L45" s="12">
        <v>0</v>
      </c>
      <c r="M45" s="13">
        <f t="shared" si="2"/>
        <v>0</v>
      </c>
      <c r="N45" s="14"/>
      <c r="O45" s="12">
        <v>0</v>
      </c>
      <c r="P45" s="12">
        <v>26566638.149664149</v>
      </c>
      <c r="Q45" s="12">
        <v>17900195.710610088</v>
      </c>
      <c r="R45" s="12">
        <v>4582032.5870929025</v>
      </c>
      <c r="S45" s="12">
        <v>504102.57475215691</v>
      </c>
      <c r="T45" s="12">
        <v>452408.45270325663</v>
      </c>
      <c r="U45" s="12">
        <v>0</v>
      </c>
      <c r="V45" s="12">
        <v>0</v>
      </c>
      <c r="W45" s="12">
        <v>0</v>
      </c>
      <c r="X45" s="12">
        <v>0</v>
      </c>
      <c r="Y45" s="12">
        <v>0</v>
      </c>
      <c r="Z45" s="12">
        <v>0</v>
      </c>
      <c r="AA45" s="13">
        <f t="shared" si="0"/>
        <v>50005377.474822566</v>
      </c>
      <c r="AB45" s="13">
        <f t="shared" si="1"/>
        <v>50005377.474822566</v>
      </c>
    </row>
    <row r="46" spans="1:28" x14ac:dyDescent="0.2">
      <c r="A46" s="11" t="s">
        <v>130</v>
      </c>
      <c r="B46" s="1" t="s">
        <v>84</v>
      </c>
      <c r="C46" s="12">
        <v>0</v>
      </c>
      <c r="D46" s="12">
        <v>0</v>
      </c>
      <c r="E46" s="12">
        <v>0</v>
      </c>
      <c r="F46" s="12">
        <v>0</v>
      </c>
      <c r="G46" s="12">
        <v>0</v>
      </c>
      <c r="H46" s="12">
        <v>0</v>
      </c>
      <c r="I46" s="12">
        <v>0</v>
      </c>
      <c r="J46" s="12">
        <v>0</v>
      </c>
      <c r="K46" s="12">
        <v>0</v>
      </c>
      <c r="L46" s="12">
        <v>0</v>
      </c>
      <c r="M46" s="13">
        <f t="shared" si="2"/>
        <v>0</v>
      </c>
      <c r="N46" s="14"/>
      <c r="O46" s="12">
        <v>0</v>
      </c>
      <c r="P46" s="12">
        <v>81860.874734410187</v>
      </c>
      <c r="Q46" s="12">
        <v>41013.641531892281</v>
      </c>
      <c r="R46" s="12">
        <v>0</v>
      </c>
      <c r="S46" s="12">
        <v>0</v>
      </c>
      <c r="T46" s="12">
        <v>0</v>
      </c>
      <c r="U46" s="12">
        <v>0</v>
      </c>
      <c r="V46" s="12">
        <v>0</v>
      </c>
      <c r="W46" s="12">
        <v>0</v>
      </c>
      <c r="X46" s="12">
        <v>0</v>
      </c>
      <c r="Y46" s="12">
        <v>0</v>
      </c>
      <c r="Z46" s="12">
        <v>0</v>
      </c>
      <c r="AA46" s="13">
        <f t="shared" si="0"/>
        <v>122874.51626630247</v>
      </c>
      <c r="AB46" s="13">
        <f t="shared" si="1"/>
        <v>122874.51626630247</v>
      </c>
    </row>
    <row r="47" spans="1:28" x14ac:dyDescent="0.2">
      <c r="A47" s="11"/>
      <c r="B47" s="1" t="s">
        <v>87</v>
      </c>
      <c r="C47" s="12">
        <v>0</v>
      </c>
      <c r="D47" s="12">
        <v>0</v>
      </c>
      <c r="E47" s="12">
        <v>0</v>
      </c>
      <c r="F47" s="12">
        <v>0</v>
      </c>
      <c r="G47" s="12">
        <v>0</v>
      </c>
      <c r="H47" s="12">
        <v>0</v>
      </c>
      <c r="I47" s="12">
        <v>0</v>
      </c>
      <c r="J47" s="12">
        <v>166289.05195199998</v>
      </c>
      <c r="K47" s="12">
        <v>608313850.96817601</v>
      </c>
      <c r="L47" s="12">
        <v>0</v>
      </c>
      <c r="M47" s="13">
        <f t="shared" si="2"/>
        <v>608480140.02012801</v>
      </c>
      <c r="N47" s="14"/>
      <c r="O47" s="12">
        <v>0</v>
      </c>
      <c r="P47" s="12">
        <v>1552976846.0883396</v>
      </c>
      <c r="Q47" s="12">
        <v>389423307.23927659</v>
      </c>
      <c r="R47" s="12">
        <v>0</v>
      </c>
      <c r="S47" s="12">
        <v>0</v>
      </c>
      <c r="T47" s="12">
        <v>0</v>
      </c>
      <c r="U47" s="12">
        <v>157171611.31182101</v>
      </c>
      <c r="V47" s="12">
        <v>3034767.0523365987</v>
      </c>
      <c r="W47" s="12">
        <v>0</v>
      </c>
      <c r="X47" s="12">
        <v>0</v>
      </c>
      <c r="Y47" s="12">
        <v>0</v>
      </c>
      <c r="Z47" s="12">
        <v>5264666.8809854127</v>
      </c>
      <c r="AA47" s="13">
        <f t="shared" si="0"/>
        <v>2107871198.5727594</v>
      </c>
      <c r="AB47" s="13">
        <f t="shared" si="1"/>
        <v>2716351338.5928874</v>
      </c>
    </row>
    <row r="48" spans="1:28" x14ac:dyDescent="0.2">
      <c r="A48" s="17"/>
      <c r="B48" s="17" t="s">
        <v>92</v>
      </c>
      <c r="C48" s="18">
        <f>SUM(C7:C47)</f>
        <v>0</v>
      </c>
      <c r="D48" s="18">
        <f t="shared" ref="D48:M48" si="3">SUM(D7:D47)</f>
        <v>98228.73690743561</v>
      </c>
      <c r="E48" s="18">
        <f t="shared" si="3"/>
        <v>0</v>
      </c>
      <c r="F48" s="18">
        <f t="shared" si="3"/>
        <v>0</v>
      </c>
      <c r="G48" s="18">
        <f t="shared" si="3"/>
        <v>1144720814.2231233</v>
      </c>
      <c r="H48" s="18">
        <f t="shared" si="3"/>
        <v>37195800.084737889</v>
      </c>
      <c r="I48" s="18">
        <f t="shared" si="3"/>
        <v>436036571.09272665</v>
      </c>
      <c r="J48" s="18">
        <f t="shared" si="3"/>
        <v>487195.93411199993</v>
      </c>
      <c r="K48" s="18">
        <f t="shared" si="3"/>
        <v>1260502439.1809807</v>
      </c>
      <c r="L48" s="18">
        <f t="shared" si="3"/>
        <v>23743598.597839821</v>
      </c>
      <c r="M48" s="18">
        <f t="shared" si="3"/>
        <v>2902784647.8504276</v>
      </c>
      <c r="N48" s="14">
        <f>SUM(N7:N47)</f>
        <v>0</v>
      </c>
      <c r="O48" s="18">
        <f t="shared" ref="O48" si="4">SUM(O7:O47)</f>
        <v>0</v>
      </c>
      <c r="P48" s="18">
        <f>SUM(P7:P47)</f>
        <v>2249799303.768137</v>
      </c>
      <c r="Q48" s="18">
        <f t="shared" ref="Q48:Y48" si="5">SUM(Q7:Q47)</f>
        <v>3088464822.3745556</v>
      </c>
      <c r="R48" s="18">
        <f t="shared" si="5"/>
        <v>916173290.69070578</v>
      </c>
      <c r="S48" s="18">
        <f t="shared" si="5"/>
        <v>5406980.381581014</v>
      </c>
      <c r="T48" s="18">
        <f t="shared" si="5"/>
        <v>94191026.817212746</v>
      </c>
      <c r="U48" s="18">
        <f t="shared" si="5"/>
        <v>400532404.93493438</v>
      </c>
      <c r="V48" s="18">
        <f t="shared" si="5"/>
        <v>18764989.939074073</v>
      </c>
      <c r="W48" s="18">
        <f t="shared" si="5"/>
        <v>20776160.898960307</v>
      </c>
      <c r="X48" s="18">
        <f t="shared" si="5"/>
        <v>304850126.47271484</v>
      </c>
      <c r="Y48" s="18">
        <f t="shared" si="5"/>
        <v>32250338.657271232</v>
      </c>
      <c r="Z48" s="18">
        <f>SUM(Z7:Z47)</f>
        <v>5264666.8809854127</v>
      </c>
      <c r="AA48" s="18">
        <f t="shared" ref="AA48:AB48" si="6">SUM(AA7:AA47)</f>
        <v>7136474111.8161325</v>
      </c>
      <c r="AB48" s="18">
        <f t="shared" si="6"/>
        <v>10039258759.666561</v>
      </c>
    </row>
    <row r="50" spans="3:28" x14ac:dyDescent="0.2">
      <c r="C50" s="33"/>
      <c r="D50" s="33"/>
      <c r="E50" s="33"/>
      <c r="F50" s="33"/>
      <c r="G50" s="33"/>
      <c r="H50" s="33"/>
      <c r="I50" s="33"/>
      <c r="J50" s="33"/>
      <c r="K50" s="33"/>
      <c r="L50" s="33"/>
      <c r="M50" s="33"/>
      <c r="O50" s="33"/>
      <c r="P50" s="33"/>
      <c r="Q50" s="33"/>
      <c r="R50" s="33"/>
      <c r="S50" s="33"/>
      <c r="T50" s="33"/>
      <c r="U50" s="33"/>
      <c r="V50" s="33"/>
      <c r="W50" s="33"/>
      <c r="X50" s="33"/>
      <c r="Y50" s="33"/>
      <c r="Z50" s="33"/>
      <c r="AA50" s="33"/>
      <c r="AB50" s="33"/>
    </row>
    <row r="52" spans="3:28" x14ac:dyDescent="0.2">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row>
  </sheetData>
  <mergeCells count="3">
    <mergeCell ref="A3:B4"/>
    <mergeCell ref="C4:M4"/>
    <mergeCell ref="O4:AA4"/>
  </mergeCells>
  <hyperlinks>
    <hyperlink ref="B1" location="Contenido!A1" display="Regresar al contenido"/>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7"/>
  <sheetViews>
    <sheetView showGridLines="0" zoomScaleNormal="100" workbookViewId="0">
      <pane xSplit="2" ySplit="6" topLeftCell="C7" activePane="bottomRight" state="frozen"/>
      <selection pane="topRight" activeCell="C1" sqref="C1"/>
      <selection pane="bottomLeft" activeCell="A7" sqref="A7"/>
      <selection pane="bottomRight" activeCell="A53" sqref="A53:XFD55"/>
    </sheetView>
  </sheetViews>
  <sheetFormatPr baseColWidth="10" defaultRowHeight="12.75" x14ac:dyDescent="0.2"/>
  <cols>
    <col min="1" max="1" width="10.7109375" style="1" customWidth="1"/>
    <col min="2" max="2" width="55.140625" style="1" customWidth="1"/>
    <col min="3" max="8" width="11.7109375" style="1" customWidth="1"/>
    <col min="9" max="9" width="14" style="1" customWidth="1"/>
    <col min="10" max="12" width="11.7109375" style="1" customWidth="1"/>
    <col min="13" max="13" width="12.85546875" style="1" customWidth="1"/>
    <col min="14" max="14" width="0.85546875" style="5" customWidth="1"/>
    <col min="15" max="28" width="11.7109375" style="1" customWidth="1"/>
    <col min="29" max="30" width="11.42578125" style="1"/>
    <col min="31" max="31" width="13.7109375" style="1" customWidth="1"/>
    <col min="32" max="32" width="11.42578125" style="1"/>
    <col min="33" max="33" width="13.42578125" style="1" customWidth="1"/>
    <col min="34" max="16384" width="11.42578125" style="1"/>
  </cols>
  <sheetData>
    <row r="1" spans="1:31" ht="12.75" customHeight="1" x14ac:dyDescent="0.2">
      <c r="B1" s="4" t="s">
        <v>91</v>
      </c>
    </row>
    <row r="3" spans="1:31" x14ac:dyDescent="0.2">
      <c r="A3" s="56" t="s">
        <v>526</v>
      </c>
      <c r="B3" s="56"/>
    </row>
    <row r="4" spans="1:31" ht="12.75" customHeight="1" x14ac:dyDescent="0.2">
      <c r="A4" s="56"/>
      <c r="B4" s="56"/>
      <c r="C4" s="58" t="s">
        <v>23</v>
      </c>
      <c r="D4" s="58"/>
      <c r="E4" s="58"/>
      <c r="F4" s="58"/>
      <c r="G4" s="58"/>
      <c r="H4" s="58"/>
      <c r="I4" s="58"/>
      <c r="J4" s="58"/>
      <c r="K4" s="58"/>
      <c r="L4" s="58"/>
      <c r="M4" s="58"/>
      <c r="N4" s="6"/>
      <c r="O4" s="57" t="s">
        <v>24</v>
      </c>
      <c r="P4" s="57"/>
      <c r="Q4" s="57"/>
      <c r="R4" s="57"/>
      <c r="S4" s="57"/>
      <c r="T4" s="57"/>
      <c r="U4" s="57"/>
      <c r="V4" s="57"/>
      <c r="W4" s="57"/>
      <c r="X4" s="57"/>
      <c r="Y4" s="57"/>
      <c r="Z4" s="57"/>
      <c r="AA4" s="57"/>
      <c r="AB4" s="55" t="s">
        <v>504</v>
      </c>
      <c r="AC4" s="55" t="s">
        <v>25</v>
      </c>
      <c r="AD4" s="55" t="s">
        <v>27</v>
      </c>
      <c r="AE4" s="55" t="s">
        <v>28</v>
      </c>
    </row>
    <row r="5" spans="1:31" ht="44.25" customHeight="1" x14ac:dyDescent="0.2">
      <c r="A5" s="44" t="s">
        <v>131</v>
      </c>
      <c r="B5" s="48" t="s">
        <v>527</v>
      </c>
      <c r="C5" s="9" t="s">
        <v>29</v>
      </c>
      <c r="D5" s="9" t="s">
        <v>30</v>
      </c>
      <c r="E5" s="9" t="s">
        <v>501</v>
      </c>
      <c r="F5" s="9" t="s">
        <v>0</v>
      </c>
      <c r="G5" s="9" t="s">
        <v>31</v>
      </c>
      <c r="H5" s="9" t="s">
        <v>32</v>
      </c>
      <c r="I5" s="9" t="s">
        <v>33</v>
      </c>
      <c r="J5" s="9" t="s">
        <v>34</v>
      </c>
      <c r="K5" s="9" t="s">
        <v>35</v>
      </c>
      <c r="L5" s="9" t="s">
        <v>37</v>
      </c>
      <c r="M5" s="9" t="s">
        <v>502</v>
      </c>
      <c r="N5" s="10"/>
      <c r="O5" s="44" t="s">
        <v>38</v>
      </c>
      <c r="P5" s="44" t="s">
        <v>39</v>
      </c>
      <c r="Q5" s="44" t="s">
        <v>40</v>
      </c>
      <c r="R5" s="44" t="s">
        <v>41</v>
      </c>
      <c r="S5" s="44" t="s">
        <v>42</v>
      </c>
      <c r="T5" s="44" t="s">
        <v>1</v>
      </c>
      <c r="U5" s="44" t="s">
        <v>2</v>
      </c>
      <c r="V5" s="44" t="s">
        <v>3</v>
      </c>
      <c r="W5" s="44" t="s">
        <v>43</v>
      </c>
      <c r="X5" s="44" t="s">
        <v>44</v>
      </c>
      <c r="Y5" s="44" t="s">
        <v>4</v>
      </c>
      <c r="Z5" s="44" t="s">
        <v>45</v>
      </c>
      <c r="AA5" s="46" t="s">
        <v>503</v>
      </c>
      <c r="AB5" s="55"/>
      <c r="AC5" s="55"/>
      <c r="AD5" s="55"/>
      <c r="AE5" s="55"/>
    </row>
    <row r="6" spans="1:31" ht="17.25" customHeight="1" x14ac:dyDescent="0.2">
      <c r="A6" s="44"/>
      <c r="B6" s="44"/>
      <c r="C6" s="34" t="s">
        <v>497</v>
      </c>
      <c r="D6" s="34" t="s">
        <v>497</v>
      </c>
      <c r="E6" s="34" t="s">
        <v>497</v>
      </c>
      <c r="F6" s="34" t="s">
        <v>497</v>
      </c>
      <c r="G6" s="34" t="s">
        <v>497</v>
      </c>
      <c r="H6" s="34" t="s">
        <v>497</v>
      </c>
      <c r="I6" s="34" t="s">
        <v>497</v>
      </c>
      <c r="J6" s="34" t="s">
        <v>497</v>
      </c>
      <c r="K6" s="34" t="s">
        <v>497</v>
      </c>
      <c r="L6" s="34" t="s">
        <v>497</v>
      </c>
      <c r="M6" s="34" t="s">
        <v>497</v>
      </c>
      <c r="N6" s="10"/>
      <c r="O6" s="34" t="s">
        <v>497</v>
      </c>
      <c r="P6" s="34" t="s">
        <v>497</v>
      </c>
      <c r="Q6" s="34" t="s">
        <v>497</v>
      </c>
      <c r="R6" s="34" t="s">
        <v>497</v>
      </c>
      <c r="S6" s="34" t="s">
        <v>497</v>
      </c>
      <c r="T6" s="34" t="s">
        <v>497</v>
      </c>
      <c r="U6" s="34" t="s">
        <v>497</v>
      </c>
      <c r="V6" s="34" t="s">
        <v>497</v>
      </c>
      <c r="W6" s="34" t="s">
        <v>497</v>
      </c>
      <c r="X6" s="34" t="s">
        <v>497</v>
      </c>
      <c r="Y6" s="34" t="s">
        <v>497</v>
      </c>
      <c r="Z6" s="34" t="s">
        <v>497</v>
      </c>
      <c r="AA6" s="34" t="s">
        <v>497</v>
      </c>
      <c r="AB6" s="34" t="s">
        <v>497</v>
      </c>
      <c r="AC6" s="34" t="s">
        <v>497</v>
      </c>
      <c r="AD6" s="34" t="s">
        <v>497</v>
      </c>
      <c r="AE6" s="34" t="s">
        <v>497</v>
      </c>
    </row>
    <row r="7" spans="1:31" ht="12.75" customHeight="1" x14ac:dyDescent="0.2">
      <c r="A7" s="11" t="s">
        <v>94</v>
      </c>
      <c r="B7" s="1" t="s">
        <v>46</v>
      </c>
      <c r="C7" s="12">
        <v>0</v>
      </c>
      <c r="D7" s="12">
        <v>0</v>
      </c>
      <c r="E7" s="12">
        <v>0</v>
      </c>
      <c r="F7" s="12">
        <v>0</v>
      </c>
      <c r="G7" s="12">
        <v>0</v>
      </c>
      <c r="H7" s="12">
        <v>0</v>
      </c>
      <c r="I7" s="12">
        <v>0</v>
      </c>
      <c r="J7" s="12">
        <v>0</v>
      </c>
      <c r="K7" s="12">
        <v>0</v>
      </c>
      <c r="L7" s="12">
        <v>0</v>
      </c>
      <c r="M7" s="13">
        <f t="shared" ref="M7:M35" si="0">SUM(C7:L7)</f>
        <v>0</v>
      </c>
      <c r="N7" s="14"/>
      <c r="O7" s="12">
        <v>378.60164576132735</v>
      </c>
      <c r="P7" s="12">
        <v>685.51228495989403</v>
      </c>
      <c r="Q7" s="12">
        <v>2259.8380056706878</v>
      </c>
      <c r="R7" s="12">
        <v>36.615966643404327</v>
      </c>
      <c r="S7" s="12">
        <v>0.31463640789093017</v>
      </c>
      <c r="T7" s="12">
        <v>1.4688484034410996</v>
      </c>
      <c r="U7" s="12">
        <v>0</v>
      </c>
      <c r="V7" s="12">
        <v>58.945920745146175</v>
      </c>
      <c r="W7" s="12">
        <v>0</v>
      </c>
      <c r="X7" s="12">
        <v>0</v>
      </c>
      <c r="Y7" s="12">
        <v>0</v>
      </c>
      <c r="Z7" s="12">
        <v>0</v>
      </c>
      <c r="AA7" s="13">
        <f>+O7+P7+Q7+R7+S7+T7+U7+V7+W7+X7+Y7+Z7</f>
        <v>3421.2973085917915</v>
      </c>
      <c r="AB7" s="21">
        <f>+M7+AA7</f>
        <v>3421.2973085917915</v>
      </c>
      <c r="AC7" s="12">
        <v>0</v>
      </c>
      <c r="AD7" s="12">
        <v>0</v>
      </c>
      <c r="AE7" s="13">
        <f>+AB7+AC7+AD7</f>
        <v>3421.2973085917915</v>
      </c>
    </row>
    <row r="8" spans="1:31" x14ac:dyDescent="0.2">
      <c r="A8" s="11" t="s">
        <v>95</v>
      </c>
      <c r="B8" s="1" t="s">
        <v>47</v>
      </c>
      <c r="C8" s="12">
        <v>0</v>
      </c>
      <c r="D8" s="12">
        <v>0</v>
      </c>
      <c r="E8" s="12">
        <v>0</v>
      </c>
      <c r="F8" s="12">
        <v>0</v>
      </c>
      <c r="G8" s="12">
        <v>0</v>
      </c>
      <c r="H8" s="12">
        <v>0</v>
      </c>
      <c r="I8" s="12">
        <v>0</v>
      </c>
      <c r="J8" s="12">
        <v>0</v>
      </c>
      <c r="K8" s="12">
        <v>0</v>
      </c>
      <c r="L8" s="12">
        <v>0</v>
      </c>
      <c r="M8" s="13">
        <f t="shared" si="0"/>
        <v>0</v>
      </c>
      <c r="N8" s="14"/>
      <c r="O8" s="12">
        <v>746.1000407820186</v>
      </c>
      <c r="P8" s="12">
        <v>161.55849421683254</v>
      </c>
      <c r="Q8" s="12">
        <v>627.68495295639048</v>
      </c>
      <c r="R8" s="12">
        <v>0</v>
      </c>
      <c r="S8" s="12">
        <v>0</v>
      </c>
      <c r="T8" s="12">
        <v>0</v>
      </c>
      <c r="U8" s="12">
        <v>0</v>
      </c>
      <c r="V8" s="12">
        <v>19.107971324228391</v>
      </c>
      <c r="W8" s="12">
        <v>0</v>
      </c>
      <c r="X8" s="12">
        <v>0</v>
      </c>
      <c r="Y8" s="12">
        <v>0</v>
      </c>
      <c r="Z8" s="12">
        <v>0</v>
      </c>
      <c r="AA8" s="13">
        <f t="shared" ref="AA8:AA50" si="1">+O8+P8+Q8+R8+S8+T8+U8+V8+W8+X8+Y8+Z8</f>
        <v>1554.4514592794699</v>
      </c>
      <c r="AB8" s="21">
        <f t="shared" ref="AB8:AB50" si="2">+M8+AA8</f>
        <v>1554.4514592794699</v>
      </c>
      <c r="AC8" s="12">
        <v>0</v>
      </c>
      <c r="AD8" s="12">
        <v>0</v>
      </c>
      <c r="AE8" s="13">
        <f t="shared" ref="AE8:AE50" si="3">+AB8+AC8+AD8</f>
        <v>1554.4514592794699</v>
      </c>
    </row>
    <row r="9" spans="1:31" x14ac:dyDescent="0.2">
      <c r="A9" s="11" t="s">
        <v>96</v>
      </c>
      <c r="B9" s="1" t="s">
        <v>48</v>
      </c>
      <c r="C9" s="12">
        <v>0</v>
      </c>
      <c r="D9" s="12">
        <v>0</v>
      </c>
      <c r="E9" s="12">
        <v>0</v>
      </c>
      <c r="F9" s="12">
        <v>0</v>
      </c>
      <c r="G9" s="12">
        <v>0</v>
      </c>
      <c r="H9" s="12">
        <v>0</v>
      </c>
      <c r="I9" s="12">
        <v>0</v>
      </c>
      <c r="J9" s="12">
        <v>0</v>
      </c>
      <c r="K9" s="12">
        <v>0</v>
      </c>
      <c r="L9" s="12">
        <v>0</v>
      </c>
      <c r="M9" s="13">
        <f t="shared" si="0"/>
        <v>0</v>
      </c>
      <c r="N9" s="14"/>
      <c r="O9" s="12">
        <v>28.118392930440379</v>
      </c>
      <c r="P9" s="12">
        <v>1007.6237927972016</v>
      </c>
      <c r="Q9" s="12">
        <v>560.17503299837415</v>
      </c>
      <c r="R9" s="12">
        <v>0</v>
      </c>
      <c r="S9" s="12">
        <v>5.6736692975429825</v>
      </c>
      <c r="T9" s="12">
        <v>173.32187659630625</v>
      </c>
      <c r="U9" s="12">
        <v>0</v>
      </c>
      <c r="V9" s="12">
        <v>5.2110870965133493</v>
      </c>
      <c r="W9" s="12">
        <v>0</v>
      </c>
      <c r="X9" s="12">
        <v>0</v>
      </c>
      <c r="Y9" s="12">
        <v>0</v>
      </c>
      <c r="Z9" s="12">
        <v>0</v>
      </c>
      <c r="AA9" s="13">
        <f t="shared" si="1"/>
        <v>1780.1238517163788</v>
      </c>
      <c r="AB9" s="21">
        <f t="shared" si="2"/>
        <v>1780.1238517163788</v>
      </c>
      <c r="AC9" s="12">
        <v>0</v>
      </c>
      <c r="AD9" s="12">
        <v>0</v>
      </c>
      <c r="AE9" s="13">
        <f t="shared" si="3"/>
        <v>1780.1238517163788</v>
      </c>
    </row>
    <row r="10" spans="1:31" x14ac:dyDescent="0.2">
      <c r="A10" s="11" t="s">
        <v>97</v>
      </c>
      <c r="B10" s="1" t="s">
        <v>49</v>
      </c>
      <c r="C10" s="12">
        <v>0</v>
      </c>
      <c r="D10" s="12">
        <v>0</v>
      </c>
      <c r="E10" s="12">
        <v>0</v>
      </c>
      <c r="F10" s="12">
        <v>0</v>
      </c>
      <c r="G10" s="12">
        <v>0</v>
      </c>
      <c r="H10" s="12">
        <v>0</v>
      </c>
      <c r="I10" s="12">
        <v>0</v>
      </c>
      <c r="J10" s="12">
        <v>0</v>
      </c>
      <c r="K10" s="12">
        <v>0</v>
      </c>
      <c r="L10" s="12">
        <v>0</v>
      </c>
      <c r="M10" s="13">
        <f t="shared" si="0"/>
        <v>0</v>
      </c>
      <c r="N10" s="14"/>
      <c r="O10" s="12">
        <v>1.4890489281732699E-2</v>
      </c>
      <c r="P10" s="12">
        <v>0.48304323968723095</v>
      </c>
      <c r="Q10" s="12">
        <v>27.698585278909274</v>
      </c>
      <c r="R10" s="12">
        <v>0</v>
      </c>
      <c r="S10" s="12">
        <v>0</v>
      </c>
      <c r="T10" s="12">
        <v>0</v>
      </c>
      <c r="U10" s="12">
        <v>0</v>
      </c>
      <c r="V10" s="12">
        <v>1.9655746130347509</v>
      </c>
      <c r="W10" s="12">
        <v>0</v>
      </c>
      <c r="X10" s="12">
        <v>0</v>
      </c>
      <c r="Y10" s="12">
        <v>0</v>
      </c>
      <c r="Z10" s="12">
        <v>0</v>
      </c>
      <c r="AA10" s="13">
        <f t="shared" si="1"/>
        <v>30.162093620912987</v>
      </c>
      <c r="AB10" s="21">
        <f t="shared" si="2"/>
        <v>30.162093620912987</v>
      </c>
      <c r="AC10" s="12">
        <v>0</v>
      </c>
      <c r="AD10" s="12">
        <v>0</v>
      </c>
      <c r="AE10" s="13">
        <f t="shared" si="3"/>
        <v>30.162093620912987</v>
      </c>
    </row>
    <row r="11" spans="1:31" x14ac:dyDescent="0.2">
      <c r="A11" s="11" t="s">
        <v>98</v>
      </c>
      <c r="B11" s="1" t="s">
        <v>50</v>
      </c>
      <c r="C11" s="12">
        <v>0</v>
      </c>
      <c r="D11" s="12">
        <v>0</v>
      </c>
      <c r="E11" s="12">
        <v>0</v>
      </c>
      <c r="F11" s="12">
        <v>0</v>
      </c>
      <c r="G11" s="12">
        <v>0</v>
      </c>
      <c r="H11" s="12">
        <v>0</v>
      </c>
      <c r="I11" s="12">
        <v>0</v>
      </c>
      <c r="J11" s="12">
        <v>0</v>
      </c>
      <c r="K11" s="12">
        <v>0</v>
      </c>
      <c r="L11" s="12">
        <v>0</v>
      </c>
      <c r="M11" s="13">
        <f t="shared" si="0"/>
        <v>0</v>
      </c>
      <c r="N11" s="14"/>
      <c r="O11" s="12">
        <v>58.318307074576715</v>
      </c>
      <c r="P11" s="12">
        <v>30.291471144470822</v>
      </c>
      <c r="Q11" s="12">
        <v>705.8188845423316</v>
      </c>
      <c r="R11" s="12">
        <v>0</v>
      </c>
      <c r="S11" s="12">
        <v>0</v>
      </c>
      <c r="T11" s="12">
        <v>0</v>
      </c>
      <c r="U11" s="12">
        <v>0</v>
      </c>
      <c r="V11" s="12">
        <v>1.3645980811043394</v>
      </c>
      <c r="W11" s="12">
        <v>0</v>
      </c>
      <c r="X11" s="12">
        <v>0</v>
      </c>
      <c r="Y11" s="12">
        <v>0</v>
      </c>
      <c r="Z11" s="12">
        <v>0</v>
      </c>
      <c r="AA11" s="13">
        <f t="shared" si="1"/>
        <v>795.79326084248351</v>
      </c>
      <c r="AB11" s="21">
        <f t="shared" si="2"/>
        <v>795.79326084248351</v>
      </c>
      <c r="AC11" s="12">
        <v>0</v>
      </c>
      <c r="AD11" s="12">
        <v>0</v>
      </c>
      <c r="AE11" s="13">
        <f t="shared" si="3"/>
        <v>795.79326084248351</v>
      </c>
    </row>
    <row r="12" spans="1:31" x14ac:dyDescent="0.2">
      <c r="A12" s="11" t="s">
        <v>99</v>
      </c>
      <c r="B12" s="1" t="s">
        <v>51</v>
      </c>
      <c r="C12" s="12">
        <v>0</v>
      </c>
      <c r="D12" s="12">
        <v>0</v>
      </c>
      <c r="E12" s="12">
        <v>0</v>
      </c>
      <c r="F12" s="12">
        <v>0</v>
      </c>
      <c r="G12" s="12">
        <v>0</v>
      </c>
      <c r="H12" s="12">
        <v>0</v>
      </c>
      <c r="I12" s="12">
        <v>0</v>
      </c>
      <c r="J12" s="12">
        <v>0</v>
      </c>
      <c r="K12" s="12">
        <v>0</v>
      </c>
      <c r="L12" s="12">
        <v>0</v>
      </c>
      <c r="M12" s="13">
        <f t="shared" si="0"/>
        <v>0</v>
      </c>
      <c r="N12" s="14"/>
      <c r="O12" s="12">
        <v>62.449967413083797</v>
      </c>
      <c r="P12" s="12">
        <v>50.338191241057928</v>
      </c>
      <c r="Q12" s="12">
        <v>495.55706178680634</v>
      </c>
      <c r="R12" s="12">
        <v>274.94782524746273</v>
      </c>
      <c r="S12" s="12">
        <v>0</v>
      </c>
      <c r="T12" s="12">
        <v>0</v>
      </c>
      <c r="U12" s="12">
        <v>99.87503636422359</v>
      </c>
      <c r="V12" s="12">
        <v>0</v>
      </c>
      <c r="W12" s="12">
        <v>0</v>
      </c>
      <c r="X12" s="12">
        <v>0</v>
      </c>
      <c r="Y12" s="12">
        <v>0</v>
      </c>
      <c r="Z12" s="12">
        <v>0</v>
      </c>
      <c r="AA12" s="13">
        <f t="shared" si="1"/>
        <v>983.1680820526343</v>
      </c>
      <c r="AB12" s="21">
        <f t="shared" si="2"/>
        <v>983.1680820526343</v>
      </c>
      <c r="AC12" s="12">
        <v>0</v>
      </c>
      <c r="AD12" s="12">
        <v>0</v>
      </c>
      <c r="AE12" s="13">
        <f t="shared" si="3"/>
        <v>983.1680820526343</v>
      </c>
    </row>
    <row r="13" spans="1:31" x14ac:dyDescent="0.2">
      <c r="A13" s="11" t="s">
        <v>100</v>
      </c>
      <c r="B13" s="1" t="s">
        <v>52</v>
      </c>
      <c r="C13" s="12">
        <v>0</v>
      </c>
      <c r="D13" s="12">
        <v>0</v>
      </c>
      <c r="E13" s="12">
        <v>0</v>
      </c>
      <c r="F13" s="12">
        <v>0</v>
      </c>
      <c r="G13" s="12">
        <v>0</v>
      </c>
      <c r="H13" s="12">
        <v>0</v>
      </c>
      <c r="I13" s="12">
        <v>428.18905666354948</v>
      </c>
      <c r="J13" s="12">
        <v>0</v>
      </c>
      <c r="K13" s="12">
        <v>13.289485088607963</v>
      </c>
      <c r="L13" s="12">
        <v>1.0798712475096259E-4</v>
      </c>
      <c r="M13" s="13">
        <f t="shared" si="0"/>
        <v>441.47864973928222</v>
      </c>
      <c r="N13" s="14"/>
      <c r="O13" s="12">
        <v>39.306488963555076</v>
      </c>
      <c r="P13" s="12">
        <v>11.229394749092842</v>
      </c>
      <c r="Q13" s="12">
        <v>38.939374268497374</v>
      </c>
      <c r="R13" s="12">
        <v>0</v>
      </c>
      <c r="S13" s="12">
        <v>0</v>
      </c>
      <c r="T13" s="12">
        <v>0</v>
      </c>
      <c r="U13" s="12">
        <v>0</v>
      </c>
      <c r="V13" s="12">
        <v>0</v>
      </c>
      <c r="W13" s="12">
        <v>0</v>
      </c>
      <c r="X13" s="12">
        <v>0</v>
      </c>
      <c r="Y13" s="12">
        <v>0</v>
      </c>
      <c r="Z13" s="12">
        <v>0</v>
      </c>
      <c r="AA13" s="13">
        <f t="shared" si="1"/>
        <v>89.47525798114529</v>
      </c>
      <c r="AB13" s="21">
        <f t="shared" si="2"/>
        <v>530.95390772042754</v>
      </c>
      <c r="AC13" s="12">
        <v>0</v>
      </c>
      <c r="AD13" s="12">
        <v>0</v>
      </c>
      <c r="AE13" s="13">
        <f t="shared" si="3"/>
        <v>530.95390772042754</v>
      </c>
    </row>
    <row r="14" spans="1:31" x14ac:dyDescent="0.2">
      <c r="A14" s="11" t="s">
        <v>101</v>
      </c>
      <c r="B14" s="1" t="s">
        <v>53</v>
      </c>
      <c r="C14" s="12">
        <v>0</v>
      </c>
      <c r="D14" s="12">
        <v>0</v>
      </c>
      <c r="E14" s="12">
        <v>0</v>
      </c>
      <c r="F14" s="12">
        <v>0</v>
      </c>
      <c r="G14" s="12">
        <v>10697.083441143703</v>
      </c>
      <c r="H14" s="12">
        <v>0</v>
      </c>
      <c r="I14" s="12">
        <v>0</v>
      </c>
      <c r="J14" s="12">
        <v>0</v>
      </c>
      <c r="K14" s="12">
        <v>17.944400074290311</v>
      </c>
      <c r="L14" s="12">
        <v>1.4581183217284049E-4</v>
      </c>
      <c r="M14" s="13">
        <f t="shared" si="0"/>
        <v>10715.027987029824</v>
      </c>
      <c r="N14" s="14"/>
      <c r="O14" s="12">
        <v>39.716953909976993</v>
      </c>
      <c r="P14" s="12">
        <v>42.951649769442334</v>
      </c>
      <c r="Q14" s="12">
        <v>163.03394251912729</v>
      </c>
      <c r="R14" s="12">
        <v>25.692586902140739</v>
      </c>
      <c r="S14" s="12">
        <v>0.47613002361500489</v>
      </c>
      <c r="T14" s="12">
        <v>0</v>
      </c>
      <c r="U14" s="12">
        <v>1.1427883740303115</v>
      </c>
      <c r="V14" s="12">
        <v>0</v>
      </c>
      <c r="W14" s="12">
        <v>0</v>
      </c>
      <c r="X14" s="12">
        <v>0</v>
      </c>
      <c r="Y14" s="12">
        <v>0</v>
      </c>
      <c r="Z14" s="12">
        <v>0</v>
      </c>
      <c r="AA14" s="13">
        <f t="shared" si="1"/>
        <v>273.01405149833266</v>
      </c>
      <c r="AB14" s="21">
        <f t="shared" si="2"/>
        <v>10988.042038528156</v>
      </c>
      <c r="AC14" s="12">
        <v>-645.38306711485723</v>
      </c>
      <c r="AD14" s="12">
        <v>0</v>
      </c>
      <c r="AE14" s="13">
        <f t="shared" si="3"/>
        <v>10342.658971413299</v>
      </c>
    </row>
    <row r="15" spans="1:31" x14ac:dyDescent="0.2">
      <c r="A15" s="11"/>
      <c r="B15" s="15" t="s">
        <v>54</v>
      </c>
      <c r="C15" s="12">
        <v>0</v>
      </c>
      <c r="D15" s="12">
        <v>0</v>
      </c>
      <c r="E15" s="12">
        <v>0</v>
      </c>
      <c r="F15" s="12">
        <v>0</v>
      </c>
      <c r="G15" s="12">
        <v>275.53934232257137</v>
      </c>
      <c r="H15" s="12">
        <v>0</v>
      </c>
      <c r="I15" s="12">
        <v>0</v>
      </c>
      <c r="J15" s="12">
        <v>0</v>
      </c>
      <c r="K15" s="12">
        <v>0</v>
      </c>
      <c r="L15" s="12">
        <v>0</v>
      </c>
      <c r="M15" s="13">
        <f t="shared" si="0"/>
        <v>275.53934232257137</v>
      </c>
      <c r="N15" s="14"/>
      <c r="O15" s="12">
        <v>0</v>
      </c>
      <c r="P15" s="12">
        <v>0</v>
      </c>
      <c r="Q15" s="12">
        <v>0</v>
      </c>
      <c r="R15" s="12">
        <v>0</v>
      </c>
      <c r="S15" s="12">
        <v>0</v>
      </c>
      <c r="T15" s="12">
        <v>0</v>
      </c>
      <c r="U15" s="12">
        <v>0</v>
      </c>
      <c r="V15" s="12">
        <v>0</v>
      </c>
      <c r="W15" s="12">
        <v>0</v>
      </c>
      <c r="X15" s="12">
        <v>0</v>
      </c>
      <c r="Y15" s="12">
        <v>0</v>
      </c>
      <c r="Z15" s="12">
        <v>0</v>
      </c>
      <c r="AA15" s="13">
        <f t="shared" si="1"/>
        <v>0</v>
      </c>
      <c r="AB15" s="21">
        <f t="shared" si="2"/>
        <v>275.53934232257137</v>
      </c>
      <c r="AC15" s="12">
        <v>0</v>
      </c>
      <c r="AD15" s="12">
        <v>0</v>
      </c>
      <c r="AE15" s="13">
        <f t="shared" si="3"/>
        <v>275.53934232257137</v>
      </c>
    </row>
    <row r="16" spans="1:31" x14ac:dyDescent="0.2">
      <c r="A16" s="11" t="s">
        <v>102</v>
      </c>
      <c r="B16" s="1" t="s">
        <v>55</v>
      </c>
      <c r="C16" s="12">
        <v>0</v>
      </c>
      <c r="D16" s="12">
        <v>0</v>
      </c>
      <c r="E16" s="12">
        <v>0</v>
      </c>
      <c r="F16" s="12">
        <v>0</v>
      </c>
      <c r="G16" s="12">
        <v>0</v>
      </c>
      <c r="H16" s="12">
        <v>371.37069874077775</v>
      </c>
      <c r="I16" s="12">
        <v>0</v>
      </c>
      <c r="J16" s="12">
        <v>0</v>
      </c>
      <c r="K16" s="12">
        <v>19.865407027509736</v>
      </c>
      <c r="L16" s="12">
        <v>1.6142146761933331E-4</v>
      </c>
      <c r="M16" s="13">
        <f t="shared" si="0"/>
        <v>391.2362671897551</v>
      </c>
      <c r="N16" s="14"/>
      <c r="O16" s="12">
        <v>69.641764142452004</v>
      </c>
      <c r="P16" s="12">
        <v>15.877411921943278</v>
      </c>
      <c r="Q16" s="12">
        <v>20.46124825252393</v>
      </c>
      <c r="R16" s="12">
        <v>0</v>
      </c>
      <c r="S16" s="12">
        <v>0</v>
      </c>
      <c r="T16" s="12">
        <v>0</v>
      </c>
      <c r="U16" s="12">
        <v>14.784252944038688</v>
      </c>
      <c r="V16" s="12">
        <v>0</v>
      </c>
      <c r="W16" s="12">
        <v>0</v>
      </c>
      <c r="X16" s="12">
        <v>0</v>
      </c>
      <c r="Y16" s="12">
        <v>0</v>
      </c>
      <c r="Z16" s="12">
        <v>0</v>
      </c>
      <c r="AA16" s="13">
        <f t="shared" si="1"/>
        <v>120.7646772609579</v>
      </c>
      <c r="AB16" s="21">
        <f t="shared" si="2"/>
        <v>512.00094445071295</v>
      </c>
      <c r="AC16" s="12">
        <v>0</v>
      </c>
      <c r="AD16" s="12">
        <v>0</v>
      </c>
      <c r="AE16" s="13">
        <f t="shared" si="3"/>
        <v>512.00094445071295</v>
      </c>
    </row>
    <row r="17" spans="1:31" x14ac:dyDescent="0.2">
      <c r="A17" s="11" t="s">
        <v>103</v>
      </c>
      <c r="B17" s="1" t="s">
        <v>56</v>
      </c>
      <c r="C17" s="12">
        <v>0</v>
      </c>
      <c r="D17" s="12">
        <v>0</v>
      </c>
      <c r="E17" s="12">
        <v>0</v>
      </c>
      <c r="F17" s="12">
        <v>0</v>
      </c>
      <c r="G17" s="12">
        <v>0</v>
      </c>
      <c r="H17" s="12">
        <v>0</v>
      </c>
      <c r="I17" s="12">
        <v>1659.1313255999999</v>
      </c>
      <c r="J17" s="12">
        <v>0</v>
      </c>
      <c r="K17" s="12">
        <v>261.29473466379824</v>
      </c>
      <c r="L17" s="12">
        <v>2.123217485160281E-3</v>
      </c>
      <c r="M17" s="13">
        <f t="shared" si="0"/>
        <v>1920.4281834812832</v>
      </c>
      <c r="N17" s="14"/>
      <c r="O17" s="12">
        <v>2384.3654588847166</v>
      </c>
      <c r="P17" s="12">
        <v>305.67376226635224</v>
      </c>
      <c r="Q17" s="12">
        <v>1935.7922681576451</v>
      </c>
      <c r="R17" s="12">
        <v>1844.1640744136175</v>
      </c>
      <c r="S17" s="12">
        <v>0</v>
      </c>
      <c r="T17" s="12">
        <v>0</v>
      </c>
      <c r="U17" s="12">
        <v>604.47854964670557</v>
      </c>
      <c r="V17" s="12">
        <v>0</v>
      </c>
      <c r="W17" s="12">
        <v>0</v>
      </c>
      <c r="X17" s="12">
        <v>0</v>
      </c>
      <c r="Y17" s="12">
        <v>0</v>
      </c>
      <c r="Z17" s="12">
        <v>0</v>
      </c>
      <c r="AA17" s="13">
        <f t="shared" si="1"/>
        <v>7074.4741133690368</v>
      </c>
      <c r="AB17" s="21">
        <f t="shared" si="2"/>
        <v>8994.9022968503195</v>
      </c>
      <c r="AC17" s="12">
        <v>0</v>
      </c>
      <c r="AD17" s="12">
        <v>0</v>
      </c>
      <c r="AE17" s="13">
        <f t="shared" si="3"/>
        <v>8994.9022968503195</v>
      </c>
    </row>
    <row r="18" spans="1:31" x14ac:dyDescent="0.2">
      <c r="A18" s="11" t="s">
        <v>104</v>
      </c>
      <c r="B18" s="1" t="s">
        <v>57</v>
      </c>
      <c r="C18" s="12">
        <v>0</v>
      </c>
      <c r="D18" s="12">
        <v>0</v>
      </c>
      <c r="E18" s="12">
        <v>0</v>
      </c>
      <c r="F18" s="12">
        <v>0</v>
      </c>
      <c r="G18" s="12">
        <v>0</v>
      </c>
      <c r="H18" s="12">
        <v>0</v>
      </c>
      <c r="I18" s="12">
        <v>0</v>
      </c>
      <c r="J18" s="12">
        <v>0</v>
      </c>
      <c r="K18" s="12">
        <v>29.151643529779527</v>
      </c>
      <c r="L18" s="12">
        <v>2.3687916766951565E-4</v>
      </c>
      <c r="M18" s="13">
        <f t="shared" si="0"/>
        <v>29.151880408947196</v>
      </c>
      <c r="N18" s="14"/>
      <c r="O18" s="12">
        <v>136.03670036824408</v>
      </c>
      <c r="P18" s="12">
        <v>16.007412777910023</v>
      </c>
      <c r="Q18" s="12">
        <v>32.967364831549453</v>
      </c>
      <c r="R18" s="12">
        <v>243.10923041683043</v>
      </c>
      <c r="S18" s="12">
        <v>0</v>
      </c>
      <c r="T18" s="12">
        <v>0</v>
      </c>
      <c r="U18" s="12">
        <v>13.599509776037245</v>
      </c>
      <c r="V18" s="12">
        <v>0</v>
      </c>
      <c r="W18" s="12">
        <v>7.0036283099079384</v>
      </c>
      <c r="X18" s="12">
        <v>0</v>
      </c>
      <c r="Y18" s="12">
        <v>0</v>
      </c>
      <c r="Z18" s="12">
        <v>0</v>
      </c>
      <c r="AA18" s="13">
        <f t="shared" si="1"/>
        <v>448.7238464804791</v>
      </c>
      <c r="AB18" s="21">
        <f t="shared" si="2"/>
        <v>477.87572688942629</v>
      </c>
      <c r="AC18" s="12">
        <v>0</v>
      </c>
      <c r="AD18" s="12">
        <v>0</v>
      </c>
      <c r="AE18" s="13">
        <f t="shared" si="3"/>
        <v>477.87572688942629</v>
      </c>
    </row>
    <row r="19" spans="1:31" x14ac:dyDescent="0.2">
      <c r="A19" s="11" t="s">
        <v>105</v>
      </c>
      <c r="B19" s="1" t="s">
        <v>6</v>
      </c>
      <c r="C19" s="12">
        <v>0</v>
      </c>
      <c r="D19" s="12">
        <v>0</v>
      </c>
      <c r="E19" s="12">
        <v>0</v>
      </c>
      <c r="F19" s="12">
        <v>0</v>
      </c>
      <c r="G19" s="12">
        <v>0</v>
      </c>
      <c r="H19" s="12">
        <v>0</v>
      </c>
      <c r="I19" s="12">
        <v>0</v>
      </c>
      <c r="J19" s="12">
        <v>0</v>
      </c>
      <c r="K19" s="12">
        <v>0</v>
      </c>
      <c r="L19" s="12">
        <v>0</v>
      </c>
      <c r="M19" s="13">
        <f t="shared" si="0"/>
        <v>0</v>
      </c>
      <c r="N19" s="14"/>
      <c r="O19" s="12">
        <v>180.800012411197</v>
      </c>
      <c r="P19" s="12">
        <v>19.857141169408894</v>
      </c>
      <c r="Q19" s="12">
        <v>40.656199422080135</v>
      </c>
      <c r="R19" s="12">
        <v>19.786355159616033</v>
      </c>
      <c r="S19" s="12">
        <v>0</v>
      </c>
      <c r="T19" s="12">
        <v>0</v>
      </c>
      <c r="U19" s="12">
        <v>6.8287073162669343E-3</v>
      </c>
      <c r="V19" s="12">
        <v>0</v>
      </c>
      <c r="W19" s="12">
        <v>42.147669309554537</v>
      </c>
      <c r="X19" s="12">
        <v>0</v>
      </c>
      <c r="Y19" s="12">
        <v>0</v>
      </c>
      <c r="Z19" s="12">
        <v>0</v>
      </c>
      <c r="AA19" s="13">
        <f t="shared" si="1"/>
        <v>303.25420617917291</v>
      </c>
      <c r="AB19" s="21">
        <f t="shared" si="2"/>
        <v>303.25420617917291</v>
      </c>
      <c r="AC19" s="12">
        <v>0</v>
      </c>
      <c r="AD19" s="12">
        <v>0</v>
      </c>
      <c r="AE19" s="13">
        <f t="shared" si="3"/>
        <v>303.25420617917291</v>
      </c>
    </row>
    <row r="20" spans="1:31" x14ac:dyDescent="0.2">
      <c r="A20" s="11" t="s">
        <v>106</v>
      </c>
      <c r="B20" s="1" t="s">
        <v>58</v>
      </c>
      <c r="C20" s="12">
        <v>0</v>
      </c>
      <c r="D20" s="12">
        <v>0</v>
      </c>
      <c r="E20" s="12">
        <v>0</v>
      </c>
      <c r="F20" s="12">
        <v>0</v>
      </c>
      <c r="G20" s="12">
        <v>0</v>
      </c>
      <c r="H20" s="12">
        <v>0</v>
      </c>
      <c r="I20" s="12">
        <v>1513.1214261705761</v>
      </c>
      <c r="J20" s="12">
        <v>0</v>
      </c>
      <c r="K20" s="12">
        <v>3700.3867399430696</v>
      </c>
      <c r="L20" s="12">
        <v>0</v>
      </c>
      <c r="M20" s="13">
        <f t="shared" si="0"/>
        <v>5213.5081661136455</v>
      </c>
      <c r="N20" s="14"/>
      <c r="O20" s="12">
        <v>130.01165340292644</v>
      </c>
      <c r="P20" s="12">
        <v>57.24627319530223</v>
      </c>
      <c r="Q20" s="12">
        <v>192.42253203847619</v>
      </c>
      <c r="R20" s="12">
        <v>0.81134698862157639</v>
      </c>
      <c r="S20" s="12">
        <v>0</v>
      </c>
      <c r="T20" s="12">
        <v>0</v>
      </c>
      <c r="U20" s="12">
        <v>53.894209736581878</v>
      </c>
      <c r="V20" s="12">
        <v>0</v>
      </c>
      <c r="W20" s="12">
        <v>0</v>
      </c>
      <c r="X20" s="12">
        <v>0</v>
      </c>
      <c r="Y20" s="12">
        <v>0</v>
      </c>
      <c r="Z20" s="12">
        <v>0</v>
      </c>
      <c r="AA20" s="13">
        <f t="shared" si="1"/>
        <v>434.38601536190833</v>
      </c>
      <c r="AB20" s="21">
        <f t="shared" si="2"/>
        <v>5647.8941814755535</v>
      </c>
      <c r="AC20" s="12">
        <v>0</v>
      </c>
      <c r="AD20" s="12">
        <v>0</v>
      </c>
      <c r="AE20" s="13">
        <f t="shared" si="3"/>
        <v>5647.8941814755535</v>
      </c>
    </row>
    <row r="21" spans="1:31" x14ac:dyDescent="0.2">
      <c r="A21" s="11" t="s">
        <v>107</v>
      </c>
      <c r="B21" s="1" t="s">
        <v>59</v>
      </c>
      <c r="C21" s="12">
        <v>0</v>
      </c>
      <c r="D21" s="12">
        <v>0</v>
      </c>
      <c r="E21" s="12">
        <v>0</v>
      </c>
      <c r="F21" s="12">
        <v>0</v>
      </c>
      <c r="G21" s="12">
        <v>0</v>
      </c>
      <c r="H21" s="12">
        <v>0</v>
      </c>
      <c r="I21" s="12">
        <v>0</v>
      </c>
      <c r="J21" s="12">
        <v>0</v>
      </c>
      <c r="K21" s="12">
        <v>0</v>
      </c>
      <c r="L21" s="12">
        <v>0</v>
      </c>
      <c r="M21" s="13">
        <f t="shared" si="0"/>
        <v>0</v>
      </c>
      <c r="N21" s="14"/>
      <c r="O21" s="12">
        <v>52.575823131723901</v>
      </c>
      <c r="P21" s="12">
        <v>18.634453590493777</v>
      </c>
      <c r="Q21" s="12">
        <v>30.620588216719788</v>
      </c>
      <c r="R21" s="12">
        <v>34.246336419517405</v>
      </c>
      <c r="S21" s="12">
        <v>0</v>
      </c>
      <c r="T21" s="12">
        <v>0</v>
      </c>
      <c r="U21" s="12">
        <v>7.9749929318833637</v>
      </c>
      <c r="V21" s="12">
        <v>0</v>
      </c>
      <c r="W21" s="12">
        <v>0</v>
      </c>
      <c r="X21" s="12">
        <v>0</v>
      </c>
      <c r="Y21" s="12">
        <v>385.9564008855412</v>
      </c>
      <c r="Z21" s="12">
        <v>0</v>
      </c>
      <c r="AA21" s="13">
        <f t="shared" si="1"/>
        <v>530.00859517587946</v>
      </c>
      <c r="AB21" s="21">
        <f t="shared" si="2"/>
        <v>530.00859517587946</v>
      </c>
      <c r="AC21" s="12">
        <v>0</v>
      </c>
      <c r="AD21" s="12">
        <v>0</v>
      </c>
      <c r="AE21" s="13">
        <f t="shared" si="3"/>
        <v>530.00859517587946</v>
      </c>
    </row>
    <row r="22" spans="1:31" x14ac:dyDescent="0.2">
      <c r="A22" s="11" t="s">
        <v>108</v>
      </c>
      <c r="B22" s="1" t="s">
        <v>60</v>
      </c>
      <c r="C22" s="12">
        <v>0</v>
      </c>
      <c r="D22" s="12">
        <v>0</v>
      </c>
      <c r="E22" s="12">
        <v>0</v>
      </c>
      <c r="F22" s="12">
        <v>0</v>
      </c>
      <c r="G22" s="12">
        <v>0</v>
      </c>
      <c r="H22" s="12">
        <v>0</v>
      </c>
      <c r="I22" s="12">
        <v>0</v>
      </c>
      <c r="J22" s="12">
        <v>0</v>
      </c>
      <c r="K22" s="12">
        <v>56.848203976380823</v>
      </c>
      <c r="L22" s="12">
        <v>0</v>
      </c>
      <c r="M22" s="13">
        <f t="shared" si="0"/>
        <v>56.848203976380823</v>
      </c>
      <c r="N22" s="14"/>
      <c r="O22" s="12">
        <v>907.54273854578253</v>
      </c>
      <c r="P22" s="12">
        <v>106.41044946827022</v>
      </c>
      <c r="Q22" s="12">
        <v>150.2926016222045</v>
      </c>
      <c r="R22" s="12">
        <v>29.415798057391306</v>
      </c>
      <c r="S22" s="12">
        <v>0</v>
      </c>
      <c r="T22" s="12">
        <v>0.26063652085967354</v>
      </c>
      <c r="U22" s="12">
        <v>105.25943570579373</v>
      </c>
      <c r="V22" s="12">
        <v>2.546649835711428</v>
      </c>
      <c r="W22" s="12">
        <v>9.7478156904353845</v>
      </c>
      <c r="X22" s="12">
        <v>0</v>
      </c>
      <c r="Y22" s="12">
        <v>0</v>
      </c>
      <c r="Z22" s="12">
        <v>0</v>
      </c>
      <c r="AA22" s="13">
        <f t="shared" si="1"/>
        <v>1311.4761254464488</v>
      </c>
      <c r="AB22" s="21">
        <f t="shared" si="2"/>
        <v>1368.3243294228296</v>
      </c>
      <c r="AC22" s="12">
        <v>0</v>
      </c>
      <c r="AD22" s="12">
        <v>-56.848203976380823</v>
      </c>
      <c r="AE22" s="13">
        <f t="shared" si="3"/>
        <v>1311.4761254464488</v>
      </c>
    </row>
    <row r="23" spans="1:31" x14ac:dyDescent="0.2">
      <c r="A23" s="11"/>
      <c r="B23" s="15" t="s">
        <v>61</v>
      </c>
      <c r="C23" s="12">
        <v>0</v>
      </c>
      <c r="D23" s="12">
        <v>0</v>
      </c>
      <c r="E23" s="12">
        <v>0</v>
      </c>
      <c r="F23" s="12">
        <v>0</v>
      </c>
      <c r="G23" s="12">
        <v>0</v>
      </c>
      <c r="H23" s="12">
        <v>0</v>
      </c>
      <c r="I23" s="12">
        <v>0</v>
      </c>
      <c r="J23" s="12">
        <v>0</v>
      </c>
      <c r="K23" s="12">
        <v>170.54461192914246</v>
      </c>
      <c r="L23" s="12">
        <v>0</v>
      </c>
      <c r="M23" s="13">
        <f t="shared" si="0"/>
        <v>170.54461192914246</v>
      </c>
      <c r="N23" s="14"/>
      <c r="O23" s="12">
        <v>0</v>
      </c>
      <c r="P23" s="12">
        <v>0</v>
      </c>
      <c r="Q23" s="12">
        <v>0</v>
      </c>
      <c r="R23" s="12">
        <v>0</v>
      </c>
      <c r="S23" s="12">
        <v>0</v>
      </c>
      <c r="T23" s="12">
        <v>0</v>
      </c>
      <c r="U23" s="12">
        <v>0</v>
      </c>
      <c r="V23" s="12">
        <v>0</v>
      </c>
      <c r="W23" s="12">
        <v>0</v>
      </c>
      <c r="X23" s="12">
        <v>0</v>
      </c>
      <c r="Y23" s="12">
        <v>0</v>
      </c>
      <c r="Z23" s="12">
        <v>0</v>
      </c>
      <c r="AA23" s="13">
        <f t="shared" si="1"/>
        <v>0</v>
      </c>
      <c r="AB23" s="21">
        <f t="shared" si="2"/>
        <v>170.54461192914246</v>
      </c>
      <c r="AC23" s="12">
        <v>0</v>
      </c>
      <c r="AD23" s="12">
        <v>0</v>
      </c>
      <c r="AE23" s="13">
        <f t="shared" si="3"/>
        <v>170.54461192914246</v>
      </c>
    </row>
    <row r="24" spans="1:31" x14ac:dyDescent="0.2">
      <c r="A24" s="11" t="s">
        <v>109</v>
      </c>
      <c r="B24" s="1" t="s">
        <v>62</v>
      </c>
      <c r="C24" s="12">
        <v>0</v>
      </c>
      <c r="D24" s="12">
        <v>0</v>
      </c>
      <c r="E24" s="12">
        <v>0</v>
      </c>
      <c r="F24" s="12">
        <v>0</v>
      </c>
      <c r="G24" s="12">
        <v>0</v>
      </c>
      <c r="H24" s="12">
        <v>0</v>
      </c>
      <c r="I24" s="12">
        <v>189.13654740470048</v>
      </c>
      <c r="J24" s="12">
        <v>0</v>
      </c>
      <c r="K24" s="12">
        <v>0</v>
      </c>
      <c r="L24" s="12">
        <v>13.997311679722626</v>
      </c>
      <c r="M24" s="13">
        <f t="shared" si="0"/>
        <v>203.13385908442311</v>
      </c>
      <c r="N24" s="14"/>
      <c r="O24" s="12">
        <v>340.68325454323218</v>
      </c>
      <c r="P24" s="12">
        <v>5.1245247795812858</v>
      </c>
      <c r="Q24" s="12">
        <v>555.31054628640231</v>
      </c>
      <c r="R24" s="12">
        <v>18.709384223228103</v>
      </c>
      <c r="S24" s="12">
        <v>0</v>
      </c>
      <c r="T24" s="12">
        <v>0</v>
      </c>
      <c r="U24" s="12">
        <v>0</v>
      </c>
      <c r="V24" s="12">
        <v>0</v>
      </c>
      <c r="W24" s="12">
        <v>0</v>
      </c>
      <c r="X24" s="12">
        <v>3211.6982537999997</v>
      </c>
      <c r="Y24" s="12">
        <v>0</v>
      </c>
      <c r="Z24" s="12">
        <v>0</v>
      </c>
      <c r="AA24" s="13">
        <f t="shared" si="1"/>
        <v>4131.5259636324436</v>
      </c>
      <c r="AB24" s="21">
        <f t="shared" si="2"/>
        <v>4334.659822716867</v>
      </c>
      <c r="AC24" s="12">
        <v>0</v>
      </c>
      <c r="AD24" s="12">
        <v>0</v>
      </c>
      <c r="AE24" s="13">
        <f t="shared" si="3"/>
        <v>4334.659822716867</v>
      </c>
    </row>
    <row r="25" spans="1:31" x14ac:dyDescent="0.2">
      <c r="A25" s="11" t="s">
        <v>110</v>
      </c>
      <c r="B25" s="1" t="s">
        <v>63</v>
      </c>
      <c r="C25" s="12">
        <v>0</v>
      </c>
      <c r="D25" s="12">
        <v>0</v>
      </c>
      <c r="E25" s="12">
        <v>0</v>
      </c>
      <c r="F25" s="12">
        <v>0</v>
      </c>
      <c r="G25" s="12">
        <v>0</v>
      </c>
      <c r="H25" s="12">
        <v>0</v>
      </c>
      <c r="I25" s="12">
        <v>0</v>
      </c>
      <c r="J25" s="12">
        <v>0</v>
      </c>
      <c r="K25" s="12">
        <v>550.58333011348827</v>
      </c>
      <c r="L25" s="12">
        <v>0</v>
      </c>
      <c r="M25" s="13">
        <f t="shared" si="0"/>
        <v>550.58333011348827</v>
      </c>
      <c r="N25" s="14"/>
      <c r="O25" s="12">
        <v>1872.2631115844476</v>
      </c>
      <c r="P25" s="12">
        <v>253.55545782181258</v>
      </c>
      <c r="Q25" s="12">
        <v>316.90022646956947</v>
      </c>
      <c r="R25" s="12">
        <v>817.75290052235334</v>
      </c>
      <c r="S25" s="12">
        <v>5.0570724330571415E-3</v>
      </c>
      <c r="T25" s="12">
        <v>4.8445727352878611</v>
      </c>
      <c r="U25" s="12">
        <v>2106.1991172047942</v>
      </c>
      <c r="V25" s="12">
        <v>164.83026396414309</v>
      </c>
      <c r="W25" s="12">
        <v>0</v>
      </c>
      <c r="X25" s="12">
        <v>0</v>
      </c>
      <c r="Y25" s="12">
        <v>0</v>
      </c>
      <c r="Z25" s="12">
        <v>0</v>
      </c>
      <c r="AA25" s="13">
        <f t="shared" si="1"/>
        <v>5536.3507073748415</v>
      </c>
      <c r="AB25" s="21">
        <f t="shared" si="2"/>
        <v>6086.9340374883295</v>
      </c>
      <c r="AC25" s="12">
        <v>0</v>
      </c>
      <c r="AD25" s="12">
        <v>0</v>
      </c>
      <c r="AE25" s="13">
        <f t="shared" si="3"/>
        <v>6086.9340374883295</v>
      </c>
    </row>
    <row r="26" spans="1:31" x14ac:dyDescent="0.2">
      <c r="A26" s="11" t="s">
        <v>111</v>
      </c>
      <c r="B26" s="1" t="s">
        <v>64</v>
      </c>
      <c r="C26" s="12">
        <v>29039.705601768001</v>
      </c>
      <c r="D26" s="12">
        <v>4952.2641868439996</v>
      </c>
      <c r="E26" s="12">
        <v>3886.2284322600003</v>
      </c>
      <c r="F26" s="12">
        <v>9.1217266776000017</v>
      </c>
      <c r="G26" s="12">
        <v>296.20054800000003</v>
      </c>
      <c r="H26" s="12">
        <v>0</v>
      </c>
      <c r="I26" s="12">
        <v>0</v>
      </c>
      <c r="J26" s="12">
        <v>1.4294421818181815</v>
      </c>
      <c r="K26" s="12">
        <v>0</v>
      </c>
      <c r="L26" s="12">
        <v>0</v>
      </c>
      <c r="M26" s="13">
        <f t="shared" si="0"/>
        <v>38184.949937731421</v>
      </c>
      <c r="N26" s="14"/>
      <c r="O26" s="12">
        <v>963.8792325926313</v>
      </c>
      <c r="P26" s="12">
        <v>153.8225600015648</v>
      </c>
      <c r="Q26" s="12">
        <v>1443.5074213258374</v>
      </c>
      <c r="R26" s="12">
        <v>592.56082864137556</v>
      </c>
      <c r="S26" s="12">
        <v>0</v>
      </c>
      <c r="T26" s="12">
        <v>0</v>
      </c>
      <c r="U26" s="12">
        <v>3.2568406620088934E-3</v>
      </c>
      <c r="V26" s="12">
        <v>0</v>
      </c>
      <c r="W26" s="12">
        <v>0</v>
      </c>
      <c r="X26" s="12">
        <v>0</v>
      </c>
      <c r="Y26" s="12">
        <v>0</v>
      </c>
      <c r="Z26" s="12">
        <v>0</v>
      </c>
      <c r="AA26" s="13">
        <f t="shared" si="1"/>
        <v>3153.7732994020712</v>
      </c>
      <c r="AB26" s="21">
        <f t="shared" si="2"/>
        <v>41338.72323713349</v>
      </c>
      <c r="AC26" s="16">
        <v>-38276.552428257593</v>
      </c>
      <c r="AD26" s="12">
        <v>0</v>
      </c>
      <c r="AE26" s="13">
        <f t="shared" si="3"/>
        <v>3062.1708088758969</v>
      </c>
    </row>
    <row r="27" spans="1:31" x14ac:dyDescent="0.2">
      <c r="A27" s="11"/>
      <c r="B27" s="15" t="s">
        <v>65</v>
      </c>
      <c r="C27" s="12">
        <v>0</v>
      </c>
      <c r="D27" s="12">
        <v>0</v>
      </c>
      <c r="E27" s="12">
        <v>0</v>
      </c>
      <c r="F27" s="12">
        <v>0</v>
      </c>
      <c r="G27" s="12">
        <v>0</v>
      </c>
      <c r="H27" s="12">
        <v>0</v>
      </c>
      <c r="I27" s="12">
        <v>0</v>
      </c>
      <c r="J27" s="12">
        <v>4.4158562181818173</v>
      </c>
      <c r="K27" s="12">
        <v>0</v>
      </c>
      <c r="L27" s="12">
        <v>0</v>
      </c>
      <c r="M27" s="13">
        <f t="shared" si="0"/>
        <v>4.4158562181818173</v>
      </c>
      <c r="N27" s="14"/>
      <c r="O27" s="12">
        <v>4177.7211854210391</v>
      </c>
      <c r="P27" s="12">
        <v>0</v>
      </c>
      <c r="Q27" s="12">
        <v>0</v>
      </c>
      <c r="R27" s="12">
        <v>0</v>
      </c>
      <c r="S27" s="12">
        <v>0</v>
      </c>
      <c r="T27" s="12">
        <v>0</v>
      </c>
      <c r="U27" s="12">
        <v>0</v>
      </c>
      <c r="V27" s="12">
        <v>0</v>
      </c>
      <c r="W27" s="12">
        <v>0</v>
      </c>
      <c r="X27" s="12">
        <v>0</v>
      </c>
      <c r="Y27" s="12">
        <v>0</v>
      </c>
      <c r="Z27" s="12">
        <v>0</v>
      </c>
      <c r="AA27" s="13">
        <f t="shared" si="1"/>
        <v>4177.7211854210391</v>
      </c>
      <c r="AB27" s="21">
        <f t="shared" si="2"/>
        <v>4182.137041639221</v>
      </c>
      <c r="AC27" s="12">
        <v>0</v>
      </c>
      <c r="AD27" s="12">
        <v>0</v>
      </c>
      <c r="AE27" s="13">
        <f t="shared" si="3"/>
        <v>4182.137041639221</v>
      </c>
    </row>
    <row r="28" spans="1:31" x14ac:dyDescent="0.2">
      <c r="A28" s="11" t="s">
        <v>112</v>
      </c>
      <c r="B28" s="1" t="s">
        <v>66</v>
      </c>
      <c r="C28" s="12">
        <v>0</v>
      </c>
      <c r="D28" s="12">
        <v>0</v>
      </c>
      <c r="E28" s="12">
        <v>0</v>
      </c>
      <c r="F28" s="12">
        <v>0</v>
      </c>
      <c r="G28" s="12">
        <v>0</v>
      </c>
      <c r="H28" s="12">
        <v>0</v>
      </c>
      <c r="I28" s="12">
        <v>0</v>
      </c>
      <c r="J28" s="12">
        <v>0</v>
      </c>
      <c r="K28" s="12">
        <v>0</v>
      </c>
      <c r="L28" s="12">
        <v>0</v>
      </c>
      <c r="M28" s="13">
        <f t="shared" si="0"/>
        <v>0</v>
      </c>
      <c r="N28" s="14"/>
      <c r="O28" s="12">
        <v>663.02100144520966</v>
      </c>
      <c r="P28" s="12">
        <v>100.60892780023265</v>
      </c>
      <c r="Q28" s="12">
        <v>112.21547824148141</v>
      </c>
      <c r="R28" s="12">
        <v>0</v>
      </c>
      <c r="S28" s="12">
        <v>0</v>
      </c>
      <c r="T28" s="12">
        <v>0</v>
      </c>
      <c r="U28" s="12">
        <v>0</v>
      </c>
      <c r="V28" s="12">
        <v>0</v>
      </c>
      <c r="W28" s="12">
        <v>0</v>
      </c>
      <c r="X28" s="12">
        <v>0</v>
      </c>
      <c r="Y28" s="12">
        <v>0</v>
      </c>
      <c r="Z28" s="12">
        <v>0</v>
      </c>
      <c r="AA28" s="13">
        <f t="shared" si="1"/>
        <v>875.8454074869237</v>
      </c>
      <c r="AB28" s="21">
        <f t="shared" si="2"/>
        <v>875.8454074869237</v>
      </c>
      <c r="AC28" s="12">
        <v>0</v>
      </c>
      <c r="AD28" s="12">
        <v>0</v>
      </c>
      <c r="AE28" s="13">
        <f t="shared" si="3"/>
        <v>875.8454074869237</v>
      </c>
    </row>
    <row r="29" spans="1:31" x14ac:dyDescent="0.2">
      <c r="A29" s="11" t="s">
        <v>113</v>
      </c>
      <c r="B29" s="1" t="s">
        <v>67</v>
      </c>
      <c r="C29" s="12">
        <v>0</v>
      </c>
      <c r="D29" s="12">
        <v>0</v>
      </c>
      <c r="E29" s="12">
        <v>0</v>
      </c>
      <c r="F29" s="12">
        <v>0</v>
      </c>
      <c r="G29" s="12">
        <v>0</v>
      </c>
      <c r="H29" s="12">
        <v>0</v>
      </c>
      <c r="I29" s="12">
        <v>0</v>
      </c>
      <c r="J29" s="12">
        <v>0</v>
      </c>
      <c r="K29" s="12">
        <v>0</v>
      </c>
      <c r="L29" s="12">
        <v>0</v>
      </c>
      <c r="M29" s="13">
        <f t="shared" si="0"/>
        <v>0</v>
      </c>
      <c r="N29" s="14"/>
      <c r="O29" s="12">
        <v>42.662773378826195</v>
      </c>
      <c r="P29" s="12">
        <v>124.6206770597734</v>
      </c>
      <c r="Q29" s="12">
        <v>207.59860425844042</v>
      </c>
      <c r="R29" s="12">
        <v>18.983171174378715</v>
      </c>
      <c r="S29" s="12">
        <v>0</v>
      </c>
      <c r="T29" s="12">
        <v>0</v>
      </c>
      <c r="U29" s="12">
        <v>6.0647293768894786E-2</v>
      </c>
      <c r="V29" s="12">
        <v>0</v>
      </c>
      <c r="W29" s="12">
        <v>0</v>
      </c>
      <c r="X29" s="12">
        <v>0</v>
      </c>
      <c r="Y29" s="12">
        <v>0</v>
      </c>
      <c r="Z29" s="12">
        <v>0</v>
      </c>
      <c r="AA29" s="13">
        <f t="shared" si="1"/>
        <v>393.92587316518762</v>
      </c>
      <c r="AB29" s="21">
        <f t="shared" si="2"/>
        <v>393.92587316518762</v>
      </c>
      <c r="AC29" s="12">
        <v>0</v>
      </c>
      <c r="AD29" s="12">
        <v>0</v>
      </c>
      <c r="AE29" s="13">
        <f t="shared" si="3"/>
        <v>393.92587316518762</v>
      </c>
    </row>
    <row r="30" spans="1:31" x14ac:dyDescent="0.2">
      <c r="A30" s="11" t="s">
        <v>114</v>
      </c>
      <c r="B30" s="1" t="s">
        <v>68</v>
      </c>
      <c r="C30" s="12">
        <v>0</v>
      </c>
      <c r="D30" s="12">
        <v>0</v>
      </c>
      <c r="E30" s="12">
        <v>0</v>
      </c>
      <c r="F30" s="12">
        <v>0</v>
      </c>
      <c r="G30" s="12">
        <v>0</v>
      </c>
      <c r="H30" s="12">
        <v>0</v>
      </c>
      <c r="I30" s="12">
        <v>0</v>
      </c>
      <c r="J30" s="12">
        <v>0</v>
      </c>
      <c r="K30" s="12">
        <v>0</v>
      </c>
      <c r="L30" s="12">
        <v>0</v>
      </c>
      <c r="M30" s="13">
        <f t="shared" si="0"/>
        <v>0</v>
      </c>
      <c r="N30" s="14"/>
      <c r="O30" s="12">
        <v>430.42872116566093</v>
      </c>
      <c r="P30" s="12">
        <v>185.99426973883664</v>
      </c>
      <c r="Q30" s="12">
        <v>2962.123664206762</v>
      </c>
      <c r="R30" s="12">
        <v>478.84959455548614</v>
      </c>
      <c r="S30" s="12">
        <v>0</v>
      </c>
      <c r="T30" s="12">
        <v>0</v>
      </c>
      <c r="U30" s="12">
        <v>1.480308400045133</v>
      </c>
      <c r="V30" s="12">
        <v>0</v>
      </c>
      <c r="W30" s="12">
        <v>191.24253386009016</v>
      </c>
      <c r="X30" s="12">
        <v>0</v>
      </c>
      <c r="Y30" s="12">
        <v>0</v>
      </c>
      <c r="Z30" s="12">
        <v>0</v>
      </c>
      <c r="AA30" s="13">
        <f t="shared" si="1"/>
        <v>4250.1190919268811</v>
      </c>
      <c r="AB30" s="21">
        <f t="shared" si="2"/>
        <v>4250.1190919268811</v>
      </c>
      <c r="AC30" s="12">
        <v>0</v>
      </c>
      <c r="AD30" s="12">
        <v>0</v>
      </c>
      <c r="AE30" s="13">
        <f t="shared" si="3"/>
        <v>4250.1190919268811</v>
      </c>
    </row>
    <row r="31" spans="1:31" x14ac:dyDescent="0.2">
      <c r="A31" s="11" t="s">
        <v>115</v>
      </c>
      <c r="B31" s="1" t="s">
        <v>69</v>
      </c>
      <c r="C31" s="12">
        <v>0</v>
      </c>
      <c r="D31" s="12">
        <v>0</v>
      </c>
      <c r="E31" s="12">
        <v>0</v>
      </c>
      <c r="F31" s="12">
        <v>0</v>
      </c>
      <c r="G31" s="12">
        <v>0</v>
      </c>
      <c r="H31" s="12">
        <v>0</v>
      </c>
      <c r="I31" s="12">
        <v>0</v>
      </c>
      <c r="J31" s="12">
        <v>0</v>
      </c>
      <c r="K31" s="12">
        <v>0</v>
      </c>
      <c r="L31" s="12">
        <v>0</v>
      </c>
      <c r="M31" s="13">
        <f t="shared" si="0"/>
        <v>0</v>
      </c>
      <c r="N31" s="14"/>
      <c r="O31" s="12">
        <v>2404.4468104140255</v>
      </c>
      <c r="P31" s="12">
        <v>1122.5781148853803</v>
      </c>
      <c r="Q31" s="12">
        <v>1083.5702868191479</v>
      </c>
      <c r="R31" s="12">
        <v>248.77026267664021</v>
      </c>
      <c r="S31" s="12">
        <v>0</v>
      </c>
      <c r="T31" s="12">
        <v>1.7483965452074777</v>
      </c>
      <c r="U31" s="12">
        <v>266.89980841989592</v>
      </c>
      <c r="V31" s="12">
        <v>0</v>
      </c>
      <c r="W31" s="12">
        <v>0</v>
      </c>
      <c r="X31" s="12">
        <v>0</v>
      </c>
      <c r="Y31" s="12">
        <v>0</v>
      </c>
      <c r="Z31" s="12">
        <v>0</v>
      </c>
      <c r="AA31" s="13">
        <f t="shared" si="1"/>
        <v>5128.0136797602972</v>
      </c>
      <c r="AB31" s="21">
        <f t="shared" si="2"/>
        <v>5128.0136797602972</v>
      </c>
      <c r="AC31" s="12">
        <v>0</v>
      </c>
      <c r="AD31" s="12">
        <v>0</v>
      </c>
      <c r="AE31" s="13">
        <f t="shared" si="3"/>
        <v>5128.0136797602972</v>
      </c>
    </row>
    <row r="32" spans="1:31" x14ac:dyDescent="0.2">
      <c r="A32" s="11" t="s">
        <v>116</v>
      </c>
      <c r="B32" s="1" t="s">
        <v>70</v>
      </c>
      <c r="C32" s="12">
        <v>0</v>
      </c>
      <c r="D32" s="12">
        <v>0</v>
      </c>
      <c r="E32" s="12">
        <v>0</v>
      </c>
      <c r="F32" s="12">
        <v>0</v>
      </c>
      <c r="G32" s="12">
        <v>0</v>
      </c>
      <c r="H32" s="12">
        <v>0</v>
      </c>
      <c r="I32" s="12">
        <v>0</v>
      </c>
      <c r="J32" s="12">
        <v>0</v>
      </c>
      <c r="K32" s="12">
        <v>0</v>
      </c>
      <c r="L32" s="12">
        <v>0</v>
      </c>
      <c r="M32" s="13">
        <f t="shared" si="0"/>
        <v>0</v>
      </c>
      <c r="N32" s="14"/>
      <c r="O32" s="12">
        <v>0</v>
      </c>
      <c r="P32" s="12">
        <v>0.54479274196228589</v>
      </c>
      <c r="Q32" s="12">
        <v>63.028905141698182</v>
      </c>
      <c r="R32" s="12">
        <v>0</v>
      </c>
      <c r="S32" s="12">
        <v>0</v>
      </c>
      <c r="T32" s="12">
        <v>0</v>
      </c>
      <c r="U32" s="12">
        <v>0</v>
      </c>
      <c r="V32" s="12">
        <v>0</v>
      </c>
      <c r="W32" s="12">
        <v>0</v>
      </c>
      <c r="X32" s="12">
        <v>0</v>
      </c>
      <c r="Y32" s="12">
        <v>0</v>
      </c>
      <c r="Z32" s="12">
        <v>0</v>
      </c>
      <c r="AA32" s="13">
        <f t="shared" si="1"/>
        <v>63.573697883660465</v>
      </c>
      <c r="AB32" s="21">
        <f t="shared" si="2"/>
        <v>63.573697883660465</v>
      </c>
      <c r="AC32" s="12">
        <v>0</v>
      </c>
      <c r="AD32" s="12">
        <v>0</v>
      </c>
      <c r="AE32" s="13">
        <f t="shared" si="3"/>
        <v>63.573697883660465</v>
      </c>
    </row>
    <row r="33" spans="1:31" x14ac:dyDescent="0.2">
      <c r="A33" s="11" t="s">
        <v>117</v>
      </c>
      <c r="B33" s="1" t="s">
        <v>71</v>
      </c>
      <c r="C33" s="12">
        <v>0</v>
      </c>
      <c r="D33" s="12">
        <v>0</v>
      </c>
      <c r="E33" s="12">
        <v>0</v>
      </c>
      <c r="F33" s="12">
        <v>0</v>
      </c>
      <c r="G33" s="12">
        <v>0</v>
      </c>
      <c r="H33" s="12">
        <v>0</v>
      </c>
      <c r="I33" s="12">
        <v>0</v>
      </c>
      <c r="J33" s="12">
        <v>0</v>
      </c>
      <c r="K33" s="12">
        <v>0</v>
      </c>
      <c r="L33" s="12">
        <v>0</v>
      </c>
      <c r="M33" s="13">
        <f t="shared" si="0"/>
        <v>0</v>
      </c>
      <c r="N33" s="14"/>
      <c r="O33" s="12">
        <v>45.727543384649024</v>
      </c>
      <c r="P33" s="12">
        <v>71.12542372064496</v>
      </c>
      <c r="Q33" s="12">
        <v>5425.0829523601888</v>
      </c>
      <c r="R33" s="12">
        <v>0</v>
      </c>
      <c r="S33" s="12">
        <v>0</v>
      </c>
      <c r="T33" s="12">
        <v>0</v>
      </c>
      <c r="U33" s="12">
        <v>0</v>
      </c>
      <c r="V33" s="12">
        <v>0</v>
      </c>
      <c r="W33" s="12">
        <v>0</v>
      </c>
      <c r="X33" s="12">
        <v>0</v>
      </c>
      <c r="Y33" s="12">
        <v>0</v>
      </c>
      <c r="Z33" s="12">
        <v>0</v>
      </c>
      <c r="AA33" s="13">
        <f t="shared" si="1"/>
        <v>5541.9359194654826</v>
      </c>
      <c r="AB33" s="21">
        <f t="shared" si="2"/>
        <v>5541.9359194654826</v>
      </c>
      <c r="AC33" s="12">
        <v>0</v>
      </c>
      <c r="AD33" s="12">
        <v>0</v>
      </c>
      <c r="AE33" s="13">
        <f t="shared" si="3"/>
        <v>5541.9359194654826</v>
      </c>
    </row>
    <row r="34" spans="1:31" x14ac:dyDescent="0.2">
      <c r="A34" s="11" t="s">
        <v>118</v>
      </c>
      <c r="B34" s="1" t="s">
        <v>72</v>
      </c>
      <c r="C34" s="12">
        <v>0</v>
      </c>
      <c r="D34" s="12">
        <v>0</v>
      </c>
      <c r="E34" s="12">
        <v>0</v>
      </c>
      <c r="F34" s="12">
        <v>0</v>
      </c>
      <c r="G34" s="12">
        <v>0</v>
      </c>
      <c r="H34" s="12">
        <v>0</v>
      </c>
      <c r="I34" s="12">
        <v>0</v>
      </c>
      <c r="J34" s="12">
        <v>0</v>
      </c>
      <c r="K34" s="12">
        <v>0</v>
      </c>
      <c r="L34" s="12">
        <v>0</v>
      </c>
      <c r="M34" s="13">
        <f t="shared" si="0"/>
        <v>0</v>
      </c>
      <c r="N34" s="14"/>
      <c r="O34" s="12">
        <v>5.9698041269350623</v>
      </c>
      <c r="P34" s="12">
        <v>2107.2177679691217</v>
      </c>
      <c r="Q34" s="12">
        <v>3513.0015417271275</v>
      </c>
      <c r="R34" s="12">
        <v>0</v>
      </c>
      <c r="S34" s="12">
        <v>0</v>
      </c>
      <c r="T34" s="12">
        <v>0</v>
      </c>
      <c r="U34" s="12">
        <v>91.312351505863987</v>
      </c>
      <c r="V34" s="12">
        <v>0</v>
      </c>
      <c r="W34" s="12">
        <v>0</v>
      </c>
      <c r="X34" s="12">
        <v>0</v>
      </c>
      <c r="Y34" s="12">
        <v>0</v>
      </c>
      <c r="Z34" s="12">
        <v>0</v>
      </c>
      <c r="AA34" s="13">
        <f t="shared" si="1"/>
        <v>5717.5014653290482</v>
      </c>
      <c r="AB34" s="21">
        <f t="shared" si="2"/>
        <v>5717.5014653290482</v>
      </c>
      <c r="AC34" s="12">
        <v>0</v>
      </c>
      <c r="AD34" s="12">
        <v>0</v>
      </c>
      <c r="AE34" s="13">
        <f t="shared" si="3"/>
        <v>5717.5014653290482</v>
      </c>
    </row>
    <row r="35" spans="1:31" x14ac:dyDescent="0.2">
      <c r="A35" s="11" t="s">
        <v>119</v>
      </c>
      <c r="B35" s="1" t="s">
        <v>73</v>
      </c>
      <c r="C35" s="12">
        <v>0</v>
      </c>
      <c r="D35" s="12">
        <v>0</v>
      </c>
      <c r="E35" s="12">
        <v>0</v>
      </c>
      <c r="F35" s="12">
        <v>0</v>
      </c>
      <c r="G35" s="12">
        <v>0</v>
      </c>
      <c r="H35" s="12">
        <v>0</v>
      </c>
      <c r="I35" s="12">
        <v>0</v>
      </c>
      <c r="J35" s="12">
        <v>0</v>
      </c>
      <c r="K35" s="12">
        <v>0</v>
      </c>
      <c r="L35" s="12">
        <v>0</v>
      </c>
      <c r="M35" s="13">
        <f t="shared" si="0"/>
        <v>0</v>
      </c>
      <c r="N35" s="14"/>
      <c r="O35" s="12">
        <v>215.74237794686755</v>
      </c>
      <c r="P35" s="12">
        <v>68.480375470101407</v>
      </c>
      <c r="Q35" s="12">
        <v>6487.2132651222091</v>
      </c>
      <c r="R35" s="12">
        <v>0</v>
      </c>
      <c r="S35" s="12">
        <v>24.956153403936366</v>
      </c>
      <c r="T35" s="12">
        <v>1147.7438315095637</v>
      </c>
      <c r="U35" s="12">
        <v>0</v>
      </c>
      <c r="V35" s="12">
        <v>0</v>
      </c>
      <c r="W35" s="12">
        <v>0</v>
      </c>
      <c r="X35" s="12">
        <v>0</v>
      </c>
      <c r="Y35" s="12">
        <v>0</v>
      </c>
      <c r="Z35" s="12">
        <v>0</v>
      </c>
      <c r="AA35" s="13">
        <f t="shared" si="1"/>
        <v>7944.1360034526788</v>
      </c>
      <c r="AB35" s="21">
        <f t="shared" si="2"/>
        <v>7944.1360034526788</v>
      </c>
      <c r="AC35" s="12">
        <v>0</v>
      </c>
      <c r="AD35" s="12">
        <v>0</v>
      </c>
      <c r="AE35" s="13">
        <f t="shared" si="3"/>
        <v>7944.1360034526788</v>
      </c>
    </row>
    <row r="36" spans="1:31" x14ac:dyDescent="0.2">
      <c r="A36" s="11" t="s">
        <v>120</v>
      </c>
      <c r="B36" s="1" t="s">
        <v>74</v>
      </c>
      <c r="C36" s="12">
        <v>0</v>
      </c>
      <c r="D36" s="12">
        <v>0</v>
      </c>
      <c r="E36" s="12">
        <v>0</v>
      </c>
      <c r="F36" s="12">
        <v>0</v>
      </c>
      <c r="G36" s="12">
        <v>0</v>
      </c>
      <c r="H36" s="12">
        <v>0</v>
      </c>
      <c r="I36" s="12">
        <v>0</v>
      </c>
      <c r="J36" s="12">
        <v>0</v>
      </c>
      <c r="K36" s="12">
        <v>365.48971378895459</v>
      </c>
      <c r="L36" s="12">
        <v>0</v>
      </c>
      <c r="M36" s="13">
        <f t="shared" ref="M36:M50" si="4">SUM(C36:L36)</f>
        <v>365.48971378895459</v>
      </c>
      <c r="N36" s="14"/>
      <c r="O36" s="12">
        <v>1010.2747017755806</v>
      </c>
      <c r="P36" s="12">
        <v>39.676424561461424</v>
      </c>
      <c r="Q36" s="12">
        <v>150.24440060624559</v>
      </c>
      <c r="R36" s="12">
        <v>18.316054134547947</v>
      </c>
      <c r="S36" s="12">
        <v>0.11102270203362948</v>
      </c>
      <c r="T36" s="12">
        <v>0</v>
      </c>
      <c r="U36" s="12">
        <v>119.22583724851603</v>
      </c>
      <c r="V36" s="12">
        <v>0</v>
      </c>
      <c r="W36" s="12">
        <v>0</v>
      </c>
      <c r="X36" s="12">
        <v>0</v>
      </c>
      <c r="Y36" s="12">
        <v>0</v>
      </c>
      <c r="Z36" s="12">
        <v>0</v>
      </c>
      <c r="AA36" s="13">
        <f t="shared" si="1"/>
        <v>1337.8484410283852</v>
      </c>
      <c r="AB36" s="21">
        <f t="shared" si="2"/>
        <v>1703.3381548173397</v>
      </c>
      <c r="AC36" s="12">
        <v>0</v>
      </c>
      <c r="AD36" s="12">
        <v>0</v>
      </c>
      <c r="AE36" s="13">
        <f t="shared" si="3"/>
        <v>1703.3381548173397</v>
      </c>
    </row>
    <row r="37" spans="1:31" x14ac:dyDescent="0.2">
      <c r="A37" s="11" t="s">
        <v>121</v>
      </c>
      <c r="B37" s="1" t="s">
        <v>75</v>
      </c>
      <c r="C37" s="12">
        <v>0</v>
      </c>
      <c r="D37" s="12">
        <v>0</v>
      </c>
      <c r="E37" s="12">
        <v>0</v>
      </c>
      <c r="F37" s="12">
        <v>0</v>
      </c>
      <c r="G37" s="12">
        <v>0</v>
      </c>
      <c r="H37" s="12">
        <v>0</v>
      </c>
      <c r="I37" s="12">
        <v>0</v>
      </c>
      <c r="J37" s="12">
        <v>0</v>
      </c>
      <c r="K37" s="12">
        <v>716.45727679286472</v>
      </c>
      <c r="L37" s="12">
        <v>0</v>
      </c>
      <c r="M37" s="13">
        <f t="shared" si="4"/>
        <v>716.45727679286472</v>
      </c>
      <c r="N37" s="14"/>
      <c r="O37" s="12">
        <v>1596.9356115423982</v>
      </c>
      <c r="P37" s="12">
        <v>181.19363725815077</v>
      </c>
      <c r="Q37" s="12">
        <v>146.56935862445653</v>
      </c>
      <c r="R37" s="12">
        <v>0</v>
      </c>
      <c r="S37" s="12">
        <v>0</v>
      </c>
      <c r="T37" s="12">
        <v>0</v>
      </c>
      <c r="U37" s="12">
        <v>538.98934037412255</v>
      </c>
      <c r="V37" s="12">
        <v>0</v>
      </c>
      <c r="W37" s="12">
        <v>0</v>
      </c>
      <c r="X37" s="12">
        <v>0</v>
      </c>
      <c r="Y37" s="12">
        <v>0</v>
      </c>
      <c r="Z37" s="12">
        <v>0</v>
      </c>
      <c r="AA37" s="13">
        <f t="shared" si="1"/>
        <v>2463.6879477991279</v>
      </c>
      <c r="AB37" s="21">
        <f t="shared" si="2"/>
        <v>3180.1452245919927</v>
      </c>
      <c r="AC37" s="12">
        <v>0</v>
      </c>
      <c r="AD37" s="12">
        <v>0</v>
      </c>
      <c r="AE37" s="13">
        <f t="shared" si="3"/>
        <v>3180.1452245919927</v>
      </c>
    </row>
    <row r="38" spans="1:31" x14ac:dyDescent="0.2">
      <c r="A38" s="11" t="s">
        <v>122</v>
      </c>
      <c r="B38" s="1" t="s">
        <v>76</v>
      </c>
      <c r="C38" s="12">
        <v>0</v>
      </c>
      <c r="D38" s="12">
        <v>0</v>
      </c>
      <c r="E38" s="12">
        <v>0</v>
      </c>
      <c r="F38" s="12">
        <v>0</v>
      </c>
      <c r="G38" s="12">
        <v>0</v>
      </c>
      <c r="H38" s="12">
        <v>0</v>
      </c>
      <c r="I38" s="12">
        <v>0</v>
      </c>
      <c r="J38" s="12">
        <v>0</v>
      </c>
      <c r="K38" s="12">
        <v>0</v>
      </c>
      <c r="L38" s="12">
        <v>0</v>
      </c>
      <c r="M38" s="13">
        <f t="shared" si="4"/>
        <v>0</v>
      </c>
      <c r="N38" s="14"/>
      <c r="O38" s="12">
        <v>782.67981245187616</v>
      </c>
      <c r="P38" s="12">
        <v>101.2754796766782</v>
      </c>
      <c r="Q38" s="12">
        <v>139.96495417847254</v>
      </c>
      <c r="R38" s="12">
        <v>0</v>
      </c>
      <c r="S38" s="12">
        <v>0</v>
      </c>
      <c r="T38" s="12">
        <v>0</v>
      </c>
      <c r="U38" s="12">
        <v>0.34331951360418145</v>
      </c>
      <c r="V38" s="12">
        <v>0</v>
      </c>
      <c r="W38" s="12">
        <v>0</v>
      </c>
      <c r="X38" s="12">
        <v>0</v>
      </c>
      <c r="Y38" s="12">
        <v>0</v>
      </c>
      <c r="Z38" s="12">
        <v>0</v>
      </c>
      <c r="AA38" s="13">
        <f t="shared" si="1"/>
        <v>1024.2635658206311</v>
      </c>
      <c r="AB38" s="21">
        <f t="shared" si="2"/>
        <v>1024.2635658206311</v>
      </c>
      <c r="AC38" s="12">
        <v>0</v>
      </c>
      <c r="AD38" s="12">
        <v>0</v>
      </c>
      <c r="AE38" s="13">
        <f t="shared" si="3"/>
        <v>1024.2635658206311</v>
      </c>
    </row>
    <row r="39" spans="1:31" x14ac:dyDescent="0.2">
      <c r="A39" s="11" t="s">
        <v>123</v>
      </c>
      <c r="B39" s="1" t="s">
        <v>77</v>
      </c>
      <c r="C39" s="12">
        <v>0</v>
      </c>
      <c r="D39" s="12">
        <v>0</v>
      </c>
      <c r="E39" s="12">
        <v>0</v>
      </c>
      <c r="F39" s="12">
        <v>0</v>
      </c>
      <c r="G39" s="12">
        <v>0</v>
      </c>
      <c r="H39" s="12">
        <v>0</v>
      </c>
      <c r="I39" s="12">
        <v>0</v>
      </c>
      <c r="J39" s="12">
        <v>0</v>
      </c>
      <c r="K39" s="12">
        <v>0</v>
      </c>
      <c r="L39" s="12">
        <v>0</v>
      </c>
      <c r="M39" s="13">
        <f t="shared" si="4"/>
        <v>0</v>
      </c>
      <c r="N39" s="14"/>
      <c r="O39" s="12">
        <v>499.72647809420062</v>
      </c>
      <c r="P39" s="12">
        <v>220.8414936894477</v>
      </c>
      <c r="Q39" s="12">
        <v>42.366665238429491</v>
      </c>
      <c r="R39" s="12">
        <v>0</v>
      </c>
      <c r="S39" s="12">
        <v>0</v>
      </c>
      <c r="T39" s="12">
        <v>0</v>
      </c>
      <c r="U39" s="12">
        <v>0</v>
      </c>
      <c r="V39" s="12">
        <v>0</v>
      </c>
      <c r="W39" s="12">
        <v>0</v>
      </c>
      <c r="X39" s="12">
        <v>0</v>
      </c>
      <c r="Y39" s="12">
        <v>0</v>
      </c>
      <c r="Z39" s="12">
        <v>0</v>
      </c>
      <c r="AA39" s="13">
        <f t="shared" si="1"/>
        <v>762.93463702207782</v>
      </c>
      <c r="AB39" s="21">
        <f t="shared" si="2"/>
        <v>762.93463702207782</v>
      </c>
      <c r="AC39" s="12">
        <v>0</v>
      </c>
      <c r="AD39" s="12">
        <v>0</v>
      </c>
      <c r="AE39" s="13">
        <f t="shared" si="3"/>
        <v>762.93463702207782</v>
      </c>
    </row>
    <row r="40" spans="1:31" x14ac:dyDescent="0.2">
      <c r="A40" s="11" t="s">
        <v>124</v>
      </c>
      <c r="B40" s="1" t="s">
        <v>78</v>
      </c>
      <c r="C40" s="12">
        <v>0</v>
      </c>
      <c r="D40" s="12">
        <v>0</v>
      </c>
      <c r="E40" s="12">
        <v>0</v>
      </c>
      <c r="F40" s="12">
        <v>0</v>
      </c>
      <c r="G40" s="12">
        <v>0</v>
      </c>
      <c r="H40" s="12">
        <v>0</v>
      </c>
      <c r="I40" s="12">
        <v>0</v>
      </c>
      <c r="J40" s="12">
        <v>0</v>
      </c>
      <c r="K40" s="12">
        <v>0</v>
      </c>
      <c r="L40" s="12">
        <v>0</v>
      </c>
      <c r="M40" s="13">
        <f t="shared" si="4"/>
        <v>0</v>
      </c>
      <c r="N40" s="14"/>
      <c r="O40" s="12">
        <v>294.39354675906168</v>
      </c>
      <c r="P40" s="12">
        <v>417.94674984863155</v>
      </c>
      <c r="Q40" s="12">
        <v>13.106300087526494</v>
      </c>
      <c r="R40" s="12">
        <v>4.4742389071814506</v>
      </c>
      <c r="S40" s="12">
        <v>7.0929766001365184</v>
      </c>
      <c r="T40" s="12">
        <v>0</v>
      </c>
      <c r="U40" s="12">
        <v>1.2418083578751216</v>
      </c>
      <c r="V40" s="12">
        <v>0</v>
      </c>
      <c r="W40" s="12">
        <v>0</v>
      </c>
      <c r="X40" s="12">
        <v>0</v>
      </c>
      <c r="Y40" s="12">
        <v>0</v>
      </c>
      <c r="Z40" s="12">
        <v>0</v>
      </c>
      <c r="AA40" s="13">
        <f t="shared" si="1"/>
        <v>738.25562056041281</v>
      </c>
      <c r="AB40" s="21">
        <f t="shared" si="2"/>
        <v>738.25562056041281</v>
      </c>
      <c r="AC40" s="12">
        <v>0</v>
      </c>
      <c r="AD40" s="12">
        <v>0</v>
      </c>
      <c r="AE40" s="13">
        <f t="shared" si="3"/>
        <v>738.25562056041281</v>
      </c>
    </row>
    <row r="41" spans="1:31" x14ac:dyDescent="0.2">
      <c r="A41" s="11" t="s">
        <v>125</v>
      </c>
      <c r="B41" s="1" t="s">
        <v>79</v>
      </c>
      <c r="C41" s="12">
        <v>0</v>
      </c>
      <c r="D41" s="12">
        <v>0</v>
      </c>
      <c r="E41" s="12">
        <v>0</v>
      </c>
      <c r="F41" s="12">
        <v>0</v>
      </c>
      <c r="G41" s="12">
        <v>0</v>
      </c>
      <c r="H41" s="12">
        <v>0</v>
      </c>
      <c r="I41" s="12">
        <v>0</v>
      </c>
      <c r="J41" s="12">
        <v>0</v>
      </c>
      <c r="K41" s="12">
        <v>0</v>
      </c>
      <c r="L41" s="12">
        <v>0</v>
      </c>
      <c r="M41" s="13">
        <f t="shared" si="4"/>
        <v>0</v>
      </c>
      <c r="N41" s="14"/>
      <c r="O41" s="12">
        <v>327.70017880989695</v>
      </c>
      <c r="P41" s="12">
        <v>201.76842662203072</v>
      </c>
      <c r="Q41" s="12">
        <v>172.88760740999072</v>
      </c>
      <c r="R41" s="12">
        <v>46.070789851824642</v>
      </c>
      <c r="S41" s="12">
        <v>0</v>
      </c>
      <c r="T41" s="12">
        <v>0</v>
      </c>
      <c r="U41" s="12">
        <v>4.1230595447963641</v>
      </c>
      <c r="V41" s="12">
        <v>0</v>
      </c>
      <c r="W41" s="12">
        <v>0</v>
      </c>
      <c r="X41" s="12">
        <v>0</v>
      </c>
      <c r="Y41" s="12">
        <v>0</v>
      </c>
      <c r="Z41" s="12">
        <v>0</v>
      </c>
      <c r="AA41" s="13">
        <f t="shared" si="1"/>
        <v>752.55006223853945</v>
      </c>
      <c r="AB41" s="21">
        <f t="shared" si="2"/>
        <v>752.55006223853945</v>
      </c>
      <c r="AC41" s="12">
        <v>0</v>
      </c>
      <c r="AD41" s="12">
        <v>0</v>
      </c>
      <c r="AE41" s="13">
        <f t="shared" si="3"/>
        <v>752.55006223853945</v>
      </c>
    </row>
    <row r="42" spans="1:31" x14ac:dyDescent="0.2">
      <c r="A42" s="11" t="s">
        <v>126</v>
      </c>
      <c r="B42" s="1" t="s">
        <v>80</v>
      </c>
      <c r="C42" s="12">
        <v>0</v>
      </c>
      <c r="D42" s="12">
        <v>0</v>
      </c>
      <c r="E42" s="12">
        <v>0</v>
      </c>
      <c r="F42" s="12">
        <v>0</v>
      </c>
      <c r="G42" s="12">
        <v>0</v>
      </c>
      <c r="H42" s="12">
        <v>0</v>
      </c>
      <c r="I42" s="12">
        <v>0</v>
      </c>
      <c r="J42" s="12">
        <v>0</v>
      </c>
      <c r="K42" s="12">
        <v>0</v>
      </c>
      <c r="L42" s="12">
        <v>0</v>
      </c>
      <c r="M42" s="13">
        <f t="shared" si="4"/>
        <v>0</v>
      </c>
      <c r="N42" s="14"/>
      <c r="O42" s="12">
        <v>3153.5255718197759</v>
      </c>
      <c r="P42" s="12">
        <v>2391.5648693631997</v>
      </c>
      <c r="Q42" s="12">
        <v>4467.9894236929022</v>
      </c>
      <c r="R42" s="12">
        <v>40.025258186613364</v>
      </c>
      <c r="S42" s="12">
        <v>0.21149874642726474</v>
      </c>
      <c r="T42" s="12">
        <v>2.391047808382583</v>
      </c>
      <c r="U42" s="12">
        <v>60.030755295301503</v>
      </c>
      <c r="V42" s="12">
        <v>0</v>
      </c>
      <c r="W42" s="12">
        <v>0</v>
      </c>
      <c r="X42" s="12">
        <v>0</v>
      </c>
      <c r="Y42" s="12">
        <v>0</v>
      </c>
      <c r="Z42" s="12">
        <v>0</v>
      </c>
      <c r="AA42" s="13">
        <f t="shared" si="1"/>
        <v>10115.738424912603</v>
      </c>
      <c r="AB42" s="21">
        <f t="shared" si="2"/>
        <v>10115.738424912603</v>
      </c>
      <c r="AC42" s="12">
        <v>0</v>
      </c>
      <c r="AD42" s="12">
        <v>0</v>
      </c>
      <c r="AE42" s="13">
        <f t="shared" si="3"/>
        <v>10115.738424912603</v>
      </c>
    </row>
    <row r="43" spans="1:31" x14ac:dyDescent="0.2">
      <c r="A43" s="11" t="s">
        <v>127</v>
      </c>
      <c r="B43" s="1" t="s">
        <v>81</v>
      </c>
      <c r="C43" s="12">
        <v>0</v>
      </c>
      <c r="D43" s="12">
        <v>0</v>
      </c>
      <c r="E43" s="12">
        <v>0</v>
      </c>
      <c r="F43" s="12">
        <v>0</v>
      </c>
      <c r="G43" s="12">
        <v>0</v>
      </c>
      <c r="H43" s="12">
        <v>0</v>
      </c>
      <c r="I43" s="12">
        <v>0</v>
      </c>
      <c r="J43" s="12">
        <v>0</v>
      </c>
      <c r="K43" s="12">
        <v>0</v>
      </c>
      <c r="L43" s="12">
        <v>0</v>
      </c>
      <c r="M43" s="13">
        <f t="shared" si="4"/>
        <v>0</v>
      </c>
      <c r="N43" s="14"/>
      <c r="O43" s="12">
        <v>430.72941340864628</v>
      </c>
      <c r="P43" s="12">
        <v>66.975658238942742</v>
      </c>
      <c r="Q43" s="12">
        <v>24.039326097040387</v>
      </c>
      <c r="R43" s="12">
        <v>0</v>
      </c>
      <c r="S43" s="12">
        <v>0</v>
      </c>
      <c r="T43" s="12">
        <v>0</v>
      </c>
      <c r="U43" s="12">
        <v>2.7889853275651763E-3</v>
      </c>
      <c r="V43" s="12">
        <v>0</v>
      </c>
      <c r="W43" s="12">
        <v>0</v>
      </c>
      <c r="X43" s="12">
        <v>0</v>
      </c>
      <c r="Y43" s="12">
        <v>0</v>
      </c>
      <c r="Z43" s="12">
        <v>0</v>
      </c>
      <c r="AA43" s="13">
        <f t="shared" si="1"/>
        <v>521.74718672995698</v>
      </c>
      <c r="AB43" s="21">
        <f t="shared" si="2"/>
        <v>521.74718672995698</v>
      </c>
      <c r="AC43" s="12">
        <v>0</v>
      </c>
      <c r="AD43" s="12">
        <v>0</v>
      </c>
      <c r="AE43" s="13">
        <f t="shared" si="3"/>
        <v>521.74718672995698</v>
      </c>
    </row>
    <row r="44" spans="1:31" x14ac:dyDescent="0.2">
      <c r="A44" s="11" t="s">
        <v>128</v>
      </c>
      <c r="B44" s="1" t="s">
        <v>82</v>
      </c>
      <c r="C44" s="12">
        <v>0</v>
      </c>
      <c r="D44" s="12">
        <v>0</v>
      </c>
      <c r="E44" s="12">
        <v>0</v>
      </c>
      <c r="F44" s="12">
        <v>0</v>
      </c>
      <c r="G44" s="12">
        <v>0</v>
      </c>
      <c r="H44" s="12">
        <v>0</v>
      </c>
      <c r="I44" s="12">
        <v>0</v>
      </c>
      <c r="J44" s="12">
        <v>0</v>
      </c>
      <c r="K44" s="12">
        <v>0</v>
      </c>
      <c r="L44" s="12">
        <v>0</v>
      </c>
      <c r="M44" s="13">
        <f t="shared" si="4"/>
        <v>0</v>
      </c>
      <c r="N44" s="14"/>
      <c r="O44" s="12">
        <v>538.47580843103106</v>
      </c>
      <c r="P44" s="12">
        <v>284.38370282185593</v>
      </c>
      <c r="Q44" s="12">
        <v>64.486095498656866</v>
      </c>
      <c r="R44" s="12">
        <v>142.16716529481855</v>
      </c>
      <c r="S44" s="12">
        <v>4.4715166776505243E-2</v>
      </c>
      <c r="T44" s="12">
        <v>6.7325370427868195E-2</v>
      </c>
      <c r="U44" s="12">
        <v>7.006270744129572</v>
      </c>
      <c r="V44" s="12">
        <v>0</v>
      </c>
      <c r="W44" s="12">
        <v>0</v>
      </c>
      <c r="X44" s="12">
        <v>0</v>
      </c>
      <c r="Y44" s="12">
        <v>0</v>
      </c>
      <c r="Z44" s="12">
        <v>0</v>
      </c>
      <c r="AA44" s="13">
        <f t="shared" si="1"/>
        <v>1036.6310833276962</v>
      </c>
      <c r="AB44" s="21">
        <f t="shared" si="2"/>
        <v>1036.6310833276962</v>
      </c>
      <c r="AC44" s="12">
        <v>0</v>
      </c>
      <c r="AD44" s="12">
        <v>0</v>
      </c>
      <c r="AE44" s="13">
        <f t="shared" si="3"/>
        <v>1036.6310833276962</v>
      </c>
    </row>
    <row r="45" spans="1:31" x14ac:dyDescent="0.2">
      <c r="A45" s="11" t="s">
        <v>129</v>
      </c>
      <c r="B45" s="1" t="s">
        <v>83</v>
      </c>
      <c r="C45" s="12">
        <v>0</v>
      </c>
      <c r="D45" s="12">
        <v>0</v>
      </c>
      <c r="E45" s="12">
        <v>0</v>
      </c>
      <c r="F45" s="12">
        <v>0</v>
      </c>
      <c r="G45" s="12">
        <v>0</v>
      </c>
      <c r="H45" s="12">
        <v>0</v>
      </c>
      <c r="I45" s="12">
        <v>0</v>
      </c>
      <c r="J45" s="12">
        <v>0</v>
      </c>
      <c r="K45" s="12">
        <v>0</v>
      </c>
      <c r="L45" s="12">
        <v>0</v>
      </c>
      <c r="M45" s="13">
        <f t="shared" si="4"/>
        <v>0</v>
      </c>
      <c r="N45" s="14"/>
      <c r="O45" s="12">
        <v>540.04984448919333</v>
      </c>
      <c r="P45" s="12">
        <v>440.16659865237318</v>
      </c>
      <c r="Q45" s="12">
        <v>272.03393906778507</v>
      </c>
      <c r="R45" s="12">
        <v>55.352383527526086</v>
      </c>
      <c r="S45" s="12">
        <v>6.2438874845835519</v>
      </c>
      <c r="T45" s="12">
        <v>6.9070053418424893</v>
      </c>
      <c r="U45" s="12">
        <v>0</v>
      </c>
      <c r="V45" s="12">
        <v>0</v>
      </c>
      <c r="W45" s="12">
        <v>0</v>
      </c>
      <c r="X45" s="12">
        <v>0</v>
      </c>
      <c r="Y45" s="12">
        <v>0</v>
      </c>
      <c r="Z45" s="12">
        <v>0</v>
      </c>
      <c r="AA45" s="13">
        <f t="shared" si="1"/>
        <v>1320.7536585633038</v>
      </c>
      <c r="AB45" s="21">
        <f t="shared" si="2"/>
        <v>1320.7536585633038</v>
      </c>
      <c r="AC45" s="12">
        <v>0</v>
      </c>
      <c r="AD45" s="12">
        <v>0</v>
      </c>
      <c r="AE45" s="13">
        <f t="shared" si="3"/>
        <v>1320.7536585633038</v>
      </c>
    </row>
    <row r="46" spans="1:31" x14ac:dyDescent="0.2">
      <c r="A46" s="11" t="s">
        <v>130</v>
      </c>
      <c r="B46" s="1" t="s">
        <v>84</v>
      </c>
      <c r="C46" s="12">
        <v>0</v>
      </c>
      <c r="D46" s="12">
        <v>0</v>
      </c>
      <c r="E46" s="12">
        <v>0</v>
      </c>
      <c r="F46" s="12">
        <v>0</v>
      </c>
      <c r="G46" s="12">
        <v>0</v>
      </c>
      <c r="H46" s="12">
        <v>0</v>
      </c>
      <c r="I46" s="12">
        <v>0</v>
      </c>
      <c r="J46" s="12">
        <v>0</v>
      </c>
      <c r="K46" s="12">
        <v>0</v>
      </c>
      <c r="L46" s="12">
        <v>0</v>
      </c>
      <c r="M46" s="13">
        <f t="shared" si="4"/>
        <v>0</v>
      </c>
      <c r="N46" s="14"/>
      <c r="O46" s="12">
        <v>6.9199808779399374</v>
      </c>
      <c r="P46" s="12">
        <v>1.2841123370876799</v>
      </c>
      <c r="Q46" s="12">
        <v>0.59906842744401967</v>
      </c>
      <c r="R46" s="12">
        <v>0</v>
      </c>
      <c r="S46" s="12">
        <v>0</v>
      </c>
      <c r="T46" s="12">
        <v>0</v>
      </c>
      <c r="U46" s="12">
        <v>0</v>
      </c>
      <c r="V46" s="12">
        <v>0</v>
      </c>
      <c r="W46" s="12">
        <v>0</v>
      </c>
      <c r="X46" s="12">
        <v>0</v>
      </c>
      <c r="Y46" s="12">
        <v>0</v>
      </c>
      <c r="Z46" s="12">
        <v>0</v>
      </c>
      <c r="AA46" s="13">
        <f t="shared" si="1"/>
        <v>8.8031616424716361</v>
      </c>
      <c r="AB46" s="21">
        <f t="shared" si="2"/>
        <v>8.8031616424716361</v>
      </c>
      <c r="AC46" s="12">
        <v>0</v>
      </c>
      <c r="AD46" s="12">
        <v>0</v>
      </c>
      <c r="AE46" s="13">
        <f t="shared" si="3"/>
        <v>8.8031616424716361</v>
      </c>
    </row>
    <row r="47" spans="1:31" x14ac:dyDescent="0.2">
      <c r="A47" s="11"/>
      <c r="B47" s="1" t="s">
        <v>85</v>
      </c>
      <c r="C47" s="12">
        <v>0</v>
      </c>
      <c r="D47" s="12">
        <v>0</v>
      </c>
      <c r="E47" s="12">
        <v>0</v>
      </c>
      <c r="F47" s="12">
        <v>0</v>
      </c>
      <c r="G47" s="12">
        <v>0</v>
      </c>
      <c r="H47" s="12">
        <v>0</v>
      </c>
      <c r="I47" s="12">
        <v>0</v>
      </c>
      <c r="J47" s="12">
        <v>0</v>
      </c>
      <c r="K47" s="12">
        <v>0</v>
      </c>
      <c r="L47" s="12">
        <v>0</v>
      </c>
      <c r="M47" s="13">
        <f t="shared" si="4"/>
        <v>0</v>
      </c>
      <c r="N47" s="14"/>
      <c r="O47" s="12">
        <v>0</v>
      </c>
      <c r="P47" s="12">
        <v>1726.8222074141829</v>
      </c>
      <c r="Q47" s="12">
        <v>184.25895694539204</v>
      </c>
      <c r="R47" s="12">
        <v>15.134475983586793</v>
      </c>
      <c r="S47" s="12">
        <v>4.1569135399729698</v>
      </c>
      <c r="T47" s="12">
        <v>6218.8764786386646</v>
      </c>
      <c r="U47" s="12">
        <v>0</v>
      </c>
      <c r="V47" s="12">
        <v>0</v>
      </c>
      <c r="W47" s="12">
        <v>0</v>
      </c>
      <c r="X47" s="12">
        <v>0</v>
      </c>
      <c r="Y47" s="12">
        <v>31.119850246822928</v>
      </c>
      <c r="Z47" s="12">
        <v>0</v>
      </c>
      <c r="AA47" s="13">
        <f t="shared" si="1"/>
        <v>8180.3688827686228</v>
      </c>
      <c r="AB47" s="13">
        <f t="shared" si="2"/>
        <v>8180.3688827686228</v>
      </c>
      <c r="AC47" s="12">
        <v>0</v>
      </c>
      <c r="AD47" s="12">
        <v>0</v>
      </c>
      <c r="AE47" s="13">
        <f t="shared" si="3"/>
        <v>8180.3688827686228</v>
      </c>
    </row>
    <row r="48" spans="1:31" x14ac:dyDescent="0.2">
      <c r="A48" s="11"/>
      <c r="B48" s="1" t="s">
        <v>86</v>
      </c>
      <c r="C48" s="12">
        <v>0</v>
      </c>
      <c r="D48" s="12">
        <v>0</v>
      </c>
      <c r="E48" s="12">
        <v>0</v>
      </c>
      <c r="F48" s="12">
        <v>0</v>
      </c>
      <c r="G48" s="12">
        <v>0</v>
      </c>
      <c r="H48" s="12">
        <v>0</v>
      </c>
      <c r="I48" s="12">
        <v>0</v>
      </c>
      <c r="J48" s="12">
        <v>0</v>
      </c>
      <c r="K48" s="12">
        <v>0</v>
      </c>
      <c r="L48" s="12">
        <v>0</v>
      </c>
      <c r="M48" s="13">
        <f t="shared" si="4"/>
        <v>0</v>
      </c>
      <c r="N48" s="14"/>
      <c r="O48" s="12">
        <v>2314.5237013073238</v>
      </c>
      <c r="P48" s="12">
        <v>0</v>
      </c>
      <c r="Q48" s="12">
        <v>0</v>
      </c>
      <c r="R48" s="12">
        <v>0</v>
      </c>
      <c r="S48" s="12">
        <v>0</v>
      </c>
      <c r="T48" s="12">
        <v>0</v>
      </c>
      <c r="U48" s="12">
        <v>0</v>
      </c>
      <c r="V48" s="12">
        <v>0</v>
      </c>
      <c r="W48" s="12">
        <v>0</v>
      </c>
      <c r="X48" s="12">
        <v>0</v>
      </c>
      <c r="Y48" s="12">
        <v>0</v>
      </c>
      <c r="Z48" s="12">
        <v>0</v>
      </c>
      <c r="AA48" s="13">
        <f t="shared" si="1"/>
        <v>2314.5237013073238</v>
      </c>
      <c r="AB48" s="13">
        <f t="shared" si="2"/>
        <v>2314.5237013073238</v>
      </c>
      <c r="AC48" s="12">
        <v>0</v>
      </c>
      <c r="AD48" s="12">
        <v>0</v>
      </c>
      <c r="AE48" s="13">
        <f t="shared" si="3"/>
        <v>2314.5237013073238</v>
      </c>
    </row>
    <row r="49" spans="1:31" x14ac:dyDescent="0.2">
      <c r="A49" s="11"/>
      <c r="B49" s="1" t="s">
        <v>87</v>
      </c>
      <c r="C49" s="12">
        <v>0</v>
      </c>
      <c r="D49" s="12">
        <v>0</v>
      </c>
      <c r="E49" s="12">
        <v>0</v>
      </c>
      <c r="F49" s="12">
        <v>0</v>
      </c>
      <c r="G49" s="12">
        <v>0</v>
      </c>
      <c r="H49" s="12">
        <v>0</v>
      </c>
      <c r="I49" s="12">
        <v>0</v>
      </c>
      <c r="J49" s="12">
        <v>3.0289444799999998</v>
      </c>
      <c r="K49" s="12">
        <v>5151.2332643256132</v>
      </c>
      <c r="L49" s="12">
        <v>0</v>
      </c>
      <c r="M49" s="13">
        <f>SUM(C49:L49)</f>
        <v>5154.2622088056132</v>
      </c>
      <c r="N49" s="14"/>
      <c r="O49" s="12">
        <v>12983.158591390697</v>
      </c>
      <c r="P49" s="12">
        <v>25191.253815604512</v>
      </c>
      <c r="Q49" s="12">
        <v>5364.1335222875769</v>
      </c>
      <c r="R49" s="12">
        <v>0</v>
      </c>
      <c r="S49" s="12">
        <v>0</v>
      </c>
      <c r="T49" s="12">
        <v>0</v>
      </c>
      <c r="U49" s="12">
        <v>2673.6798978168758</v>
      </c>
      <c r="V49" s="12">
        <v>49.519229036861795</v>
      </c>
      <c r="W49" s="12">
        <v>0</v>
      </c>
      <c r="X49" s="12">
        <v>0</v>
      </c>
      <c r="Y49" s="12">
        <v>0</v>
      </c>
      <c r="Z49" s="12">
        <v>56.848203976380823</v>
      </c>
      <c r="AA49" s="13">
        <f t="shared" si="1"/>
        <v>46318.59326011291</v>
      </c>
      <c r="AB49" s="13">
        <f t="shared" si="2"/>
        <v>51472.855468918526</v>
      </c>
      <c r="AC49" s="12">
        <v>0</v>
      </c>
      <c r="AD49" s="12">
        <v>0</v>
      </c>
      <c r="AE49" s="13">
        <f t="shared" si="3"/>
        <v>51472.855468918526</v>
      </c>
    </row>
    <row r="50" spans="1:31" x14ac:dyDescent="0.2">
      <c r="A50" s="11"/>
      <c r="B50" s="1" t="s">
        <v>88</v>
      </c>
      <c r="C50" s="12">
        <v>0</v>
      </c>
      <c r="D50" s="12">
        <v>0</v>
      </c>
      <c r="E50" s="12">
        <v>0</v>
      </c>
      <c r="F50" s="12">
        <v>0</v>
      </c>
      <c r="G50" s="12">
        <v>0</v>
      </c>
      <c r="H50" s="12">
        <v>0</v>
      </c>
      <c r="I50" s="12">
        <v>0</v>
      </c>
      <c r="J50" s="12">
        <v>0</v>
      </c>
      <c r="K50" s="12">
        <v>0</v>
      </c>
      <c r="L50" s="12">
        <v>0</v>
      </c>
      <c r="M50" s="13">
        <f t="shared" si="4"/>
        <v>0</v>
      </c>
      <c r="N50" s="14"/>
      <c r="O50" s="12">
        <v>0</v>
      </c>
      <c r="P50" s="12">
        <v>-922.96931392592955</v>
      </c>
      <c r="Q50" s="12">
        <v>1736.1212774468831</v>
      </c>
      <c r="R50" s="12">
        <v>-104.89685261898839</v>
      </c>
      <c r="S50" s="12">
        <v>-3.1357841510559301</v>
      </c>
      <c r="T50" s="12">
        <v>104.58294846757519</v>
      </c>
      <c r="U50" s="12">
        <v>-151.36816219179124</v>
      </c>
      <c r="V50" s="12">
        <v>6.9850356325976275</v>
      </c>
      <c r="W50" s="12">
        <v>0.70122222527867673</v>
      </c>
      <c r="X50" s="12">
        <v>0</v>
      </c>
      <c r="Y50" s="12">
        <v>-68.07956795217865</v>
      </c>
      <c r="Z50" s="12">
        <v>0</v>
      </c>
      <c r="AA50" s="13">
        <f t="shared" si="1"/>
        <v>597.94080293239074</v>
      </c>
      <c r="AB50" s="13">
        <f t="shared" si="2"/>
        <v>597.94080293239074</v>
      </c>
      <c r="AC50" s="12">
        <v>0</v>
      </c>
      <c r="AD50" s="12">
        <v>0</v>
      </c>
      <c r="AE50" s="13">
        <f t="shared" si="3"/>
        <v>597.94080293239074</v>
      </c>
    </row>
    <row r="51" spans="1:31" x14ac:dyDescent="0.2">
      <c r="A51" s="17"/>
      <c r="B51" s="17" t="s">
        <v>92</v>
      </c>
      <c r="C51" s="18">
        <f>SUM(C7:C50)</f>
        <v>29039.705601768001</v>
      </c>
      <c r="D51" s="18">
        <f t="shared" ref="D51:J51" si="5">SUM(D7:D50)</f>
        <v>4952.2641868439996</v>
      </c>
      <c r="E51" s="18">
        <f t="shared" si="5"/>
        <v>3886.2284322600003</v>
      </c>
      <c r="F51" s="18">
        <f t="shared" si="5"/>
        <v>9.1217266776000017</v>
      </c>
      <c r="G51" s="18">
        <f t="shared" si="5"/>
        <v>11268.823331466274</v>
      </c>
      <c r="H51" s="18">
        <f t="shared" si="5"/>
        <v>371.37069874077775</v>
      </c>
      <c r="I51" s="18">
        <f t="shared" si="5"/>
        <v>3789.5783558388257</v>
      </c>
      <c r="J51" s="18">
        <f t="shared" si="5"/>
        <v>8.8742428799999988</v>
      </c>
      <c r="K51" s="18">
        <f>SUM(K7:K50)</f>
        <v>11053.088811253499</v>
      </c>
      <c r="L51" s="18">
        <f t="shared" ref="L51:AD51" si="6">SUM(L7:L50)</f>
        <v>14.000086996799999</v>
      </c>
      <c r="M51" s="18">
        <f t="shared" si="6"/>
        <v>64393.055474725777</v>
      </c>
      <c r="N51" s="14"/>
      <c r="O51" s="18">
        <f t="shared" si="6"/>
        <v>40855.239895372448</v>
      </c>
      <c r="P51" s="18">
        <f t="shared" si="6"/>
        <v>37065.551980658995</v>
      </c>
      <c r="Q51" s="18">
        <f t="shared" si="6"/>
        <v>42230.312430129983</v>
      </c>
      <c r="R51" s="18">
        <f t="shared" si="6"/>
        <v>4901.0591753091758</v>
      </c>
      <c r="S51" s="18">
        <f t="shared" si="6"/>
        <v>46.15087629429285</v>
      </c>
      <c r="T51" s="18">
        <f t="shared" si="6"/>
        <v>7662.2129679375585</v>
      </c>
      <c r="U51" s="18">
        <f t="shared" si="6"/>
        <v>6620.2460095403985</v>
      </c>
      <c r="V51" s="18">
        <f t="shared" si="6"/>
        <v>310.47633032934095</v>
      </c>
      <c r="W51" s="18">
        <f t="shared" si="6"/>
        <v>250.84286939526669</v>
      </c>
      <c r="X51" s="18">
        <f t="shared" si="6"/>
        <v>3211.6982537999997</v>
      </c>
      <c r="Y51" s="18">
        <f t="shared" si="6"/>
        <v>348.99668318018547</v>
      </c>
      <c r="Z51" s="18">
        <f t="shared" si="6"/>
        <v>56.848203976380823</v>
      </c>
      <c r="AA51" s="18">
        <f t="shared" si="6"/>
        <v>143559.63567592404</v>
      </c>
      <c r="AB51" s="18">
        <f t="shared" si="6"/>
        <v>207952.69115064977</v>
      </c>
      <c r="AC51" s="18">
        <f t="shared" si="6"/>
        <v>-38921.935495372454</v>
      </c>
      <c r="AD51" s="18">
        <f t="shared" si="6"/>
        <v>-56.848203976380823</v>
      </c>
      <c r="AE51" s="18">
        <f>SUM(AE7:AE50)</f>
        <v>168973.907451301</v>
      </c>
    </row>
    <row r="53" spans="1:31" x14ac:dyDescent="0.2">
      <c r="C53" s="33"/>
      <c r="D53" s="33"/>
      <c r="E53" s="33"/>
      <c r="F53" s="33"/>
      <c r="G53" s="33"/>
      <c r="H53" s="33"/>
      <c r="I53" s="33"/>
      <c r="J53" s="33"/>
      <c r="K53" s="33"/>
      <c r="L53" s="33"/>
      <c r="M53" s="33"/>
      <c r="O53" s="33"/>
      <c r="P53" s="33"/>
      <c r="Q53" s="33"/>
      <c r="R53" s="33"/>
      <c r="S53" s="33"/>
      <c r="T53" s="33"/>
      <c r="U53" s="33"/>
      <c r="V53" s="33"/>
      <c r="W53" s="33"/>
      <c r="X53" s="33"/>
      <c r="Y53" s="33"/>
      <c r="Z53" s="33"/>
      <c r="AA53" s="33"/>
      <c r="AB53" s="33"/>
      <c r="AC53" s="33"/>
      <c r="AD53" s="33"/>
      <c r="AE53" s="33"/>
    </row>
    <row r="55" spans="1:31" x14ac:dyDescent="0.2">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row>
    <row r="56" spans="1:31" x14ac:dyDescent="0.2">
      <c r="P56" s="40"/>
      <c r="Q56" s="41"/>
    </row>
    <row r="57" spans="1:31" x14ac:dyDescent="0.2">
      <c r="P57" s="33"/>
    </row>
  </sheetData>
  <mergeCells count="7">
    <mergeCell ref="AE4:AE5"/>
    <mergeCell ref="A3:B4"/>
    <mergeCell ref="C4:M4"/>
    <mergeCell ref="O4:AA4"/>
    <mergeCell ref="AC4:AC5"/>
    <mergeCell ref="AD4:AD5"/>
    <mergeCell ref="AB4:AB5"/>
  </mergeCells>
  <hyperlinks>
    <hyperlink ref="B1" location="Contenido!A1" display="Regresar al contenido"/>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2"/>
  <sheetViews>
    <sheetView showGridLines="0" zoomScaleNormal="100" workbookViewId="0">
      <pane xSplit="2" ySplit="6" topLeftCell="C7" activePane="bottomRight" state="frozen"/>
      <selection pane="topRight" activeCell="C1" sqref="C1"/>
      <selection pane="bottomLeft" activeCell="A7" sqref="A7"/>
      <selection pane="bottomRight" activeCell="A50" sqref="A50:XFD52"/>
    </sheetView>
  </sheetViews>
  <sheetFormatPr baseColWidth="10" defaultRowHeight="12.75" x14ac:dyDescent="0.2"/>
  <cols>
    <col min="1" max="1" width="10.7109375" style="1" customWidth="1"/>
    <col min="2" max="2" width="55.140625" style="1" customWidth="1"/>
    <col min="3" max="6" width="13.7109375" style="1" customWidth="1"/>
    <col min="7" max="7" width="16.140625" style="1" customWidth="1"/>
    <col min="8" max="8" width="13.7109375" style="1" customWidth="1"/>
    <col min="9" max="9" width="15.28515625" style="1" customWidth="1"/>
    <col min="10" max="10" width="13.7109375" style="1" customWidth="1"/>
    <col min="11" max="11" width="15.42578125" style="1" customWidth="1"/>
    <col min="12" max="13" width="13.7109375" style="1" customWidth="1"/>
    <col min="14" max="14" width="0.85546875" style="5" customWidth="1"/>
    <col min="15" max="15" width="13.7109375" style="1" customWidth="1"/>
    <col min="16" max="16" width="16" style="1" customWidth="1"/>
    <col min="17" max="17" width="15.85546875" style="1" customWidth="1"/>
    <col min="18" max="18" width="15.5703125" style="1" customWidth="1"/>
    <col min="19" max="20" width="13.7109375" style="1" customWidth="1"/>
    <col min="21" max="21" width="15.28515625" style="1" customWidth="1"/>
    <col min="22" max="23" width="13.7109375" style="1" customWidth="1"/>
    <col min="24" max="24" width="15.85546875" style="1" customWidth="1"/>
    <col min="25" max="27" width="13.7109375" style="1" customWidth="1"/>
    <col min="28" max="28" width="15.28515625" style="1" customWidth="1"/>
    <col min="29" max="30" width="11.42578125" style="1"/>
    <col min="31" max="31" width="13.7109375" style="1" customWidth="1"/>
    <col min="32" max="32" width="11.42578125" style="1"/>
    <col min="33" max="33" width="13.42578125" style="1" customWidth="1"/>
    <col min="34" max="16384" width="11.42578125" style="1"/>
  </cols>
  <sheetData>
    <row r="1" spans="1:28" ht="12.75" customHeight="1" x14ac:dyDescent="0.2">
      <c r="B1" s="4" t="s">
        <v>91</v>
      </c>
    </row>
    <row r="3" spans="1:28" ht="14.25" customHeight="1" x14ac:dyDescent="0.2">
      <c r="A3" s="56" t="s">
        <v>532</v>
      </c>
      <c r="B3" s="56"/>
    </row>
    <row r="4" spans="1:28" x14ac:dyDescent="0.2">
      <c r="A4" s="56"/>
      <c r="B4" s="56"/>
      <c r="C4" s="58" t="s">
        <v>23</v>
      </c>
      <c r="D4" s="58"/>
      <c r="E4" s="58"/>
      <c r="F4" s="58"/>
      <c r="G4" s="58"/>
      <c r="H4" s="58"/>
      <c r="I4" s="58"/>
      <c r="J4" s="58"/>
      <c r="K4" s="58"/>
      <c r="L4" s="58"/>
      <c r="M4" s="58"/>
      <c r="N4" s="6"/>
      <c r="O4" s="57" t="s">
        <v>24</v>
      </c>
      <c r="P4" s="57"/>
      <c r="Q4" s="57"/>
      <c r="R4" s="57"/>
      <c r="S4" s="57"/>
      <c r="T4" s="57"/>
      <c r="U4" s="57"/>
      <c r="V4" s="57"/>
      <c r="W4" s="57"/>
      <c r="X4" s="57"/>
      <c r="Y4" s="57"/>
      <c r="Z4" s="57"/>
      <c r="AA4" s="57"/>
      <c r="AB4" s="7"/>
    </row>
    <row r="5" spans="1:28" ht="44.25" customHeight="1" x14ac:dyDescent="0.2">
      <c r="A5" s="48" t="s">
        <v>131</v>
      </c>
      <c r="B5" s="48" t="s">
        <v>527</v>
      </c>
      <c r="C5" s="9" t="s">
        <v>29</v>
      </c>
      <c r="D5" s="9" t="s">
        <v>30</v>
      </c>
      <c r="E5" s="9" t="s">
        <v>501</v>
      </c>
      <c r="F5" s="9" t="s">
        <v>0</v>
      </c>
      <c r="G5" s="9" t="s">
        <v>31</v>
      </c>
      <c r="H5" s="9" t="s">
        <v>32</v>
      </c>
      <c r="I5" s="9" t="s">
        <v>33</v>
      </c>
      <c r="J5" s="9" t="s">
        <v>34</v>
      </c>
      <c r="K5" s="9" t="s">
        <v>35</v>
      </c>
      <c r="L5" s="9" t="s">
        <v>37</v>
      </c>
      <c r="M5" s="9" t="s">
        <v>505</v>
      </c>
      <c r="N5" s="10"/>
      <c r="O5" s="44" t="s">
        <v>38</v>
      </c>
      <c r="P5" s="44" t="s">
        <v>39</v>
      </c>
      <c r="Q5" s="44" t="s">
        <v>40</v>
      </c>
      <c r="R5" s="44" t="s">
        <v>41</v>
      </c>
      <c r="S5" s="44" t="s">
        <v>42</v>
      </c>
      <c r="T5" s="44" t="s">
        <v>1</v>
      </c>
      <c r="U5" s="44" t="s">
        <v>2</v>
      </c>
      <c r="V5" s="44" t="s">
        <v>3</v>
      </c>
      <c r="W5" s="44" t="s">
        <v>43</v>
      </c>
      <c r="X5" s="44" t="s">
        <v>44</v>
      </c>
      <c r="Y5" s="44" t="s">
        <v>4</v>
      </c>
      <c r="Z5" s="44" t="s">
        <v>45</v>
      </c>
      <c r="AA5" s="47" t="s">
        <v>506</v>
      </c>
      <c r="AB5" s="44" t="s">
        <v>5</v>
      </c>
    </row>
    <row r="6" spans="1:28" ht="17.25" customHeight="1" x14ac:dyDescent="0.2">
      <c r="A6" s="44"/>
      <c r="B6" s="44"/>
      <c r="C6" s="34" t="s">
        <v>498</v>
      </c>
      <c r="D6" s="34" t="s">
        <v>498</v>
      </c>
      <c r="E6" s="34" t="s">
        <v>498</v>
      </c>
      <c r="F6" s="34" t="s">
        <v>498</v>
      </c>
      <c r="G6" s="34" t="s">
        <v>498</v>
      </c>
      <c r="H6" s="34" t="s">
        <v>498</v>
      </c>
      <c r="I6" s="34" t="s">
        <v>498</v>
      </c>
      <c r="J6" s="34" t="s">
        <v>498</v>
      </c>
      <c r="K6" s="34" t="s">
        <v>498</v>
      </c>
      <c r="L6" s="34" t="s">
        <v>498</v>
      </c>
      <c r="M6" s="34" t="s">
        <v>498</v>
      </c>
      <c r="N6" s="10"/>
      <c r="O6" s="34" t="s">
        <v>498</v>
      </c>
      <c r="P6" s="34" t="s">
        <v>498</v>
      </c>
      <c r="Q6" s="34" t="s">
        <v>498</v>
      </c>
      <c r="R6" s="34" t="s">
        <v>498</v>
      </c>
      <c r="S6" s="34" t="s">
        <v>498</v>
      </c>
      <c r="T6" s="34" t="s">
        <v>498</v>
      </c>
      <c r="U6" s="34" t="s">
        <v>498</v>
      </c>
      <c r="V6" s="34" t="s">
        <v>498</v>
      </c>
      <c r="W6" s="34" t="s">
        <v>498</v>
      </c>
      <c r="X6" s="34" t="s">
        <v>498</v>
      </c>
      <c r="Y6" s="34" t="s">
        <v>498</v>
      </c>
      <c r="Z6" s="34" t="s">
        <v>498</v>
      </c>
      <c r="AA6" s="34" t="s">
        <v>498</v>
      </c>
      <c r="AB6" s="34" t="s">
        <v>498</v>
      </c>
    </row>
    <row r="7" spans="1:28" ht="12.75" customHeight="1" x14ac:dyDescent="0.2">
      <c r="A7" s="11" t="s">
        <v>94</v>
      </c>
      <c r="B7" s="1" t="s">
        <v>46</v>
      </c>
      <c r="C7" s="12">
        <v>0</v>
      </c>
      <c r="D7" s="12">
        <v>0</v>
      </c>
      <c r="E7" s="12">
        <v>0</v>
      </c>
      <c r="F7" s="12">
        <v>0</v>
      </c>
      <c r="G7" s="12">
        <v>0</v>
      </c>
      <c r="H7" s="12">
        <v>0</v>
      </c>
      <c r="I7" s="12">
        <v>0</v>
      </c>
      <c r="J7" s="12">
        <v>0</v>
      </c>
      <c r="K7" s="12">
        <v>0</v>
      </c>
      <c r="L7" s="12">
        <v>0</v>
      </c>
      <c r="M7" s="13">
        <f>SUM(C7:L7)</f>
        <v>0</v>
      </c>
      <c r="N7" s="49"/>
      <c r="O7" s="12">
        <v>0</v>
      </c>
      <c r="P7" s="12">
        <v>47450467.504115172</v>
      </c>
      <c r="Q7" s="12">
        <v>167464579.48358542</v>
      </c>
      <c r="R7" s="12">
        <v>2830355.9218450701</v>
      </c>
      <c r="S7" s="12">
        <v>25922.57081857893</v>
      </c>
      <c r="T7" s="12">
        <v>104826.43088091398</v>
      </c>
      <c r="U7" s="12">
        <v>0</v>
      </c>
      <c r="V7" s="12">
        <v>4240959.7751077022</v>
      </c>
      <c r="W7" s="12">
        <v>0</v>
      </c>
      <c r="X7" s="12">
        <v>0</v>
      </c>
      <c r="Y7" s="12">
        <v>0</v>
      </c>
      <c r="Z7" s="12">
        <v>0</v>
      </c>
      <c r="AA7" s="13">
        <f t="shared" ref="AA7:AA47" si="0">SUM(O7:Z7)</f>
        <v>222117111.68635285</v>
      </c>
      <c r="AB7" s="13">
        <f t="shared" ref="AB7:AB47" si="1">+M7+AA7</f>
        <v>222117111.68635285</v>
      </c>
    </row>
    <row r="8" spans="1:28" x14ac:dyDescent="0.2">
      <c r="A8" s="11" t="s">
        <v>95</v>
      </c>
      <c r="B8" s="1" t="s">
        <v>47</v>
      </c>
      <c r="C8" s="12">
        <v>0</v>
      </c>
      <c r="D8" s="12">
        <v>0</v>
      </c>
      <c r="E8" s="12">
        <v>0</v>
      </c>
      <c r="F8" s="12">
        <v>0</v>
      </c>
      <c r="G8" s="12">
        <v>0</v>
      </c>
      <c r="H8" s="12">
        <v>0</v>
      </c>
      <c r="I8" s="12">
        <v>0</v>
      </c>
      <c r="J8" s="12">
        <v>0</v>
      </c>
      <c r="K8" s="12">
        <v>0</v>
      </c>
      <c r="L8" s="12">
        <v>0</v>
      </c>
      <c r="M8" s="13">
        <f t="shared" ref="M8:M47" si="2">SUM(C8:L8)</f>
        <v>0</v>
      </c>
      <c r="N8" s="49"/>
      <c r="O8" s="12">
        <v>0</v>
      </c>
      <c r="P8" s="12">
        <v>11182915.679327458</v>
      </c>
      <c r="Q8" s="12">
        <v>46514394.585473567</v>
      </c>
      <c r="R8" s="12">
        <v>0</v>
      </c>
      <c r="S8" s="12">
        <v>0</v>
      </c>
      <c r="T8" s="12">
        <v>0</v>
      </c>
      <c r="U8" s="12">
        <v>0</v>
      </c>
      <c r="V8" s="12">
        <v>1374753.9566024486</v>
      </c>
      <c r="W8" s="12">
        <v>0</v>
      </c>
      <c r="X8" s="12">
        <v>0</v>
      </c>
      <c r="Y8" s="12">
        <v>0</v>
      </c>
      <c r="Z8" s="12">
        <v>0</v>
      </c>
      <c r="AA8" s="13">
        <f t="shared" si="0"/>
        <v>59072064.221403472</v>
      </c>
      <c r="AB8" s="13">
        <f t="shared" si="1"/>
        <v>59072064.221403472</v>
      </c>
    </row>
    <row r="9" spans="1:28" x14ac:dyDescent="0.2">
      <c r="A9" s="11" t="s">
        <v>96</v>
      </c>
      <c r="B9" s="1" t="s">
        <v>48</v>
      </c>
      <c r="C9" s="12">
        <v>0</v>
      </c>
      <c r="D9" s="12">
        <v>0</v>
      </c>
      <c r="E9" s="12">
        <v>0</v>
      </c>
      <c r="F9" s="12">
        <v>0</v>
      </c>
      <c r="G9" s="12">
        <v>0</v>
      </c>
      <c r="H9" s="12">
        <v>0</v>
      </c>
      <c r="I9" s="12">
        <v>0</v>
      </c>
      <c r="J9" s="12">
        <v>0</v>
      </c>
      <c r="K9" s="12">
        <v>0</v>
      </c>
      <c r="L9" s="12">
        <v>0</v>
      </c>
      <c r="M9" s="13">
        <f t="shared" si="2"/>
        <v>0</v>
      </c>
      <c r="N9" s="49"/>
      <c r="O9" s="12">
        <v>0</v>
      </c>
      <c r="P9" s="12">
        <v>69746700.512149334</v>
      </c>
      <c r="Q9" s="12">
        <v>41511593.354424976</v>
      </c>
      <c r="R9" s="12">
        <v>0</v>
      </c>
      <c r="S9" s="12">
        <v>467447.79204871738</v>
      </c>
      <c r="T9" s="12">
        <v>12369359.339336041</v>
      </c>
      <c r="U9" s="12">
        <v>0</v>
      </c>
      <c r="V9" s="12">
        <v>374920.10441987542</v>
      </c>
      <c r="W9" s="12">
        <v>0</v>
      </c>
      <c r="X9" s="12">
        <v>0</v>
      </c>
      <c r="Y9" s="12">
        <v>0</v>
      </c>
      <c r="Z9" s="12">
        <v>0</v>
      </c>
      <c r="AA9" s="13">
        <f t="shared" si="0"/>
        <v>124470021.10237895</v>
      </c>
      <c r="AB9" s="13">
        <f t="shared" si="1"/>
        <v>124470021.10237895</v>
      </c>
    </row>
    <row r="10" spans="1:28" x14ac:dyDescent="0.2">
      <c r="A10" s="11" t="s">
        <v>97</v>
      </c>
      <c r="B10" s="1" t="s">
        <v>49</v>
      </c>
      <c r="C10" s="12">
        <v>0</v>
      </c>
      <c r="D10" s="12">
        <v>0</v>
      </c>
      <c r="E10" s="12">
        <v>0</v>
      </c>
      <c r="F10" s="12">
        <v>0</v>
      </c>
      <c r="G10" s="12">
        <v>0</v>
      </c>
      <c r="H10" s="12">
        <v>0</v>
      </c>
      <c r="I10" s="12">
        <v>0</v>
      </c>
      <c r="J10" s="12">
        <v>0</v>
      </c>
      <c r="K10" s="12">
        <v>0</v>
      </c>
      <c r="L10" s="12">
        <v>0</v>
      </c>
      <c r="M10" s="13">
        <f t="shared" si="2"/>
        <v>0</v>
      </c>
      <c r="N10" s="49"/>
      <c r="O10" s="12">
        <v>0</v>
      </c>
      <c r="P10" s="12">
        <v>33435.764829805266</v>
      </c>
      <c r="Q10" s="12">
        <v>2052594.8870596683</v>
      </c>
      <c r="R10" s="12">
        <v>0</v>
      </c>
      <c r="S10" s="12">
        <v>0</v>
      </c>
      <c r="T10" s="12">
        <v>0</v>
      </c>
      <c r="U10" s="12">
        <v>0</v>
      </c>
      <c r="V10" s="12">
        <v>141416.450256054</v>
      </c>
      <c r="W10" s="12">
        <v>0</v>
      </c>
      <c r="X10" s="12">
        <v>0</v>
      </c>
      <c r="Y10" s="12">
        <v>0</v>
      </c>
      <c r="Z10" s="12">
        <v>0</v>
      </c>
      <c r="AA10" s="13">
        <f t="shared" si="0"/>
        <v>2227447.1021455275</v>
      </c>
      <c r="AB10" s="13">
        <f t="shared" si="1"/>
        <v>2227447.1021455275</v>
      </c>
    </row>
    <row r="11" spans="1:28" x14ac:dyDescent="0.2">
      <c r="A11" s="11" t="s">
        <v>98</v>
      </c>
      <c r="B11" s="1" t="s">
        <v>50</v>
      </c>
      <c r="C11" s="12">
        <v>0</v>
      </c>
      <c r="D11" s="12">
        <v>0</v>
      </c>
      <c r="E11" s="12">
        <v>0</v>
      </c>
      <c r="F11" s="12">
        <v>0</v>
      </c>
      <c r="G11" s="12">
        <v>0</v>
      </c>
      <c r="H11" s="12">
        <v>0</v>
      </c>
      <c r="I11" s="12">
        <v>0</v>
      </c>
      <c r="J11" s="12">
        <v>0</v>
      </c>
      <c r="K11" s="12">
        <v>0</v>
      </c>
      <c r="L11" s="12">
        <v>0</v>
      </c>
      <c r="M11" s="13">
        <f t="shared" si="2"/>
        <v>0</v>
      </c>
      <c r="N11" s="49"/>
      <c r="O11" s="12">
        <v>0</v>
      </c>
      <c r="P11" s="12">
        <v>2096745.0164319773</v>
      </c>
      <c r="Q11" s="12">
        <v>52304484.832475819</v>
      </c>
      <c r="R11" s="12">
        <v>0</v>
      </c>
      <c r="S11" s="12">
        <v>0</v>
      </c>
      <c r="T11" s="12">
        <v>0</v>
      </c>
      <c r="U11" s="12">
        <v>0</v>
      </c>
      <c r="V11" s="12">
        <v>98178.219934399807</v>
      </c>
      <c r="W11" s="12">
        <v>0</v>
      </c>
      <c r="X11" s="12">
        <v>0</v>
      </c>
      <c r="Y11" s="12">
        <v>0</v>
      </c>
      <c r="Z11" s="12">
        <v>0</v>
      </c>
      <c r="AA11" s="13">
        <f t="shared" si="0"/>
        <v>54499408.068842195</v>
      </c>
      <c r="AB11" s="13">
        <f t="shared" si="1"/>
        <v>54499408.068842195</v>
      </c>
    </row>
    <row r="12" spans="1:28" x14ac:dyDescent="0.2">
      <c r="A12" s="11" t="s">
        <v>99</v>
      </c>
      <c r="B12" s="1" t="s">
        <v>51</v>
      </c>
      <c r="C12" s="12">
        <v>0</v>
      </c>
      <c r="D12" s="12">
        <v>0</v>
      </c>
      <c r="E12" s="12">
        <v>0</v>
      </c>
      <c r="F12" s="12">
        <v>0</v>
      </c>
      <c r="G12" s="12">
        <v>0</v>
      </c>
      <c r="H12" s="12">
        <v>0</v>
      </c>
      <c r="I12" s="12">
        <v>0</v>
      </c>
      <c r="J12" s="12">
        <v>0</v>
      </c>
      <c r="K12" s="12">
        <v>0</v>
      </c>
      <c r="L12" s="12">
        <v>0</v>
      </c>
      <c r="M12" s="13">
        <f t="shared" si="2"/>
        <v>0</v>
      </c>
      <c r="N12" s="49"/>
      <c r="O12" s="12">
        <v>0</v>
      </c>
      <c r="P12" s="12">
        <v>3484358.7199017126</v>
      </c>
      <c r="Q12" s="12">
        <v>36723099.069049843</v>
      </c>
      <c r="R12" s="12">
        <v>21253029.121593807</v>
      </c>
      <c r="S12" s="12">
        <v>0</v>
      </c>
      <c r="T12" s="12">
        <v>0</v>
      </c>
      <c r="U12" s="12">
        <v>6295959.6141895056</v>
      </c>
      <c r="V12" s="12">
        <v>0</v>
      </c>
      <c r="W12" s="12">
        <v>0</v>
      </c>
      <c r="X12" s="12">
        <v>0</v>
      </c>
      <c r="Y12" s="12">
        <v>0</v>
      </c>
      <c r="Z12" s="12">
        <v>0</v>
      </c>
      <c r="AA12" s="13">
        <f t="shared" si="0"/>
        <v>67756446.52473487</v>
      </c>
      <c r="AB12" s="13">
        <f t="shared" si="1"/>
        <v>67756446.52473487</v>
      </c>
    </row>
    <row r="13" spans="1:28" x14ac:dyDescent="0.2">
      <c r="A13" s="11" t="s">
        <v>100</v>
      </c>
      <c r="B13" s="1" t="s">
        <v>52</v>
      </c>
      <c r="C13" s="12">
        <v>0</v>
      </c>
      <c r="D13" s="12">
        <v>0</v>
      </c>
      <c r="E13" s="12">
        <v>0</v>
      </c>
      <c r="F13" s="12">
        <v>0</v>
      </c>
      <c r="G13" s="12">
        <v>0</v>
      </c>
      <c r="H13" s="12">
        <v>0</v>
      </c>
      <c r="I13" s="12">
        <v>42818905.666354947</v>
      </c>
      <c r="J13" s="12">
        <v>0</v>
      </c>
      <c r="K13" s="12">
        <v>1488422.3299240919</v>
      </c>
      <c r="L13" s="12">
        <v>10.33436783866712</v>
      </c>
      <c r="M13" s="13">
        <f t="shared" si="2"/>
        <v>44307338.33064688</v>
      </c>
      <c r="N13" s="49"/>
      <c r="O13" s="12">
        <v>0</v>
      </c>
      <c r="P13" s="12">
        <v>777287.35476109711</v>
      </c>
      <c r="Q13" s="12">
        <v>2885589.9940015967</v>
      </c>
      <c r="R13" s="12">
        <v>0</v>
      </c>
      <c r="S13" s="12">
        <v>0</v>
      </c>
      <c r="T13" s="12">
        <v>0</v>
      </c>
      <c r="U13" s="12">
        <v>0</v>
      </c>
      <c r="V13" s="12">
        <v>0</v>
      </c>
      <c r="W13" s="12">
        <v>0</v>
      </c>
      <c r="X13" s="12">
        <v>0</v>
      </c>
      <c r="Y13" s="12">
        <v>0</v>
      </c>
      <c r="Z13" s="12">
        <v>0</v>
      </c>
      <c r="AA13" s="13">
        <f t="shared" si="0"/>
        <v>3662877.3487626938</v>
      </c>
      <c r="AB13" s="13">
        <f t="shared" si="1"/>
        <v>47970215.679409571</v>
      </c>
    </row>
    <row r="14" spans="1:28" x14ac:dyDescent="0.2">
      <c r="A14" s="11" t="s">
        <v>101</v>
      </c>
      <c r="B14" s="1" t="s">
        <v>53</v>
      </c>
      <c r="C14" s="12">
        <v>0</v>
      </c>
      <c r="D14" s="12">
        <v>0</v>
      </c>
      <c r="E14" s="12">
        <v>0</v>
      </c>
      <c r="F14" s="12">
        <v>0</v>
      </c>
      <c r="G14" s="12">
        <v>1069708344.1143702</v>
      </c>
      <c r="H14" s="12">
        <v>0</v>
      </c>
      <c r="I14" s="12">
        <v>0</v>
      </c>
      <c r="J14" s="12">
        <v>0</v>
      </c>
      <c r="K14" s="12">
        <v>2009772.8083205149</v>
      </c>
      <c r="L14" s="12">
        <v>13.954192338940835</v>
      </c>
      <c r="M14" s="13">
        <f t="shared" si="2"/>
        <v>1071718130.876883</v>
      </c>
      <c r="N14" s="49"/>
      <c r="O14" s="12">
        <v>0</v>
      </c>
      <c r="P14" s="12">
        <v>2973069.7849598671</v>
      </c>
      <c r="Q14" s="12">
        <v>12081578.660508333</v>
      </c>
      <c r="R14" s="12">
        <v>1985996.0599754399</v>
      </c>
      <c r="S14" s="12">
        <v>39227.864120194885</v>
      </c>
      <c r="T14" s="12">
        <v>0</v>
      </c>
      <c r="U14" s="12">
        <v>72039.517705121441</v>
      </c>
      <c r="V14" s="12">
        <v>0</v>
      </c>
      <c r="W14" s="12">
        <v>0</v>
      </c>
      <c r="X14" s="12">
        <v>0</v>
      </c>
      <c r="Y14" s="12">
        <v>0</v>
      </c>
      <c r="Z14" s="12">
        <v>0</v>
      </c>
      <c r="AA14" s="13">
        <f t="shared" si="0"/>
        <v>17151911.887268957</v>
      </c>
      <c r="AB14" s="13">
        <f t="shared" si="1"/>
        <v>1088870042.7641521</v>
      </c>
    </row>
    <row r="15" spans="1:28" x14ac:dyDescent="0.2">
      <c r="A15" s="11"/>
      <c r="B15" s="15" t="s">
        <v>54</v>
      </c>
      <c r="C15" s="12">
        <v>0</v>
      </c>
      <c r="D15" s="12">
        <v>0</v>
      </c>
      <c r="E15" s="12">
        <v>0</v>
      </c>
      <c r="F15" s="12">
        <v>0</v>
      </c>
      <c r="G15" s="12">
        <v>27553934.232257139</v>
      </c>
      <c r="H15" s="12">
        <v>0</v>
      </c>
      <c r="I15" s="12">
        <v>0</v>
      </c>
      <c r="J15" s="12">
        <v>0</v>
      </c>
      <c r="K15" s="12">
        <v>0</v>
      </c>
      <c r="L15" s="12">
        <v>0</v>
      </c>
      <c r="M15" s="13">
        <f t="shared" si="2"/>
        <v>27553934.232257139</v>
      </c>
      <c r="N15" s="49"/>
      <c r="O15" s="12">
        <v>0</v>
      </c>
      <c r="P15" s="12">
        <v>0</v>
      </c>
      <c r="Q15" s="12">
        <v>0</v>
      </c>
      <c r="R15" s="12">
        <v>0</v>
      </c>
      <c r="S15" s="12">
        <v>0</v>
      </c>
      <c r="T15" s="12">
        <v>0</v>
      </c>
      <c r="U15" s="12">
        <v>0</v>
      </c>
      <c r="V15" s="12">
        <v>0</v>
      </c>
      <c r="W15" s="12">
        <v>0</v>
      </c>
      <c r="X15" s="12">
        <v>0</v>
      </c>
      <c r="Y15" s="12">
        <v>0</v>
      </c>
      <c r="Z15" s="12">
        <v>0</v>
      </c>
      <c r="AA15" s="13">
        <f t="shared" si="0"/>
        <v>0</v>
      </c>
      <c r="AB15" s="13">
        <f t="shared" si="1"/>
        <v>27553934.232257139</v>
      </c>
    </row>
    <row r="16" spans="1:28" x14ac:dyDescent="0.2">
      <c r="A16" s="11" t="s">
        <v>102</v>
      </c>
      <c r="B16" s="1" t="s">
        <v>55</v>
      </c>
      <c r="C16" s="12">
        <v>0</v>
      </c>
      <c r="D16" s="12">
        <v>0</v>
      </c>
      <c r="E16" s="12">
        <v>0</v>
      </c>
      <c r="F16" s="12">
        <v>0</v>
      </c>
      <c r="G16" s="12">
        <v>0</v>
      </c>
      <c r="H16" s="12">
        <v>37137069.874077775</v>
      </c>
      <c r="I16" s="12">
        <v>0</v>
      </c>
      <c r="J16" s="12">
        <v>0</v>
      </c>
      <c r="K16" s="12">
        <v>2224925.5870810905</v>
      </c>
      <c r="L16" s="12">
        <v>15.448034451170198</v>
      </c>
      <c r="M16" s="13">
        <f t="shared" si="2"/>
        <v>39362010.909193315</v>
      </c>
      <c r="N16" s="49"/>
      <c r="O16" s="12">
        <v>0</v>
      </c>
      <c r="P16" s="12">
        <v>1099018.4056230262</v>
      </c>
      <c r="Q16" s="12">
        <v>1516274.3195396524</v>
      </c>
      <c r="R16" s="12">
        <v>0</v>
      </c>
      <c r="S16" s="12">
        <v>0</v>
      </c>
      <c r="T16" s="12">
        <v>0</v>
      </c>
      <c r="U16" s="12">
        <v>931975.22474167147</v>
      </c>
      <c r="V16" s="12">
        <v>0</v>
      </c>
      <c r="W16" s="12">
        <v>0</v>
      </c>
      <c r="X16" s="12">
        <v>0</v>
      </c>
      <c r="Y16" s="12">
        <v>0</v>
      </c>
      <c r="Z16" s="12">
        <v>0</v>
      </c>
      <c r="AA16" s="13">
        <f t="shared" si="0"/>
        <v>3547267.9499043496</v>
      </c>
      <c r="AB16" s="13">
        <f t="shared" si="1"/>
        <v>42909278.859097667</v>
      </c>
    </row>
    <row r="17" spans="1:28" x14ac:dyDescent="0.2">
      <c r="A17" s="11" t="s">
        <v>103</v>
      </c>
      <c r="B17" s="1" t="s">
        <v>56</v>
      </c>
      <c r="C17" s="12">
        <v>0</v>
      </c>
      <c r="D17" s="12">
        <v>0</v>
      </c>
      <c r="E17" s="12">
        <v>0</v>
      </c>
      <c r="F17" s="12">
        <v>0</v>
      </c>
      <c r="G17" s="12">
        <v>0</v>
      </c>
      <c r="H17" s="12">
        <v>0</v>
      </c>
      <c r="I17" s="12">
        <v>165913132.55999997</v>
      </c>
      <c r="J17" s="12">
        <v>0</v>
      </c>
      <c r="K17" s="12">
        <v>29265010.282345403</v>
      </c>
      <c r="L17" s="12">
        <v>203.19191332983888</v>
      </c>
      <c r="M17" s="13">
        <f t="shared" si="2"/>
        <v>195178346.03425872</v>
      </c>
      <c r="N17" s="49"/>
      <c r="O17" s="12">
        <v>0</v>
      </c>
      <c r="P17" s="12">
        <v>21158428.873566799</v>
      </c>
      <c r="Q17" s="12">
        <v>143451272.76429933</v>
      </c>
      <c r="R17" s="12">
        <v>142550946.6868256</v>
      </c>
      <c r="S17" s="12">
        <v>0</v>
      </c>
      <c r="T17" s="12">
        <v>0</v>
      </c>
      <c r="U17" s="12">
        <v>38105343.184463426</v>
      </c>
      <c r="V17" s="12">
        <v>0</v>
      </c>
      <c r="W17" s="12">
        <v>0</v>
      </c>
      <c r="X17" s="12">
        <v>0</v>
      </c>
      <c r="Y17" s="12">
        <v>0</v>
      </c>
      <c r="Z17" s="12">
        <v>0</v>
      </c>
      <c r="AA17" s="13">
        <f t="shared" si="0"/>
        <v>345265991.50915521</v>
      </c>
      <c r="AB17" s="13">
        <f t="shared" si="1"/>
        <v>540444337.54341388</v>
      </c>
    </row>
    <row r="18" spans="1:28" x14ac:dyDescent="0.2">
      <c r="A18" s="11" t="s">
        <v>104</v>
      </c>
      <c r="B18" s="1" t="s">
        <v>57</v>
      </c>
      <c r="C18" s="12">
        <v>0</v>
      </c>
      <c r="D18" s="12">
        <v>0</v>
      </c>
      <c r="E18" s="12">
        <v>0</v>
      </c>
      <c r="F18" s="12">
        <v>0</v>
      </c>
      <c r="G18" s="12">
        <v>0</v>
      </c>
      <c r="H18" s="12">
        <v>0</v>
      </c>
      <c r="I18" s="12">
        <v>0</v>
      </c>
      <c r="J18" s="12">
        <v>0</v>
      </c>
      <c r="K18" s="12">
        <v>3264984.075335307</v>
      </c>
      <c r="L18" s="12">
        <v>22.669336345972649</v>
      </c>
      <c r="M18" s="13">
        <f t="shared" si="2"/>
        <v>3265006.744671653</v>
      </c>
      <c r="N18" s="49"/>
      <c r="O18" s="12">
        <v>0</v>
      </c>
      <c r="P18" s="12">
        <v>1108016.9334786111</v>
      </c>
      <c r="Q18" s="12">
        <v>2443036.1266354835</v>
      </c>
      <c r="R18" s="12">
        <v>18791956.434377495</v>
      </c>
      <c r="S18" s="12">
        <v>0</v>
      </c>
      <c r="T18" s="12">
        <v>0</v>
      </c>
      <c r="U18" s="12">
        <v>857290.94516131422</v>
      </c>
      <c r="V18" s="12">
        <v>0</v>
      </c>
      <c r="W18" s="12">
        <v>527919.49474424054</v>
      </c>
      <c r="X18" s="12">
        <v>0</v>
      </c>
      <c r="Y18" s="12">
        <v>0</v>
      </c>
      <c r="Z18" s="12">
        <v>0</v>
      </c>
      <c r="AA18" s="13">
        <f t="shared" si="0"/>
        <v>23728219.934397142</v>
      </c>
      <c r="AB18" s="13">
        <f t="shared" si="1"/>
        <v>26993226.679068796</v>
      </c>
    </row>
    <row r="19" spans="1:28" x14ac:dyDescent="0.2">
      <c r="A19" s="11" t="s">
        <v>105</v>
      </c>
      <c r="B19" s="1" t="s">
        <v>6</v>
      </c>
      <c r="C19" s="12">
        <v>0</v>
      </c>
      <c r="D19" s="12">
        <v>0</v>
      </c>
      <c r="E19" s="12">
        <v>0</v>
      </c>
      <c r="F19" s="12">
        <v>0</v>
      </c>
      <c r="G19" s="12">
        <v>0</v>
      </c>
      <c r="H19" s="12">
        <v>0</v>
      </c>
      <c r="I19" s="12">
        <v>0</v>
      </c>
      <c r="J19" s="12">
        <v>0</v>
      </c>
      <c r="K19" s="12">
        <v>0</v>
      </c>
      <c r="L19" s="12">
        <v>0</v>
      </c>
      <c r="M19" s="13">
        <f t="shared" si="2"/>
        <v>0</v>
      </c>
      <c r="N19" s="49"/>
      <c r="O19" s="12">
        <v>0</v>
      </c>
      <c r="P19" s="12">
        <v>1374491.2417416263</v>
      </c>
      <c r="Q19" s="12">
        <v>3012814.7781100711</v>
      </c>
      <c r="R19" s="12">
        <v>1529453.7501398115</v>
      </c>
      <c r="S19" s="12">
        <v>0</v>
      </c>
      <c r="T19" s="12">
        <v>0</v>
      </c>
      <c r="U19" s="12">
        <v>430.47058649920768</v>
      </c>
      <c r="V19" s="12">
        <v>0</v>
      </c>
      <c r="W19" s="12">
        <v>3177007.0172156021</v>
      </c>
      <c r="X19" s="12">
        <v>0</v>
      </c>
      <c r="Y19" s="12">
        <v>0</v>
      </c>
      <c r="Z19" s="12">
        <v>0</v>
      </c>
      <c r="AA19" s="13">
        <f t="shared" si="0"/>
        <v>9094197.2577936109</v>
      </c>
      <c r="AB19" s="13">
        <f t="shared" si="1"/>
        <v>9094197.2577936109</v>
      </c>
    </row>
    <row r="20" spans="1:28" x14ac:dyDescent="0.2">
      <c r="A20" s="11" t="s">
        <v>106</v>
      </c>
      <c r="B20" s="1" t="s">
        <v>58</v>
      </c>
      <c r="C20" s="12">
        <v>0</v>
      </c>
      <c r="D20" s="12">
        <v>0</v>
      </c>
      <c r="E20" s="12">
        <v>0</v>
      </c>
      <c r="F20" s="12">
        <v>0</v>
      </c>
      <c r="G20" s="12">
        <v>0</v>
      </c>
      <c r="H20" s="12">
        <v>0</v>
      </c>
      <c r="I20" s="12">
        <v>151312142.61705762</v>
      </c>
      <c r="J20" s="12">
        <v>0</v>
      </c>
      <c r="K20" s="12">
        <v>414443314.87362379</v>
      </c>
      <c r="L20" s="12">
        <v>0</v>
      </c>
      <c r="M20" s="13">
        <f t="shared" si="2"/>
        <v>565755457.49068141</v>
      </c>
      <c r="N20" s="49"/>
      <c r="O20" s="12">
        <v>0</v>
      </c>
      <c r="P20" s="12">
        <v>3962529.1706396029</v>
      </c>
      <c r="Q20" s="12">
        <v>14259410.776404986</v>
      </c>
      <c r="R20" s="12">
        <v>62715.830399356579</v>
      </c>
      <c r="S20" s="12">
        <v>0</v>
      </c>
      <c r="T20" s="12">
        <v>0</v>
      </c>
      <c r="U20" s="12">
        <v>3397403.1979599386</v>
      </c>
      <c r="V20" s="12">
        <v>0</v>
      </c>
      <c r="W20" s="12">
        <v>0</v>
      </c>
      <c r="X20" s="12">
        <v>0</v>
      </c>
      <c r="Y20" s="12">
        <v>0</v>
      </c>
      <c r="Z20" s="12">
        <v>0</v>
      </c>
      <c r="AA20" s="13">
        <f t="shared" si="0"/>
        <v>21682058.975403883</v>
      </c>
      <c r="AB20" s="13">
        <f t="shared" si="1"/>
        <v>587437516.46608531</v>
      </c>
    </row>
    <row r="21" spans="1:28" x14ac:dyDescent="0.2">
      <c r="A21" s="11" t="s">
        <v>107</v>
      </c>
      <c r="B21" s="1" t="s">
        <v>59</v>
      </c>
      <c r="C21" s="12">
        <v>0</v>
      </c>
      <c r="D21" s="12">
        <v>0</v>
      </c>
      <c r="E21" s="12">
        <v>0</v>
      </c>
      <c r="F21" s="12">
        <v>0</v>
      </c>
      <c r="G21" s="12">
        <v>0</v>
      </c>
      <c r="H21" s="12">
        <v>0</v>
      </c>
      <c r="I21" s="12">
        <v>0</v>
      </c>
      <c r="J21" s="12">
        <v>0</v>
      </c>
      <c r="K21" s="12">
        <v>0</v>
      </c>
      <c r="L21" s="12">
        <v>0</v>
      </c>
      <c r="M21" s="13">
        <f t="shared" si="2"/>
        <v>0</v>
      </c>
      <c r="N21" s="49"/>
      <c r="O21" s="12">
        <v>0</v>
      </c>
      <c r="P21" s="12">
        <v>1289858.0433236121</v>
      </c>
      <c r="Q21" s="12">
        <v>2269128.9890627065</v>
      </c>
      <c r="R21" s="12">
        <v>2647187.2784475447</v>
      </c>
      <c r="S21" s="12">
        <v>0</v>
      </c>
      <c r="T21" s="12">
        <v>0</v>
      </c>
      <c r="U21" s="12">
        <v>502730.56461754959</v>
      </c>
      <c r="V21" s="12">
        <v>0</v>
      </c>
      <c r="W21" s="12">
        <v>0</v>
      </c>
      <c r="X21" s="12">
        <v>0</v>
      </c>
      <c r="Y21" s="12">
        <v>29860288.867311668</v>
      </c>
      <c r="Z21" s="12">
        <v>0</v>
      </c>
      <c r="AA21" s="13">
        <f t="shared" si="0"/>
        <v>36569193.74276308</v>
      </c>
      <c r="AB21" s="13">
        <f t="shared" si="1"/>
        <v>36569193.74276308</v>
      </c>
    </row>
    <row r="22" spans="1:28" x14ac:dyDescent="0.2">
      <c r="A22" s="11" t="s">
        <v>108</v>
      </c>
      <c r="B22" s="1" t="s">
        <v>60</v>
      </c>
      <c r="C22" s="12">
        <v>0</v>
      </c>
      <c r="D22" s="12">
        <v>0</v>
      </c>
      <c r="E22" s="12">
        <v>0</v>
      </c>
      <c r="F22" s="12">
        <v>0</v>
      </c>
      <c r="G22" s="12">
        <v>0</v>
      </c>
      <c r="H22" s="12">
        <v>0</v>
      </c>
      <c r="I22" s="12">
        <v>0</v>
      </c>
      <c r="J22" s="12">
        <v>0</v>
      </c>
      <c r="K22" s="12">
        <v>6366998.845354652</v>
      </c>
      <c r="L22" s="12">
        <v>0</v>
      </c>
      <c r="M22" s="13">
        <f t="shared" si="2"/>
        <v>6366998.845354652</v>
      </c>
      <c r="N22" s="49"/>
      <c r="O22" s="12">
        <v>0</v>
      </c>
      <c r="P22" s="12">
        <v>7365623.7610502504</v>
      </c>
      <c r="Q22" s="12">
        <v>11137385.629854826</v>
      </c>
      <c r="R22" s="12">
        <v>2273794.354205132</v>
      </c>
      <c r="S22" s="12">
        <v>0</v>
      </c>
      <c r="T22" s="12">
        <v>18600.691654041104</v>
      </c>
      <c r="U22" s="12">
        <v>6635383.3784779925</v>
      </c>
      <c r="V22" s="12">
        <v>183222.84863836208</v>
      </c>
      <c r="W22" s="12">
        <v>734770.85111363837</v>
      </c>
      <c r="X22" s="12">
        <v>0</v>
      </c>
      <c r="Y22" s="12">
        <v>0</v>
      </c>
      <c r="Z22" s="12">
        <v>0</v>
      </c>
      <c r="AA22" s="13">
        <f t="shared" si="0"/>
        <v>28348781.514994241</v>
      </c>
      <c r="AB22" s="13">
        <f t="shared" si="1"/>
        <v>34715780.360348895</v>
      </c>
    </row>
    <row r="23" spans="1:28" x14ac:dyDescent="0.2">
      <c r="A23" s="11"/>
      <c r="B23" s="15" t="s">
        <v>61</v>
      </c>
      <c r="C23" s="12">
        <v>0</v>
      </c>
      <c r="D23" s="12">
        <v>0</v>
      </c>
      <c r="E23" s="12">
        <v>0</v>
      </c>
      <c r="F23" s="12">
        <v>0</v>
      </c>
      <c r="G23" s="12">
        <v>0</v>
      </c>
      <c r="H23" s="12">
        <v>0</v>
      </c>
      <c r="I23" s="12">
        <v>0</v>
      </c>
      <c r="J23" s="12">
        <v>0</v>
      </c>
      <c r="K23" s="12">
        <v>19100996.536063954</v>
      </c>
      <c r="L23" s="12">
        <v>0</v>
      </c>
      <c r="M23" s="13">
        <f t="shared" si="2"/>
        <v>19100996.536063954</v>
      </c>
      <c r="N23" s="49"/>
      <c r="O23" s="12">
        <v>0</v>
      </c>
      <c r="P23" s="12">
        <v>0</v>
      </c>
      <c r="Q23" s="12">
        <v>0</v>
      </c>
      <c r="R23" s="12">
        <v>0</v>
      </c>
      <c r="S23" s="12">
        <v>0</v>
      </c>
      <c r="T23" s="12">
        <v>0</v>
      </c>
      <c r="U23" s="12">
        <v>0</v>
      </c>
      <c r="V23" s="12">
        <v>0</v>
      </c>
      <c r="W23" s="12">
        <v>0</v>
      </c>
      <c r="X23" s="12">
        <v>0</v>
      </c>
      <c r="Y23" s="12">
        <v>0</v>
      </c>
      <c r="Z23" s="12">
        <v>0</v>
      </c>
      <c r="AA23" s="13">
        <f t="shared" si="0"/>
        <v>0</v>
      </c>
      <c r="AB23" s="13">
        <f t="shared" si="1"/>
        <v>19100996.536063954</v>
      </c>
    </row>
    <row r="24" spans="1:28" x14ac:dyDescent="0.2">
      <c r="A24" s="11" t="s">
        <v>109</v>
      </c>
      <c r="B24" s="1" t="s">
        <v>62</v>
      </c>
      <c r="C24" s="12">
        <v>0</v>
      </c>
      <c r="D24" s="12">
        <v>0</v>
      </c>
      <c r="E24" s="12">
        <v>0</v>
      </c>
      <c r="F24" s="12">
        <v>0</v>
      </c>
      <c r="G24" s="12">
        <v>0</v>
      </c>
      <c r="H24" s="12">
        <v>0</v>
      </c>
      <c r="I24" s="12">
        <v>18913654.740470048</v>
      </c>
      <c r="J24" s="12">
        <v>0</v>
      </c>
      <c r="K24" s="12">
        <v>0</v>
      </c>
      <c r="L24" s="12">
        <v>1339542.7277494553</v>
      </c>
      <c r="M24" s="13">
        <f t="shared" si="2"/>
        <v>20253197.468219504</v>
      </c>
      <c r="N24" s="49"/>
      <c r="O24" s="12">
        <v>0</v>
      </c>
      <c r="P24" s="12">
        <v>354714.42578418698</v>
      </c>
      <c r="Q24" s="12">
        <v>41151112.107725136</v>
      </c>
      <c r="R24" s="12">
        <v>1446205.6115027373</v>
      </c>
      <c r="S24" s="12">
        <v>0</v>
      </c>
      <c r="T24" s="12">
        <v>0</v>
      </c>
      <c r="U24" s="12">
        <v>0</v>
      </c>
      <c r="V24" s="12">
        <v>0</v>
      </c>
      <c r="W24" s="12">
        <v>0</v>
      </c>
      <c r="X24" s="12">
        <v>297750121.71329039</v>
      </c>
      <c r="Y24" s="12">
        <v>0</v>
      </c>
      <c r="Z24" s="12">
        <v>0</v>
      </c>
      <c r="AA24" s="13">
        <f t="shared" si="0"/>
        <v>340702153.85830247</v>
      </c>
      <c r="AB24" s="13">
        <f t="shared" si="1"/>
        <v>360955351.32652199</v>
      </c>
    </row>
    <row r="25" spans="1:28" x14ac:dyDescent="0.2">
      <c r="A25" s="11" t="s">
        <v>110</v>
      </c>
      <c r="B25" s="1" t="s">
        <v>63</v>
      </c>
      <c r="C25" s="12">
        <v>0</v>
      </c>
      <c r="D25" s="12">
        <v>0</v>
      </c>
      <c r="E25" s="12">
        <v>0</v>
      </c>
      <c r="F25" s="12">
        <v>0</v>
      </c>
      <c r="G25" s="12">
        <v>0</v>
      </c>
      <c r="H25" s="12">
        <v>0</v>
      </c>
      <c r="I25" s="12">
        <v>0</v>
      </c>
      <c r="J25" s="12">
        <v>0</v>
      </c>
      <c r="K25" s="12">
        <v>61665332.972710684</v>
      </c>
      <c r="L25" s="12">
        <v>0</v>
      </c>
      <c r="M25" s="13">
        <f t="shared" si="2"/>
        <v>61665332.972710684</v>
      </c>
      <c r="N25" s="49"/>
      <c r="O25" s="12">
        <v>0</v>
      </c>
      <c r="P25" s="12">
        <v>17550852.516915664</v>
      </c>
      <c r="Q25" s="12">
        <v>23483790.887138899</v>
      </c>
      <c r="R25" s="12">
        <v>63210997.189837791</v>
      </c>
      <c r="S25" s="12">
        <v>416.64700903288542</v>
      </c>
      <c r="T25" s="12">
        <v>345739.74264021288</v>
      </c>
      <c r="U25" s="12">
        <v>132771361.73452306</v>
      </c>
      <c r="V25" s="12">
        <v>11858980.407051779</v>
      </c>
      <c r="W25" s="12">
        <v>0</v>
      </c>
      <c r="X25" s="12">
        <v>0</v>
      </c>
      <c r="Y25" s="12">
        <v>0</v>
      </c>
      <c r="Z25" s="12">
        <v>0</v>
      </c>
      <c r="AA25" s="13">
        <f t="shared" si="0"/>
        <v>249222139.12511644</v>
      </c>
      <c r="AB25" s="13">
        <f t="shared" si="1"/>
        <v>310887472.09782714</v>
      </c>
    </row>
    <row r="26" spans="1:28" x14ac:dyDescent="0.2">
      <c r="A26" s="11" t="s">
        <v>111</v>
      </c>
      <c r="B26" s="1" t="s">
        <v>64</v>
      </c>
      <c r="C26" s="12">
        <v>0</v>
      </c>
      <c r="D26" s="12">
        <v>87850.697925822577</v>
      </c>
      <c r="E26" s="12">
        <v>0</v>
      </c>
      <c r="F26" s="12">
        <v>0</v>
      </c>
      <c r="G26" s="12">
        <v>29620054.800000004</v>
      </c>
      <c r="H26" s="12">
        <v>0</v>
      </c>
      <c r="I26" s="12">
        <v>0</v>
      </c>
      <c r="J26" s="12">
        <v>78476.375781818162</v>
      </c>
      <c r="K26" s="12">
        <v>0</v>
      </c>
      <c r="L26" s="12">
        <v>0</v>
      </c>
      <c r="M26" s="13">
        <f t="shared" si="2"/>
        <v>29786381.873707645</v>
      </c>
      <c r="N26" s="49"/>
      <c r="O26" s="12">
        <v>0</v>
      </c>
      <c r="P26" s="12">
        <v>10647442.13180816</v>
      </c>
      <c r="Q26" s="12">
        <v>106970660.14783755</v>
      </c>
      <c r="R26" s="12">
        <v>45804008.5827052</v>
      </c>
      <c r="S26" s="12">
        <v>0</v>
      </c>
      <c r="T26" s="12">
        <v>0</v>
      </c>
      <c r="U26" s="12">
        <v>205.30593053384177</v>
      </c>
      <c r="V26" s="12">
        <v>0</v>
      </c>
      <c r="W26" s="12">
        <v>0</v>
      </c>
      <c r="X26" s="12">
        <v>0</v>
      </c>
      <c r="Y26" s="12">
        <v>0</v>
      </c>
      <c r="Z26" s="12">
        <v>0</v>
      </c>
      <c r="AA26" s="13">
        <f t="shared" si="0"/>
        <v>163422316.16828144</v>
      </c>
      <c r="AB26" s="13">
        <f t="shared" si="1"/>
        <v>193208698.04198909</v>
      </c>
    </row>
    <row r="27" spans="1:28" x14ac:dyDescent="0.2">
      <c r="A27" s="11"/>
      <c r="B27" s="15" t="s">
        <v>65</v>
      </c>
      <c r="C27" s="12">
        <v>0</v>
      </c>
      <c r="D27" s="12">
        <v>0</v>
      </c>
      <c r="E27" s="12">
        <v>0</v>
      </c>
      <c r="F27" s="12">
        <v>0</v>
      </c>
      <c r="G27" s="12">
        <v>0</v>
      </c>
      <c r="H27" s="12">
        <v>0</v>
      </c>
      <c r="I27" s="12">
        <v>0</v>
      </c>
      <c r="J27" s="12">
        <v>242430.50637818177</v>
      </c>
      <c r="K27" s="12">
        <v>0</v>
      </c>
      <c r="L27" s="12">
        <v>0</v>
      </c>
      <c r="M27" s="13">
        <f t="shared" si="2"/>
        <v>242430.50637818177</v>
      </c>
      <c r="N27" s="49"/>
      <c r="O27" s="12">
        <v>0</v>
      </c>
      <c r="P27" s="12">
        <v>0</v>
      </c>
      <c r="Q27" s="12">
        <v>0</v>
      </c>
      <c r="R27" s="12">
        <v>0</v>
      </c>
      <c r="S27" s="12">
        <v>0</v>
      </c>
      <c r="T27" s="12">
        <v>0</v>
      </c>
      <c r="U27" s="12">
        <v>0</v>
      </c>
      <c r="V27" s="12">
        <v>0</v>
      </c>
      <c r="W27" s="12">
        <v>0</v>
      </c>
      <c r="X27" s="12">
        <v>0</v>
      </c>
      <c r="Y27" s="12">
        <v>0</v>
      </c>
      <c r="Z27" s="12">
        <v>0</v>
      </c>
      <c r="AA27" s="13">
        <f t="shared" si="0"/>
        <v>0</v>
      </c>
      <c r="AB27" s="13">
        <f t="shared" si="1"/>
        <v>242430.50637818177</v>
      </c>
    </row>
    <row r="28" spans="1:28" x14ac:dyDescent="0.2">
      <c r="A28" s="11" t="s">
        <v>112</v>
      </c>
      <c r="B28" s="1" t="s">
        <v>66</v>
      </c>
      <c r="C28" s="12">
        <v>0</v>
      </c>
      <c r="D28" s="12">
        <v>0</v>
      </c>
      <c r="E28" s="12">
        <v>0</v>
      </c>
      <c r="F28" s="12">
        <v>0</v>
      </c>
      <c r="G28" s="12">
        <v>0</v>
      </c>
      <c r="H28" s="12">
        <v>0</v>
      </c>
      <c r="I28" s="12">
        <v>0</v>
      </c>
      <c r="J28" s="12">
        <v>0</v>
      </c>
      <c r="K28" s="12">
        <v>0</v>
      </c>
      <c r="L28" s="12">
        <v>0</v>
      </c>
      <c r="M28" s="13">
        <f t="shared" si="2"/>
        <v>0</v>
      </c>
      <c r="N28" s="49"/>
      <c r="O28" s="12">
        <v>0</v>
      </c>
      <c r="P28" s="12">
        <v>6964048.294901249</v>
      </c>
      <c r="Q28" s="12">
        <v>8315692.4647268606</v>
      </c>
      <c r="R28" s="12">
        <v>0</v>
      </c>
      <c r="S28" s="12">
        <v>0</v>
      </c>
      <c r="T28" s="12">
        <v>0</v>
      </c>
      <c r="U28" s="12">
        <v>0</v>
      </c>
      <c r="V28" s="12">
        <v>0</v>
      </c>
      <c r="W28" s="12">
        <v>0</v>
      </c>
      <c r="X28" s="12">
        <v>0</v>
      </c>
      <c r="Y28" s="12">
        <v>0</v>
      </c>
      <c r="Z28" s="12">
        <v>0</v>
      </c>
      <c r="AA28" s="13">
        <f t="shared" si="0"/>
        <v>15279740.75962811</v>
      </c>
      <c r="AB28" s="13">
        <f t="shared" si="1"/>
        <v>15279740.75962811</v>
      </c>
    </row>
    <row r="29" spans="1:28" x14ac:dyDescent="0.2">
      <c r="A29" s="11" t="s">
        <v>113</v>
      </c>
      <c r="B29" s="1" t="s">
        <v>67</v>
      </c>
      <c r="C29" s="12">
        <v>0</v>
      </c>
      <c r="D29" s="12">
        <v>0</v>
      </c>
      <c r="E29" s="12">
        <v>0</v>
      </c>
      <c r="F29" s="12">
        <v>0</v>
      </c>
      <c r="G29" s="12">
        <v>0</v>
      </c>
      <c r="H29" s="12">
        <v>0</v>
      </c>
      <c r="I29" s="12">
        <v>0</v>
      </c>
      <c r="J29" s="12">
        <v>0</v>
      </c>
      <c r="K29" s="12">
        <v>0</v>
      </c>
      <c r="L29" s="12">
        <v>0</v>
      </c>
      <c r="M29" s="13">
        <f t="shared" si="2"/>
        <v>0</v>
      </c>
      <c r="N29" s="49"/>
      <c r="O29" s="12">
        <v>0</v>
      </c>
      <c r="P29" s="12">
        <v>8626117.3094973322</v>
      </c>
      <c r="Q29" s="12">
        <v>15384028.800418865</v>
      </c>
      <c r="R29" s="12">
        <v>1467368.9069049803</v>
      </c>
      <c r="S29" s="12">
        <v>0</v>
      </c>
      <c r="T29" s="12">
        <v>0</v>
      </c>
      <c r="U29" s="12">
        <v>3823.1066158152157</v>
      </c>
      <c r="V29" s="12">
        <v>0</v>
      </c>
      <c r="W29" s="12">
        <v>0</v>
      </c>
      <c r="X29" s="12">
        <v>0</v>
      </c>
      <c r="Y29" s="12">
        <v>0</v>
      </c>
      <c r="Z29" s="12">
        <v>0</v>
      </c>
      <c r="AA29" s="13">
        <f t="shared" si="0"/>
        <v>25481338.123436991</v>
      </c>
      <c r="AB29" s="13">
        <f t="shared" si="1"/>
        <v>25481338.123436991</v>
      </c>
    </row>
    <row r="30" spans="1:28" x14ac:dyDescent="0.2">
      <c r="A30" s="11" t="s">
        <v>114</v>
      </c>
      <c r="B30" s="1" t="s">
        <v>68</v>
      </c>
      <c r="C30" s="12">
        <v>0</v>
      </c>
      <c r="D30" s="12">
        <v>0</v>
      </c>
      <c r="E30" s="12">
        <v>0</v>
      </c>
      <c r="F30" s="12">
        <v>0</v>
      </c>
      <c r="G30" s="12">
        <v>0</v>
      </c>
      <c r="H30" s="12">
        <v>0</v>
      </c>
      <c r="I30" s="12">
        <v>0</v>
      </c>
      <c r="J30" s="12">
        <v>0</v>
      </c>
      <c r="K30" s="12">
        <v>0</v>
      </c>
      <c r="L30" s="12">
        <v>0</v>
      </c>
      <c r="M30" s="13">
        <f t="shared" si="2"/>
        <v>0</v>
      </c>
      <c r="N30" s="49"/>
      <c r="O30" s="12">
        <v>0</v>
      </c>
      <c r="P30" s="12">
        <v>12874335.363239534</v>
      </c>
      <c r="Q30" s="12">
        <v>219507235.72220913</v>
      </c>
      <c r="R30" s="12">
        <v>37014311.238110252</v>
      </c>
      <c r="S30" s="12">
        <v>0</v>
      </c>
      <c r="T30" s="12">
        <v>0</v>
      </c>
      <c r="U30" s="12">
        <v>93316.230386556941</v>
      </c>
      <c r="V30" s="12">
        <v>0</v>
      </c>
      <c r="W30" s="12">
        <v>14415479.717305876</v>
      </c>
      <c r="X30" s="12">
        <v>0</v>
      </c>
      <c r="Y30" s="12">
        <v>0</v>
      </c>
      <c r="Z30" s="12">
        <v>0</v>
      </c>
      <c r="AA30" s="13">
        <f t="shared" si="0"/>
        <v>283904678.27125138</v>
      </c>
      <c r="AB30" s="13">
        <f t="shared" si="1"/>
        <v>283904678.27125138</v>
      </c>
    </row>
    <row r="31" spans="1:28" x14ac:dyDescent="0.2">
      <c r="A31" s="11" t="s">
        <v>115</v>
      </c>
      <c r="B31" s="1" t="s">
        <v>69</v>
      </c>
      <c r="C31" s="12">
        <v>0</v>
      </c>
      <c r="D31" s="12">
        <v>0</v>
      </c>
      <c r="E31" s="12">
        <v>0</v>
      </c>
      <c r="F31" s="12">
        <v>0</v>
      </c>
      <c r="G31" s="12">
        <v>0</v>
      </c>
      <c r="H31" s="12">
        <v>0</v>
      </c>
      <c r="I31" s="12">
        <v>0</v>
      </c>
      <c r="J31" s="12">
        <v>0</v>
      </c>
      <c r="K31" s="12">
        <v>0</v>
      </c>
      <c r="L31" s="12">
        <v>0</v>
      </c>
      <c r="M31" s="13">
        <f t="shared" si="2"/>
        <v>0</v>
      </c>
      <c r="N31" s="49"/>
      <c r="O31" s="12">
        <v>0</v>
      </c>
      <c r="P31" s="12">
        <v>77703722.500488803</v>
      </c>
      <c r="Q31" s="12">
        <v>80297632.824890032</v>
      </c>
      <c r="R31" s="12">
        <v>19229545.214604188</v>
      </c>
      <c r="S31" s="12">
        <v>0</v>
      </c>
      <c r="T31" s="12">
        <v>124776.7769425702</v>
      </c>
      <c r="U31" s="12">
        <v>16824929.191700567</v>
      </c>
      <c r="V31" s="12">
        <v>0</v>
      </c>
      <c r="W31" s="12">
        <v>0</v>
      </c>
      <c r="X31" s="12">
        <v>0</v>
      </c>
      <c r="Y31" s="12">
        <v>0</v>
      </c>
      <c r="Z31" s="12">
        <v>0</v>
      </c>
      <c r="AA31" s="13">
        <f t="shared" si="0"/>
        <v>194180606.50862619</v>
      </c>
      <c r="AB31" s="13">
        <f t="shared" si="1"/>
        <v>194180606.50862619</v>
      </c>
    </row>
    <row r="32" spans="1:28" x14ac:dyDescent="0.2">
      <c r="A32" s="11" t="s">
        <v>116</v>
      </c>
      <c r="B32" s="1" t="s">
        <v>70</v>
      </c>
      <c r="C32" s="12">
        <v>0</v>
      </c>
      <c r="D32" s="12">
        <v>0</v>
      </c>
      <c r="E32" s="12">
        <v>0</v>
      </c>
      <c r="F32" s="12">
        <v>0</v>
      </c>
      <c r="G32" s="12">
        <v>0</v>
      </c>
      <c r="H32" s="12">
        <v>0</v>
      </c>
      <c r="I32" s="12">
        <v>0</v>
      </c>
      <c r="J32" s="12">
        <v>0</v>
      </c>
      <c r="K32" s="12">
        <v>0</v>
      </c>
      <c r="L32" s="12">
        <v>0</v>
      </c>
      <c r="M32" s="13">
        <f t="shared" si="2"/>
        <v>0</v>
      </c>
      <c r="N32" s="49"/>
      <c r="O32" s="12">
        <v>0</v>
      </c>
      <c r="P32" s="12">
        <v>37710.002965842759</v>
      </c>
      <c r="Q32" s="12">
        <v>4670737.0476905825</v>
      </c>
      <c r="R32" s="12">
        <v>0</v>
      </c>
      <c r="S32" s="12">
        <v>0</v>
      </c>
      <c r="T32" s="12">
        <v>0</v>
      </c>
      <c r="U32" s="12">
        <v>0</v>
      </c>
      <c r="V32" s="12">
        <v>0</v>
      </c>
      <c r="W32" s="12">
        <v>0</v>
      </c>
      <c r="X32" s="12">
        <v>0</v>
      </c>
      <c r="Y32" s="12">
        <v>0</v>
      </c>
      <c r="Z32" s="12">
        <v>0</v>
      </c>
      <c r="AA32" s="13">
        <f t="shared" si="0"/>
        <v>4708447.0506564248</v>
      </c>
      <c r="AB32" s="13">
        <f t="shared" si="1"/>
        <v>4708447.0506564248</v>
      </c>
    </row>
    <row r="33" spans="1:28" x14ac:dyDescent="0.2">
      <c r="A33" s="11" t="s">
        <v>117</v>
      </c>
      <c r="B33" s="1" t="s">
        <v>71</v>
      </c>
      <c r="C33" s="12">
        <v>0</v>
      </c>
      <c r="D33" s="12">
        <v>0</v>
      </c>
      <c r="E33" s="12">
        <v>0</v>
      </c>
      <c r="F33" s="12">
        <v>0</v>
      </c>
      <c r="G33" s="12">
        <v>0</v>
      </c>
      <c r="H33" s="12">
        <v>0</v>
      </c>
      <c r="I33" s="12">
        <v>0</v>
      </c>
      <c r="J33" s="12">
        <v>0</v>
      </c>
      <c r="K33" s="12">
        <v>0</v>
      </c>
      <c r="L33" s="12">
        <v>0</v>
      </c>
      <c r="M33" s="13">
        <f t="shared" si="2"/>
        <v>0</v>
      </c>
      <c r="N33" s="49"/>
      <c r="O33" s="12">
        <v>0</v>
      </c>
      <c r="P33" s="12">
        <v>4923229.942072208</v>
      </c>
      <c r="Q33" s="12">
        <v>402024053.49446034</v>
      </c>
      <c r="R33" s="12">
        <v>0</v>
      </c>
      <c r="S33" s="12">
        <v>0</v>
      </c>
      <c r="T33" s="12">
        <v>0</v>
      </c>
      <c r="U33" s="12">
        <v>0</v>
      </c>
      <c r="V33" s="12">
        <v>0</v>
      </c>
      <c r="W33" s="12">
        <v>0</v>
      </c>
      <c r="X33" s="12">
        <v>0</v>
      </c>
      <c r="Y33" s="12">
        <v>0</v>
      </c>
      <c r="Z33" s="12">
        <v>0</v>
      </c>
      <c r="AA33" s="13">
        <f t="shared" si="0"/>
        <v>406947283.43653256</v>
      </c>
      <c r="AB33" s="13">
        <f t="shared" si="1"/>
        <v>406947283.43653256</v>
      </c>
    </row>
    <row r="34" spans="1:28" x14ac:dyDescent="0.2">
      <c r="A34" s="11" t="s">
        <v>118</v>
      </c>
      <c r="B34" s="1" t="s">
        <v>72</v>
      </c>
      <c r="C34" s="12">
        <v>0</v>
      </c>
      <c r="D34" s="12">
        <v>0</v>
      </c>
      <c r="E34" s="12">
        <v>0</v>
      </c>
      <c r="F34" s="12">
        <v>0</v>
      </c>
      <c r="G34" s="12">
        <v>0</v>
      </c>
      <c r="H34" s="12">
        <v>0</v>
      </c>
      <c r="I34" s="12">
        <v>0</v>
      </c>
      <c r="J34" s="12">
        <v>0</v>
      </c>
      <c r="K34" s="12">
        <v>0</v>
      </c>
      <c r="L34" s="12">
        <v>0</v>
      </c>
      <c r="M34" s="13">
        <f t="shared" si="2"/>
        <v>0</v>
      </c>
      <c r="N34" s="49"/>
      <c r="O34" s="12">
        <v>0</v>
      </c>
      <c r="P34" s="12">
        <v>145859484.09219646</v>
      </c>
      <c r="Q34" s="12">
        <v>260329866.31531608</v>
      </c>
      <c r="R34" s="12">
        <v>0</v>
      </c>
      <c r="S34" s="12">
        <v>0</v>
      </c>
      <c r="T34" s="12">
        <v>0</v>
      </c>
      <c r="U34" s="12">
        <v>5756181.9077698132</v>
      </c>
      <c r="V34" s="12">
        <v>0</v>
      </c>
      <c r="W34" s="12">
        <v>0</v>
      </c>
      <c r="X34" s="12">
        <v>0</v>
      </c>
      <c r="Y34" s="12">
        <v>0</v>
      </c>
      <c r="Z34" s="12">
        <v>0</v>
      </c>
      <c r="AA34" s="13">
        <f t="shared" si="0"/>
        <v>411945532.31528234</v>
      </c>
      <c r="AB34" s="13">
        <f t="shared" si="1"/>
        <v>411945532.31528234</v>
      </c>
    </row>
    <row r="35" spans="1:28" x14ac:dyDescent="0.2">
      <c r="A35" s="11" t="s">
        <v>119</v>
      </c>
      <c r="B35" s="1" t="s">
        <v>73</v>
      </c>
      <c r="C35" s="12">
        <v>0</v>
      </c>
      <c r="D35" s="12">
        <v>0</v>
      </c>
      <c r="E35" s="12">
        <v>0</v>
      </c>
      <c r="F35" s="12">
        <v>0</v>
      </c>
      <c r="G35" s="12">
        <v>0</v>
      </c>
      <c r="H35" s="12">
        <v>0</v>
      </c>
      <c r="I35" s="12">
        <v>0</v>
      </c>
      <c r="J35" s="12">
        <v>0</v>
      </c>
      <c r="K35" s="12">
        <v>0</v>
      </c>
      <c r="L35" s="12">
        <v>0</v>
      </c>
      <c r="M35" s="13">
        <f t="shared" si="2"/>
        <v>0</v>
      </c>
      <c r="N35" s="49"/>
      <c r="O35" s="12">
        <v>0</v>
      </c>
      <c r="P35" s="12">
        <v>4740142.3755721031</v>
      </c>
      <c r="Q35" s="12">
        <v>480732883.83412522</v>
      </c>
      <c r="R35" s="12">
        <v>0</v>
      </c>
      <c r="S35" s="12">
        <v>2056111.8730961354</v>
      </c>
      <c r="T35" s="12">
        <v>81910351.770047188</v>
      </c>
      <c r="U35" s="12">
        <v>0</v>
      </c>
      <c r="V35" s="12">
        <v>0</v>
      </c>
      <c r="W35" s="12">
        <v>0</v>
      </c>
      <c r="X35" s="12">
        <v>0</v>
      </c>
      <c r="Y35" s="12">
        <v>0</v>
      </c>
      <c r="Z35" s="12">
        <v>0</v>
      </c>
      <c r="AA35" s="13">
        <f t="shared" si="0"/>
        <v>569439489.85284066</v>
      </c>
      <c r="AB35" s="13">
        <f t="shared" si="1"/>
        <v>569439489.85284066</v>
      </c>
    </row>
    <row r="36" spans="1:28" x14ac:dyDescent="0.2">
      <c r="A36" s="11" t="s">
        <v>120</v>
      </c>
      <c r="B36" s="1" t="s">
        <v>74</v>
      </c>
      <c r="C36" s="12">
        <v>0</v>
      </c>
      <c r="D36" s="12">
        <v>0</v>
      </c>
      <c r="E36" s="12">
        <v>0</v>
      </c>
      <c r="F36" s="12">
        <v>0</v>
      </c>
      <c r="G36" s="12">
        <v>0</v>
      </c>
      <c r="H36" s="12">
        <v>0</v>
      </c>
      <c r="I36" s="12">
        <v>0</v>
      </c>
      <c r="J36" s="12">
        <v>0</v>
      </c>
      <c r="K36" s="12">
        <v>40934847.944362916</v>
      </c>
      <c r="L36" s="12">
        <v>0</v>
      </c>
      <c r="M36" s="13">
        <f t="shared" si="2"/>
        <v>40934847.944362916</v>
      </c>
      <c r="N36" s="49"/>
      <c r="O36" s="12">
        <v>0</v>
      </c>
      <c r="P36" s="12">
        <v>2746362.0063982485</v>
      </c>
      <c r="Q36" s="12">
        <v>11133813.708837485</v>
      </c>
      <c r="R36" s="12">
        <v>1415801.8219052216</v>
      </c>
      <c r="S36" s="12">
        <v>9147.0465075180182</v>
      </c>
      <c r="T36" s="12">
        <v>0</v>
      </c>
      <c r="U36" s="12">
        <v>7515802.5830113869</v>
      </c>
      <c r="V36" s="12">
        <v>0</v>
      </c>
      <c r="W36" s="12">
        <v>0</v>
      </c>
      <c r="X36" s="12">
        <v>0</v>
      </c>
      <c r="Y36" s="12">
        <v>0</v>
      </c>
      <c r="Z36" s="12">
        <v>0</v>
      </c>
      <c r="AA36" s="13">
        <f t="shared" si="0"/>
        <v>22820927.166659862</v>
      </c>
      <c r="AB36" s="13">
        <f t="shared" si="1"/>
        <v>63755775.111022778</v>
      </c>
    </row>
    <row r="37" spans="1:28" x14ac:dyDescent="0.2">
      <c r="A37" s="11" t="s">
        <v>121</v>
      </c>
      <c r="B37" s="1" t="s">
        <v>75</v>
      </c>
      <c r="C37" s="12">
        <v>0</v>
      </c>
      <c r="D37" s="12">
        <v>0</v>
      </c>
      <c r="E37" s="12">
        <v>0</v>
      </c>
      <c r="F37" s="12">
        <v>0</v>
      </c>
      <c r="G37" s="12">
        <v>0</v>
      </c>
      <c r="H37" s="12">
        <v>0</v>
      </c>
      <c r="I37" s="12">
        <v>0</v>
      </c>
      <c r="J37" s="12">
        <v>0</v>
      </c>
      <c r="K37" s="12">
        <v>80243215.000800848</v>
      </c>
      <c r="L37" s="12">
        <v>0</v>
      </c>
      <c r="M37" s="13">
        <f t="shared" si="2"/>
        <v>80243215.000800848</v>
      </c>
      <c r="N37" s="49"/>
      <c r="O37" s="12">
        <v>0</v>
      </c>
      <c r="P37" s="12">
        <v>12542040.435020544</v>
      </c>
      <c r="Q37" s="12">
        <v>10861475.887046505</v>
      </c>
      <c r="R37" s="12">
        <v>0</v>
      </c>
      <c r="S37" s="12">
        <v>0</v>
      </c>
      <c r="T37" s="12">
        <v>0</v>
      </c>
      <c r="U37" s="12">
        <v>33977010.101892613</v>
      </c>
      <c r="V37" s="12">
        <v>0</v>
      </c>
      <c r="W37" s="12">
        <v>0</v>
      </c>
      <c r="X37" s="12">
        <v>0</v>
      </c>
      <c r="Y37" s="12">
        <v>0</v>
      </c>
      <c r="Z37" s="12">
        <v>0</v>
      </c>
      <c r="AA37" s="13">
        <f t="shared" si="0"/>
        <v>57380526.423959658</v>
      </c>
      <c r="AB37" s="13">
        <f t="shared" si="1"/>
        <v>137623741.42476052</v>
      </c>
    </row>
    <row r="38" spans="1:28" x14ac:dyDescent="0.2">
      <c r="A38" s="11" t="s">
        <v>122</v>
      </c>
      <c r="B38" s="1" t="s">
        <v>76</v>
      </c>
      <c r="C38" s="12">
        <v>0</v>
      </c>
      <c r="D38" s="12">
        <v>0</v>
      </c>
      <c r="E38" s="12">
        <v>0</v>
      </c>
      <c r="F38" s="12">
        <v>0</v>
      </c>
      <c r="G38" s="12">
        <v>0</v>
      </c>
      <c r="H38" s="12">
        <v>0</v>
      </c>
      <c r="I38" s="12">
        <v>0</v>
      </c>
      <c r="J38" s="12">
        <v>0</v>
      </c>
      <c r="K38" s="12">
        <v>0</v>
      </c>
      <c r="L38" s="12">
        <v>0</v>
      </c>
      <c r="M38" s="13">
        <f t="shared" si="2"/>
        <v>0</v>
      </c>
      <c r="N38" s="49"/>
      <c r="O38" s="12">
        <v>0</v>
      </c>
      <c r="P38" s="12">
        <v>7010186.3420916609</v>
      </c>
      <c r="Q38" s="12">
        <v>10372058.587881301</v>
      </c>
      <c r="R38" s="12">
        <v>0</v>
      </c>
      <c r="S38" s="12">
        <v>0</v>
      </c>
      <c r="T38" s="12">
        <v>0</v>
      </c>
      <c r="U38" s="12">
        <v>21642.302932761635</v>
      </c>
      <c r="V38" s="12">
        <v>0</v>
      </c>
      <c r="W38" s="12">
        <v>0</v>
      </c>
      <c r="X38" s="12">
        <v>0</v>
      </c>
      <c r="Y38" s="12">
        <v>0</v>
      </c>
      <c r="Z38" s="12">
        <v>0</v>
      </c>
      <c r="AA38" s="13">
        <f t="shared" si="0"/>
        <v>17403887.232905723</v>
      </c>
      <c r="AB38" s="13">
        <f t="shared" si="1"/>
        <v>17403887.232905723</v>
      </c>
    </row>
    <row r="39" spans="1:28" x14ac:dyDescent="0.2">
      <c r="A39" s="11" t="s">
        <v>123</v>
      </c>
      <c r="B39" s="1" t="s">
        <v>77</v>
      </c>
      <c r="C39" s="12">
        <v>0</v>
      </c>
      <c r="D39" s="12">
        <v>0</v>
      </c>
      <c r="E39" s="12">
        <v>0</v>
      </c>
      <c r="F39" s="12">
        <v>0</v>
      </c>
      <c r="G39" s="12">
        <v>0</v>
      </c>
      <c r="H39" s="12">
        <v>0</v>
      </c>
      <c r="I39" s="12">
        <v>0</v>
      </c>
      <c r="J39" s="12">
        <v>0</v>
      </c>
      <c r="K39" s="12">
        <v>0</v>
      </c>
      <c r="L39" s="12">
        <v>0</v>
      </c>
      <c r="M39" s="13">
        <f t="shared" si="2"/>
        <v>0</v>
      </c>
      <c r="N39" s="49"/>
      <c r="O39" s="12">
        <v>0</v>
      </c>
      <c r="P39" s="12">
        <v>15286424.984323179</v>
      </c>
      <c r="Q39" s="12">
        <v>3139568.3055475303</v>
      </c>
      <c r="R39" s="12">
        <v>0</v>
      </c>
      <c r="S39" s="12">
        <v>0</v>
      </c>
      <c r="T39" s="12">
        <v>0</v>
      </c>
      <c r="U39" s="12">
        <v>0</v>
      </c>
      <c r="V39" s="12">
        <v>0</v>
      </c>
      <c r="W39" s="12">
        <v>0</v>
      </c>
      <c r="X39" s="12">
        <v>0</v>
      </c>
      <c r="Y39" s="12">
        <v>0</v>
      </c>
      <c r="Z39" s="12">
        <v>0</v>
      </c>
      <c r="AA39" s="13">
        <f t="shared" si="0"/>
        <v>18425993.289870709</v>
      </c>
      <c r="AB39" s="13">
        <f t="shared" si="1"/>
        <v>18425993.289870709</v>
      </c>
    </row>
    <row r="40" spans="1:28" x14ac:dyDescent="0.2">
      <c r="A40" s="11" t="s">
        <v>124</v>
      </c>
      <c r="B40" s="1" t="s">
        <v>78</v>
      </c>
      <c r="C40" s="12">
        <v>0</v>
      </c>
      <c r="D40" s="12">
        <v>0</v>
      </c>
      <c r="E40" s="12">
        <v>0</v>
      </c>
      <c r="F40" s="12">
        <v>0</v>
      </c>
      <c r="G40" s="12">
        <v>0</v>
      </c>
      <c r="H40" s="12">
        <v>0</v>
      </c>
      <c r="I40" s="12">
        <v>0</v>
      </c>
      <c r="J40" s="12">
        <v>0</v>
      </c>
      <c r="K40" s="12">
        <v>0</v>
      </c>
      <c r="L40" s="12">
        <v>0</v>
      </c>
      <c r="M40" s="13">
        <f t="shared" si="2"/>
        <v>0</v>
      </c>
      <c r="N40" s="49"/>
      <c r="O40" s="12">
        <v>0</v>
      </c>
      <c r="P40" s="12">
        <v>28929851.597485673</v>
      </c>
      <c r="Q40" s="12">
        <v>971238.21585251438</v>
      </c>
      <c r="R40" s="12">
        <v>345851.54367273155</v>
      </c>
      <c r="S40" s="12">
        <v>584383.06445228891</v>
      </c>
      <c r="T40" s="12">
        <v>0</v>
      </c>
      <c r="U40" s="12">
        <v>78281.576201211661</v>
      </c>
      <c r="V40" s="12">
        <v>0</v>
      </c>
      <c r="W40" s="12">
        <v>0</v>
      </c>
      <c r="X40" s="12">
        <v>0</v>
      </c>
      <c r="Y40" s="12">
        <v>0</v>
      </c>
      <c r="Z40" s="12">
        <v>0</v>
      </c>
      <c r="AA40" s="13">
        <f t="shared" si="0"/>
        <v>30909605.997664422</v>
      </c>
      <c r="AB40" s="13">
        <f t="shared" si="1"/>
        <v>30909605.997664422</v>
      </c>
    </row>
    <row r="41" spans="1:28" x14ac:dyDescent="0.2">
      <c r="A41" s="11" t="s">
        <v>125</v>
      </c>
      <c r="B41" s="1" t="s">
        <v>79</v>
      </c>
      <c r="C41" s="12">
        <v>0</v>
      </c>
      <c r="D41" s="12">
        <v>0</v>
      </c>
      <c r="E41" s="12">
        <v>0</v>
      </c>
      <c r="F41" s="12">
        <v>0</v>
      </c>
      <c r="G41" s="12">
        <v>0</v>
      </c>
      <c r="H41" s="12">
        <v>0</v>
      </c>
      <c r="I41" s="12">
        <v>0</v>
      </c>
      <c r="J41" s="12">
        <v>0</v>
      </c>
      <c r="K41" s="12">
        <v>0</v>
      </c>
      <c r="L41" s="12">
        <v>0</v>
      </c>
      <c r="M41" s="13">
        <f t="shared" si="2"/>
        <v>0</v>
      </c>
      <c r="N41" s="49"/>
      <c r="O41" s="12">
        <v>0</v>
      </c>
      <c r="P41" s="12">
        <v>13966206.559442248</v>
      </c>
      <c r="Q41" s="12">
        <v>12811781.375561297</v>
      </c>
      <c r="R41" s="12">
        <v>3561198.7019515196</v>
      </c>
      <c r="S41" s="12">
        <v>0</v>
      </c>
      <c r="T41" s="12">
        <v>0</v>
      </c>
      <c r="U41" s="12">
        <v>259910.95799225318</v>
      </c>
      <c r="V41" s="12">
        <v>0</v>
      </c>
      <c r="W41" s="12">
        <v>0</v>
      </c>
      <c r="X41" s="12">
        <v>0</v>
      </c>
      <c r="Y41" s="12">
        <v>0</v>
      </c>
      <c r="Z41" s="12">
        <v>0</v>
      </c>
      <c r="AA41" s="13">
        <f t="shared" si="0"/>
        <v>30599097.594947316</v>
      </c>
      <c r="AB41" s="13">
        <f t="shared" si="1"/>
        <v>30599097.594947316</v>
      </c>
    </row>
    <row r="42" spans="1:28" x14ac:dyDescent="0.2">
      <c r="A42" s="11" t="s">
        <v>126</v>
      </c>
      <c r="B42" s="1" t="s">
        <v>80</v>
      </c>
      <c r="C42" s="12">
        <v>0</v>
      </c>
      <c r="D42" s="12">
        <v>0</v>
      </c>
      <c r="E42" s="12">
        <v>0</v>
      </c>
      <c r="F42" s="12">
        <v>0</v>
      </c>
      <c r="G42" s="12">
        <v>0</v>
      </c>
      <c r="H42" s="12">
        <v>0</v>
      </c>
      <c r="I42" s="12">
        <v>0</v>
      </c>
      <c r="J42" s="12">
        <v>0</v>
      </c>
      <c r="K42" s="12">
        <v>0</v>
      </c>
      <c r="L42" s="12">
        <v>0</v>
      </c>
      <c r="M42" s="13">
        <f t="shared" si="2"/>
        <v>0</v>
      </c>
      <c r="N42" s="49"/>
      <c r="O42" s="12">
        <v>0</v>
      </c>
      <c r="P42" s="12">
        <v>165541703.05546188</v>
      </c>
      <c r="Q42" s="12">
        <v>331098940.76401949</v>
      </c>
      <c r="R42" s="12">
        <v>3093888.7298845979</v>
      </c>
      <c r="S42" s="12">
        <v>17425.164713302973</v>
      </c>
      <c r="T42" s="12">
        <v>170640.48763043672</v>
      </c>
      <c r="U42" s="12">
        <v>3784241.034668576</v>
      </c>
      <c r="V42" s="12">
        <v>0</v>
      </c>
      <c r="W42" s="12">
        <v>0</v>
      </c>
      <c r="X42" s="12">
        <v>0</v>
      </c>
      <c r="Y42" s="12">
        <v>0</v>
      </c>
      <c r="Z42" s="12">
        <v>0</v>
      </c>
      <c r="AA42" s="13">
        <f t="shared" si="0"/>
        <v>503706839.23637831</v>
      </c>
      <c r="AB42" s="13">
        <f t="shared" si="1"/>
        <v>503706839.23637831</v>
      </c>
    </row>
    <row r="43" spans="1:28" x14ac:dyDescent="0.2">
      <c r="A43" s="11" t="s">
        <v>127</v>
      </c>
      <c r="B43" s="1" t="s">
        <v>81</v>
      </c>
      <c r="C43" s="12">
        <v>0</v>
      </c>
      <c r="D43" s="12">
        <v>0</v>
      </c>
      <c r="E43" s="12">
        <v>0</v>
      </c>
      <c r="F43" s="12">
        <v>0</v>
      </c>
      <c r="G43" s="12">
        <v>0</v>
      </c>
      <c r="H43" s="12">
        <v>0</v>
      </c>
      <c r="I43" s="12">
        <v>0</v>
      </c>
      <c r="J43" s="12">
        <v>0</v>
      </c>
      <c r="K43" s="12">
        <v>0</v>
      </c>
      <c r="L43" s="12">
        <v>0</v>
      </c>
      <c r="M43" s="13">
        <f t="shared" si="2"/>
        <v>0</v>
      </c>
      <c r="N43" s="49"/>
      <c r="O43" s="12">
        <v>0</v>
      </c>
      <c r="P43" s="12">
        <v>4635987.369678732</v>
      </c>
      <c r="Q43" s="12">
        <v>1781426.6446567122</v>
      </c>
      <c r="R43" s="12">
        <v>0</v>
      </c>
      <c r="S43" s="12">
        <v>0</v>
      </c>
      <c r="T43" s="12">
        <v>0</v>
      </c>
      <c r="U43" s="12">
        <v>175.81309230148528</v>
      </c>
      <c r="V43" s="12">
        <v>0</v>
      </c>
      <c r="W43" s="12">
        <v>0</v>
      </c>
      <c r="X43" s="12">
        <v>0</v>
      </c>
      <c r="Y43" s="12">
        <v>0</v>
      </c>
      <c r="Z43" s="12">
        <v>0</v>
      </c>
      <c r="AA43" s="13">
        <f t="shared" si="0"/>
        <v>6417589.8274277458</v>
      </c>
      <c r="AB43" s="13">
        <f t="shared" si="1"/>
        <v>6417589.8274277458</v>
      </c>
    </row>
    <row r="44" spans="1:28" x14ac:dyDescent="0.2">
      <c r="A44" s="11" t="s">
        <v>128</v>
      </c>
      <c r="B44" s="1" t="s">
        <v>82</v>
      </c>
      <c r="C44" s="12">
        <v>0</v>
      </c>
      <c r="D44" s="12">
        <v>0</v>
      </c>
      <c r="E44" s="12">
        <v>0</v>
      </c>
      <c r="F44" s="12">
        <v>0</v>
      </c>
      <c r="G44" s="12">
        <v>0</v>
      </c>
      <c r="H44" s="12">
        <v>0</v>
      </c>
      <c r="I44" s="12">
        <v>0</v>
      </c>
      <c r="J44" s="12">
        <v>0</v>
      </c>
      <c r="K44" s="12">
        <v>0</v>
      </c>
      <c r="L44" s="12">
        <v>0</v>
      </c>
      <c r="M44" s="13">
        <f t="shared" si="2"/>
        <v>0</v>
      </c>
      <c r="N44" s="49"/>
      <c r="O44" s="12">
        <v>0</v>
      </c>
      <c r="P44" s="12">
        <v>19684752.477102432</v>
      </c>
      <c r="Q44" s="12">
        <v>4778721.6774486778</v>
      </c>
      <c r="R44" s="12">
        <v>10989295.519707341</v>
      </c>
      <c r="S44" s="12">
        <v>3684.0367114486708</v>
      </c>
      <c r="T44" s="12">
        <v>4804.7696911098274</v>
      </c>
      <c r="U44" s="12">
        <v>441663.8957732424</v>
      </c>
      <c r="V44" s="12">
        <v>0</v>
      </c>
      <c r="W44" s="12">
        <v>0</v>
      </c>
      <c r="X44" s="12">
        <v>0</v>
      </c>
      <c r="Y44" s="12">
        <v>0</v>
      </c>
      <c r="Z44" s="12">
        <v>0</v>
      </c>
      <c r="AA44" s="13">
        <f t="shared" si="0"/>
        <v>35902922.376434252</v>
      </c>
      <c r="AB44" s="13">
        <f t="shared" si="1"/>
        <v>35902922.376434252</v>
      </c>
    </row>
    <row r="45" spans="1:28" x14ac:dyDescent="0.2">
      <c r="A45" s="11" t="s">
        <v>129</v>
      </c>
      <c r="B45" s="1" t="s">
        <v>83</v>
      </c>
      <c r="C45" s="12">
        <v>0</v>
      </c>
      <c r="D45" s="12">
        <v>0</v>
      </c>
      <c r="E45" s="12">
        <v>0</v>
      </c>
      <c r="F45" s="12">
        <v>0</v>
      </c>
      <c r="G45" s="12">
        <v>0</v>
      </c>
      <c r="H45" s="12">
        <v>0</v>
      </c>
      <c r="I45" s="12">
        <v>0</v>
      </c>
      <c r="J45" s="12">
        <v>0</v>
      </c>
      <c r="K45" s="12">
        <v>0</v>
      </c>
      <c r="L45" s="12">
        <v>0</v>
      </c>
      <c r="M45" s="13">
        <f t="shared" si="2"/>
        <v>0</v>
      </c>
      <c r="N45" s="49"/>
      <c r="O45" s="12">
        <v>0</v>
      </c>
      <c r="P45" s="12">
        <v>30467887.073640533</v>
      </c>
      <c r="Q45" s="12">
        <v>20158988.873067271</v>
      </c>
      <c r="R45" s="12">
        <v>4278651.114993671</v>
      </c>
      <c r="S45" s="12">
        <v>514427.48341591895</v>
      </c>
      <c r="T45" s="12">
        <v>492928.14450050832</v>
      </c>
      <c r="U45" s="12">
        <v>0</v>
      </c>
      <c r="V45" s="12">
        <v>0</v>
      </c>
      <c r="W45" s="12">
        <v>0</v>
      </c>
      <c r="X45" s="12">
        <v>0</v>
      </c>
      <c r="Y45" s="12">
        <v>0</v>
      </c>
      <c r="Z45" s="12">
        <v>0</v>
      </c>
      <c r="AA45" s="13">
        <f t="shared" si="0"/>
        <v>55912882.689617895</v>
      </c>
      <c r="AB45" s="13">
        <f t="shared" si="1"/>
        <v>55912882.689617895</v>
      </c>
    </row>
    <row r="46" spans="1:28" x14ac:dyDescent="0.2">
      <c r="A46" s="11" t="s">
        <v>130</v>
      </c>
      <c r="B46" s="1" t="s">
        <v>84</v>
      </c>
      <c r="C46" s="12">
        <v>0</v>
      </c>
      <c r="D46" s="12">
        <v>0</v>
      </c>
      <c r="E46" s="12">
        <v>0</v>
      </c>
      <c r="F46" s="12">
        <v>0</v>
      </c>
      <c r="G46" s="12">
        <v>0</v>
      </c>
      <c r="H46" s="12">
        <v>0</v>
      </c>
      <c r="I46" s="12">
        <v>0</v>
      </c>
      <c r="J46" s="12">
        <v>0</v>
      </c>
      <c r="K46" s="12">
        <v>0</v>
      </c>
      <c r="L46" s="12">
        <v>0</v>
      </c>
      <c r="M46" s="13">
        <f t="shared" si="2"/>
        <v>0</v>
      </c>
      <c r="N46" s="49"/>
      <c r="O46" s="12">
        <v>0</v>
      </c>
      <c r="P46" s="12">
        <v>88884.958095502501</v>
      </c>
      <c r="Q46" s="12">
        <v>44393.776028220746</v>
      </c>
      <c r="R46" s="12">
        <v>0</v>
      </c>
      <c r="S46" s="12">
        <v>0</v>
      </c>
      <c r="T46" s="12">
        <v>0</v>
      </c>
      <c r="U46" s="12">
        <v>0</v>
      </c>
      <c r="V46" s="12">
        <v>0</v>
      </c>
      <c r="W46" s="12">
        <v>0</v>
      </c>
      <c r="X46" s="12">
        <v>0</v>
      </c>
      <c r="Y46" s="12">
        <v>0</v>
      </c>
      <c r="Z46" s="12">
        <v>0</v>
      </c>
      <c r="AA46" s="13">
        <f t="shared" si="0"/>
        <v>133278.73412372323</v>
      </c>
      <c r="AB46" s="13">
        <f t="shared" si="1"/>
        <v>133278.73412372323</v>
      </c>
    </row>
    <row r="47" spans="1:28" x14ac:dyDescent="0.2">
      <c r="A47" s="11"/>
      <c r="B47" s="1" t="s">
        <v>87</v>
      </c>
      <c r="C47" s="12">
        <v>0</v>
      </c>
      <c r="D47" s="12">
        <v>0</v>
      </c>
      <c r="E47" s="12">
        <v>0</v>
      </c>
      <c r="F47" s="12">
        <v>0</v>
      </c>
      <c r="G47" s="12">
        <v>0</v>
      </c>
      <c r="H47" s="12">
        <v>0</v>
      </c>
      <c r="I47" s="12">
        <v>0</v>
      </c>
      <c r="J47" s="12">
        <v>166289.05195199998</v>
      </c>
      <c r="K47" s="12">
        <v>576938125.6044687</v>
      </c>
      <c r="L47" s="12">
        <v>0</v>
      </c>
      <c r="M47" s="13">
        <f t="shared" si="2"/>
        <v>577104414.65642071</v>
      </c>
      <c r="N47" s="49"/>
      <c r="O47" s="12">
        <v>0</v>
      </c>
      <c r="P47" s="12">
        <v>1743713127.8182602</v>
      </c>
      <c r="Q47" s="12">
        <v>397507415.28797752</v>
      </c>
      <c r="R47" s="12">
        <v>0</v>
      </c>
      <c r="S47" s="12">
        <v>0</v>
      </c>
      <c r="T47" s="12">
        <v>0</v>
      </c>
      <c r="U47" s="12">
        <v>168544425.82165897</v>
      </c>
      <c r="V47" s="12">
        <v>3562741.1665627281</v>
      </c>
      <c r="W47" s="12">
        <v>0</v>
      </c>
      <c r="X47" s="12">
        <v>0</v>
      </c>
      <c r="Y47" s="12">
        <v>0</v>
      </c>
      <c r="Z47" s="12">
        <v>6366998.845354652</v>
      </c>
      <c r="AA47" s="13">
        <f t="shared" si="0"/>
        <v>2319694708.9398136</v>
      </c>
      <c r="AB47" s="13">
        <f t="shared" si="1"/>
        <v>2896799123.5962343</v>
      </c>
    </row>
    <row r="48" spans="1:28" x14ac:dyDescent="0.2">
      <c r="A48" s="17"/>
      <c r="B48" s="17" t="s">
        <v>92</v>
      </c>
      <c r="C48" s="18">
        <f>SUM(C7:C47)</f>
        <v>0</v>
      </c>
      <c r="D48" s="18">
        <f t="shared" ref="D48:M48" si="3">SUM(D7:D47)</f>
        <v>87850.697925822577</v>
      </c>
      <c r="E48" s="18">
        <f t="shared" si="3"/>
        <v>0</v>
      </c>
      <c r="F48" s="18">
        <f t="shared" si="3"/>
        <v>0</v>
      </c>
      <c r="G48" s="18">
        <f t="shared" si="3"/>
        <v>1126882333.1466274</v>
      </c>
      <c r="H48" s="18">
        <f t="shared" si="3"/>
        <v>37137069.874077775</v>
      </c>
      <c r="I48" s="18">
        <f t="shared" si="3"/>
        <v>378957835.58388257</v>
      </c>
      <c r="J48" s="18">
        <f t="shared" si="3"/>
        <v>487195.93411199993</v>
      </c>
      <c r="K48" s="18">
        <f t="shared" si="3"/>
        <v>1237945946.8603921</v>
      </c>
      <c r="L48" s="18">
        <f t="shared" si="3"/>
        <v>1339808.3255937598</v>
      </c>
      <c r="M48" s="18">
        <f t="shared" si="3"/>
        <v>2782838040.4226112</v>
      </c>
      <c r="N48" s="49">
        <f>SUM(N7:N47)</f>
        <v>0</v>
      </c>
      <c r="O48" s="18">
        <f t="shared" ref="O48" si="4">SUM(O7:O47)</f>
        <v>0</v>
      </c>
      <c r="P48" s="18">
        <f>SUM(P7:P47)</f>
        <v>2509998160.3983426</v>
      </c>
      <c r="Q48" s="18">
        <f t="shared" ref="Q48:Y48" si="5">SUM(Q7:Q47)</f>
        <v>2987154755.0009494</v>
      </c>
      <c r="R48" s="18">
        <f t="shared" si="5"/>
        <v>385782559.61358947</v>
      </c>
      <c r="S48" s="18">
        <f t="shared" si="5"/>
        <v>3718193.5428931369</v>
      </c>
      <c r="T48" s="18">
        <f t="shared" si="5"/>
        <v>95542028.153323025</v>
      </c>
      <c r="U48" s="18">
        <f t="shared" si="5"/>
        <v>426871527.66205263</v>
      </c>
      <c r="V48" s="18">
        <f t="shared" si="5"/>
        <v>21835172.928573351</v>
      </c>
      <c r="W48" s="18">
        <f t="shared" si="5"/>
        <v>18855177.080379359</v>
      </c>
      <c r="X48" s="18">
        <f t="shared" si="5"/>
        <v>297750121.71329039</v>
      </c>
      <c r="Y48" s="18">
        <f t="shared" si="5"/>
        <v>29860288.867311668</v>
      </c>
      <c r="Z48" s="18">
        <f>SUM(Z7:Z47)</f>
        <v>6366998.845354652</v>
      </c>
      <c r="AA48" s="18">
        <f t="shared" ref="AA48:AB48" si="6">SUM(AA7:AA47)</f>
        <v>6783734983.8060598</v>
      </c>
      <c r="AB48" s="18">
        <f t="shared" si="6"/>
        <v>9566573024.228672</v>
      </c>
    </row>
    <row r="50" spans="3:28" x14ac:dyDescent="0.2">
      <c r="C50" s="33"/>
      <c r="D50" s="33"/>
      <c r="E50" s="33"/>
      <c r="F50" s="33"/>
      <c r="G50" s="33"/>
      <c r="H50" s="33"/>
      <c r="I50" s="33"/>
      <c r="J50" s="33"/>
      <c r="K50" s="33"/>
      <c r="L50" s="33"/>
      <c r="M50" s="33"/>
      <c r="O50" s="33"/>
      <c r="P50" s="33"/>
      <c r="Q50" s="33"/>
      <c r="R50" s="33"/>
      <c r="S50" s="33"/>
      <c r="T50" s="33"/>
      <c r="U50" s="33"/>
      <c r="V50" s="33"/>
      <c r="W50" s="33"/>
      <c r="X50" s="33"/>
      <c r="Y50" s="33"/>
      <c r="Z50" s="33"/>
      <c r="AA50" s="33"/>
      <c r="AB50" s="33"/>
    </row>
    <row r="52" spans="3:28" x14ac:dyDescent="0.2">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row>
  </sheetData>
  <mergeCells count="3">
    <mergeCell ref="A3:B4"/>
    <mergeCell ref="C4:M4"/>
    <mergeCell ref="O4:AA4"/>
  </mergeCells>
  <hyperlinks>
    <hyperlink ref="B1" location="Contenido!A1" display="Regresar al contenido"/>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5"/>
  <sheetViews>
    <sheetView showGridLines="0" zoomScale="90" zoomScaleNormal="90" workbookViewId="0">
      <selection activeCell="B57" sqref="B57"/>
    </sheetView>
  </sheetViews>
  <sheetFormatPr baseColWidth="10" defaultRowHeight="14.25" x14ac:dyDescent="0.2"/>
  <cols>
    <col min="1" max="1" width="2.28515625" style="38" customWidth="1"/>
    <col min="2" max="2" width="21.7109375" style="38" bestFit="1" customWidth="1"/>
    <col min="3" max="6" width="11.42578125" style="38"/>
    <col min="7" max="7" width="15.7109375" style="38" customWidth="1"/>
    <col min="8" max="8" width="11" style="38" customWidth="1"/>
    <col min="9" max="16384" width="11.42578125" style="38"/>
  </cols>
  <sheetData>
    <row r="1" spans="2:12" x14ac:dyDescent="0.2">
      <c r="B1" s="4" t="s">
        <v>91</v>
      </c>
    </row>
    <row r="3" spans="2:12" ht="33.75" customHeight="1" x14ac:dyDescent="0.2">
      <c r="B3" s="52" t="s">
        <v>519</v>
      </c>
      <c r="C3" s="52"/>
      <c r="D3" s="52"/>
      <c r="E3" s="52"/>
      <c r="F3" s="52"/>
      <c r="G3" s="52"/>
      <c r="H3" s="52"/>
      <c r="I3" s="52"/>
      <c r="J3" s="52"/>
      <c r="K3" s="52"/>
      <c r="L3" s="52"/>
    </row>
    <row r="5" spans="2:12" ht="15.75" customHeight="1" x14ac:dyDescent="0.2">
      <c r="B5" s="53" t="s">
        <v>520</v>
      </c>
      <c r="C5" s="53"/>
      <c r="D5" s="53"/>
      <c r="E5" s="53"/>
      <c r="F5" s="53"/>
      <c r="G5" s="53"/>
      <c r="H5" s="53"/>
      <c r="I5" s="53"/>
      <c r="J5" s="53"/>
      <c r="K5" s="53"/>
      <c r="L5" s="53"/>
    </row>
    <row r="6" spans="2:12" x14ac:dyDescent="0.2">
      <c r="B6" s="53"/>
      <c r="C6" s="53"/>
      <c r="D6" s="53"/>
      <c r="E6" s="53"/>
      <c r="F6" s="53"/>
      <c r="G6" s="53"/>
      <c r="H6" s="53"/>
      <c r="I6" s="53"/>
      <c r="J6" s="53"/>
      <c r="K6" s="53"/>
      <c r="L6" s="53"/>
    </row>
    <row r="7" spans="2:12" x14ac:dyDescent="0.2">
      <c r="B7" s="53"/>
      <c r="C7" s="53"/>
      <c r="D7" s="53"/>
      <c r="E7" s="53"/>
      <c r="F7" s="53"/>
      <c r="G7" s="53"/>
      <c r="H7" s="53"/>
      <c r="I7" s="53"/>
      <c r="J7" s="53"/>
      <c r="K7" s="53"/>
      <c r="L7" s="53"/>
    </row>
    <row r="8" spans="2:12" x14ac:dyDescent="0.2">
      <c r="B8" s="53"/>
      <c r="C8" s="53"/>
      <c r="D8" s="53"/>
      <c r="E8" s="53"/>
      <c r="F8" s="53"/>
      <c r="G8" s="53"/>
      <c r="H8" s="53"/>
      <c r="I8" s="53"/>
      <c r="J8" s="53"/>
      <c r="K8" s="53"/>
      <c r="L8" s="53"/>
    </row>
    <row r="9" spans="2:12" x14ac:dyDescent="0.2">
      <c r="B9" s="53"/>
      <c r="C9" s="53"/>
      <c r="D9" s="53"/>
      <c r="E9" s="53"/>
      <c r="F9" s="53"/>
      <c r="G9" s="53"/>
      <c r="H9" s="53"/>
      <c r="I9" s="53"/>
      <c r="J9" s="53"/>
      <c r="K9" s="53"/>
      <c r="L9" s="53"/>
    </row>
    <row r="10" spans="2:12" x14ac:dyDescent="0.2">
      <c r="B10" s="53"/>
      <c r="C10" s="53"/>
      <c r="D10" s="53"/>
      <c r="E10" s="53"/>
      <c r="F10" s="53"/>
      <c r="G10" s="53"/>
      <c r="H10" s="53"/>
      <c r="I10" s="53"/>
      <c r="J10" s="53"/>
      <c r="K10" s="53"/>
      <c r="L10" s="53"/>
    </row>
    <row r="11" spans="2:12" x14ac:dyDescent="0.2">
      <c r="B11" s="53"/>
      <c r="C11" s="53"/>
      <c r="D11" s="53"/>
      <c r="E11" s="53"/>
      <c r="F11" s="53"/>
      <c r="G11" s="53"/>
      <c r="H11" s="53"/>
      <c r="I11" s="53"/>
      <c r="J11" s="53"/>
      <c r="K11" s="53"/>
      <c r="L11" s="53"/>
    </row>
    <row r="12" spans="2:12" x14ac:dyDescent="0.2">
      <c r="B12" s="53"/>
      <c r="C12" s="53"/>
      <c r="D12" s="53"/>
      <c r="E12" s="53"/>
      <c r="F12" s="53"/>
      <c r="G12" s="53"/>
      <c r="H12" s="53"/>
      <c r="I12" s="53"/>
      <c r="J12" s="53"/>
      <c r="K12" s="53"/>
      <c r="L12" s="53"/>
    </row>
    <row r="13" spans="2:12" x14ac:dyDescent="0.2">
      <c r="B13" s="53"/>
      <c r="C13" s="53"/>
      <c r="D13" s="53"/>
      <c r="E13" s="53"/>
      <c r="F13" s="53"/>
      <c r="G13" s="53"/>
      <c r="H13" s="53"/>
      <c r="I13" s="53"/>
      <c r="J13" s="53"/>
      <c r="K13" s="53"/>
      <c r="L13" s="53"/>
    </row>
    <row r="14" spans="2:12" x14ac:dyDescent="0.2">
      <c r="B14" s="53"/>
      <c r="C14" s="53"/>
      <c r="D14" s="53"/>
      <c r="E14" s="53"/>
      <c r="F14" s="53"/>
      <c r="G14" s="53"/>
      <c r="H14" s="53"/>
      <c r="I14" s="53"/>
      <c r="J14" s="53"/>
      <c r="K14" s="53"/>
      <c r="L14" s="53"/>
    </row>
    <row r="15" spans="2:12" x14ac:dyDescent="0.2">
      <c r="B15" s="53"/>
      <c r="C15" s="53"/>
      <c r="D15" s="53"/>
      <c r="E15" s="53"/>
      <c r="F15" s="53"/>
      <c r="G15" s="53"/>
      <c r="H15" s="53"/>
      <c r="I15" s="53"/>
      <c r="J15" s="53"/>
      <c r="K15" s="53"/>
      <c r="L15" s="53"/>
    </row>
    <row r="16" spans="2:12" x14ac:dyDescent="0.2">
      <c r="B16" s="53"/>
      <c r="C16" s="53"/>
      <c r="D16" s="53"/>
      <c r="E16" s="53"/>
      <c r="F16" s="53"/>
      <c r="G16" s="53"/>
      <c r="H16" s="53"/>
      <c r="I16" s="53"/>
      <c r="J16" s="53"/>
      <c r="K16" s="53"/>
      <c r="L16" s="53"/>
    </row>
    <row r="17" spans="2:12" x14ac:dyDescent="0.2">
      <c r="B17" s="53"/>
      <c r="C17" s="53"/>
      <c r="D17" s="53"/>
      <c r="E17" s="53"/>
      <c r="F17" s="53"/>
      <c r="G17" s="53"/>
      <c r="H17" s="53"/>
      <c r="I17" s="53"/>
      <c r="J17" s="53"/>
      <c r="K17" s="53"/>
      <c r="L17" s="53"/>
    </row>
    <row r="18" spans="2:12" x14ac:dyDescent="0.2">
      <c r="B18" s="53"/>
      <c r="C18" s="53"/>
      <c r="D18" s="53"/>
      <c r="E18" s="53"/>
      <c r="F18" s="53"/>
      <c r="G18" s="53"/>
      <c r="H18" s="53"/>
      <c r="I18" s="53"/>
      <c r="J18" s="53"/>
      <c r="K18" s="53"/>
      <c r="L18" s="53"/>
    </row>
    <row r="19" spans="2:12" x14ac:dyDescent="0.2">
      <c r="B19" s="53"/>
      <c r="C19" s="53"/>
      <c r="D19" s="53"/>
      <c r="E19" s="53"/>
      <c r="F19" s="53"/>
      <c r="G19" s="53"/>
      <c r="H19" s="53"/>
      <c r="I19" s="53"/>
      <c r="J19" s="53"/>
      <c r="K19" s="53"/>
      <c r="L19" s="53"/>
    </row>
    <row r="20" spans="2:12" x14ac:dyDescent="0.2">
      <c r="B20" s="53"/>
      <c r="C20" s="53"/>
      <c r="D20" s="53"/>
      <c r="E20" s="53"/>
      <c r="F20" s="53"/>
      <c r="G20" s="53"/>
      <c r="H20" s="53"/>
      <c r="I20" s="53"/>
      <c r="J20" s="53"/>
      <c r="K20" s="53"/>
      <c r="L20" s="53"/>
    </row>
    <row r="21" spans="2:12" x14ac:dyDescent="0.2">
      <c r="B21" s="53"/>
      <c r="C21" s="53"/>
      <c r="D21" s="53"/>
      <c r="E21" s="53"/>
      <c r="F21" s="53"/>
      <c r="G21" s="53"/>
      <c r="H21" s="53"/>
      <c r="I21" s="53"/>
      <c r="J21" s="53"/>
      <c r="K21" s="53"/>
      <c r="L21" s="53"/>
    </row>
    <row r="22" spans="2:12" x14ac:dyDescent="0.2">
      <c r="B22" s="53"/>
      <c r="C22" s="53"/>
      <c r="D22" s="53"/>
      <c r="E22" s="53"/>
      <c r="F22" s="53"/>
      <c r="G22" s="53"/>
      <c r="H22" s="53"/>
      <c r="I22" s="53"/>
      <c r="J22" s="53"/>
      <c r="K22" s="53"/>
      <c r="L22" s="53"/>
    </row>
    <row r="23" spans="2:12" x14ac:dyDescent="0.2">
      <c r="B23" s="53"/>
      <c r="C23" s="53"/>
      <c r="D23" s="53"/>
      <c r="E23" s="53"/>
      <c r="F23" s="53"/>
      <c r="G23" s="53"/>
      <c r="H23" s="53"/>
      <c r="I23" s="53"/>
      <c r="J23" s="53"/>
      <c r="K23" s="53"/>
      <c r="L23" s="53"/>
    </row>
    <row r="24" spans="2:12" x14ac:dyDescent="0.2">
      <c r="B24" s="53"/>
      <c r="C24" s="53"/>
      <c r="D24" s="53"/>
      <c r="E24" s="53"/>
      <c r="F24" s="53"/>
      <c r="G24" s="53"/>
      <c r="H24" s="53"/>
      <c r="I24" s="53"/>
      <c r="J24" s="53"/>
      <c r="K24" s="53"/>
      <c r="L24" s="53"/>
    </row>
    <row r="25" spans="2:12" x14ac:dyDescent="0.2">
      <c r="B25" s="53"/>
      <c r="C25" s="53"/>
      <c r="D25" s="53"/>
      <c r="E25" s="53"/>
      <c r="F25" s="53"/>
      <c r="G25" s="53"/>
      <c r="H25" s="53"/>
      <c r="I25" s="53"/>
      <c r="J25" s="53"/>
      <c r="K25" s="53"/>
      <c r="L25" s="53"/>
    </row>
    <row r="26" spans="2:12" x14ac:dyDescent="0.2">
      <c r="B26" s="53"/>
      <c r="C26" s="53"/>
      <c r="D26" s="53"/>
      <c r="E26" s="53"/>
      <c r="F26" s="53"/>
      <c r="G26" s="53"/>
      <c r="H26" s="53"/>
      <c r="I26" s="53"/>
      <c r="J26" s="53"/>
      <c r="K26" s="53"/>
      <c r="L26" s="53"/>
    </row>
    <row r="27" spans="2:12" x14ac:dyDescent="0.2">
      <c r="B27" s="53"/>
      <c r="C27" s="53"/>
      <c r="D27" s="53"/>
      <c r="E27" s="53"/>
      <c r="F27" s="53"/>
      <c r="G27" s="53"/>
      <c r="H27" s="53"/>
      <c r="I27" s="53"/>
      <c r="J27" s="53"/>
      <c r="K27" s="53"/>
      <c r="L27" s="53"/>
    </row>
    <row r="28" spans="2:12" x14ac:dyDescent="0.2">
      <c r="B28" s="53"/>
      <c r="C28" s="53"/>
      <c r="D28" s="53"/>
      <c r="E28" s="53"/>
      <c r="F28" s="53"/>
      <c r="G28" s="53"/>
      <c r="H28" s="53"/>
      <c r="I28" s="53"/>
      <c r="J28" s="53"/>
      <c r="K28" s="53"/>
      <c r="L28" s="53"/>
    </row>
    <row r="29" spans="2:12" x14ac:dyDescent="0.2">
      <c r="B29" s="53"/>
      <c r="C29" s="53"/>
      <c r="D29" s="53"/>
      <c r="E29" s="53"/>
      <c r="F29" s="53"/>
      <c r="G29" s="53"/>
      <c r="H29" s="53"/>
      <c r="I29" s="53"/>
      <c r="J29" s="53"/>
      <c r="K29" s="53"/>
      <c r="L29" s="53"/>
    </row>
    <row r="30" spans="2:12" x14ac:dyDescent="0.2">
      <c r="B30" s="53"/>
      <c r="C30" s="53"/>
      <c r="D30" s="53"/>
      <c r="E30" s="53"/>
      <c r="F30" s="53"/>
      <c r="G30" s="53"/>
      <c r="H30" s="53"/>
      <c r="I30" s="53"/>
      <c r="J30" s="53"/>
      <c r="K30" s="53"/>
      <c r="L30" s="53"/>
    </row>
    <row r="31" spans="2:12" x14ac:dyDescent="0.2">
      <c r="B31" s="53"/>
      <c r="C31" s="53"/>
      <c r="D31" s="53"/>
      <c r="E31" s="53"/>
      <c r="F31" s="53"/>
      <c r="G31" s="53"/>
      <c r="H31" s="53"/>
      <c r="I31" s="53"/>
      <c r="J31" s="53"/>
      <c r="K31" s="53"/>
      <c r="L31" s="53"/>
    </row>
    <row r="32" spans="2:12" x14ac:dyDescent="0.2">
      <c r="B32" s="53"/>
      <c r="C32" s="53"/>
      <c r="D32" s="53"/>
      <c r="E32" s="53"/>
      <c r="F32" s="53"/>
      <c r="G32" s="53"/>
      <c r="H32" s="53"/>
      <c r="I32" s="53"/>
      <c r="J32" s="53"/>
      <c r="K32" s="53"/>
      <c r="L32" s="53"/>
    </row>
    <row r="33" spans="2:12" x14ac:dyDescent="0.2">
      <c r="B33" s="53"/>
      <c r="C33" s="53"/>
      <c r="D33" s="53"/>
      <c r="E33" s="53"/>
      <c r="F33" s="53"/>
      <c r="G33" s="53"/>
      <c r="H33" s="53"/>
      <c r="I33" s="53"/>
      <c r="J33" s="53"/>
      <c r="K33" s="53"/>
      <c r="L33" s="53"/>
    </row>
    <row r="34" spans="2:12" x14ac:dyDescent="0.2">
      <c r="B34" s="53"/>
      <c r="C34" s="53"/>
      <c r="D34" s="53"/>
      <c r="E34" s="53"/>
      <c r="F34" s="53"/>
      <c r="G34" s="53"/>
      <c r="H34" s="53"/>
      <c r="I34" s="53"/>
      <c r="J34" s="53"/>
      <c r="K34" s="53"/>
      <c r="L34" s="53"/>
    </row>
    <row r="35" spans="2:12" x14ac:dyDescent="0.2">
      <c r="B35" s="39"/>
      <c r="C35" s="39"/>
      <c r="D35" s="39"/>
      <c r="E35" s="39"/>
      <c r="F35" s="39"/>
      <c r="G35" s="39"/>
      <c r="H35" s="39"/>
      <c r="I35" s="39"/>
      <c r="J35" s="39"/>
      <c r="K35" s="39"/>
      <c r="L35" s="39"/>
    </row>
  </sheetData>
  <mergeCells count="2">
    <mergeCell ref="B3:L3"/>
    <mergeCell ref="B5:L34"/>
  </mergeCells>
  <hyperlinks>
    <hyperlink ref="B1" location="Contenido!A1" display="Regresar al contenido"/>
  </hyperlinks>
  <pageMargins left="0.44791666666666669" right="0.7" top="0.75" bottom="0.75" header="0.3" footer="0.3"/>
  <pageSetup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0"/>
  <sheetViews>
    <sheetView zoomScaleNormal="100" workbookViewId="0">
      <selection activeCell="G92" sqref="G92"/>
    </sheetView>
  </sheetViews>
  <sheetFormatPr baseColWidth="10" defaultRowHeight="15" customHeight="1" x14ac:dyDescent="0.2"/>
  <cols>
    <col min="1" max="1" width="6.5703125" style="28" customWidth="1"/>
    <col min="2" max="2" width="39.140625" style="29" customWidth="1"/>
    <col min="3" max="3" width="20.7109375" style="5" customWidth="1"/>
    <col min="4" max="4" width="12.140625" style="29" customWidth="1"/>
    <col min="5" max="5" width="39" style="5" customWidth="1"/>
    <col min="6" max="6" width="14.7109375" style="28" customWidth="1"/>
    <col min="7" max="7" width="68.140625" style="5" customWidth="1"/>
    <col min="8" max="16384" width="11.42578125" style="5"/>
  </cols>
  <sheetData>
    <row r="1" spans="1:7" ht="15" customHeight="1" x14ac:dyDescent="0.2">
      <c r="B1" s="4" t="s">
        <v>91</v>
      </c>
    </row>
    <row r="2" spans="1:7" s="23" customFormat="1" ht="49.5" customHeight="1" x14ac:dyDescent="0.25">
      <c r="A2" s="54" t="s">
        <v>132</v>
      </c>
      <c r="B2" s="54"/>
      <c r="C2" s="9" t="s">
        <v>521</v>
      </c>
      <c r="D2" s="9" t="s">
        <v>131</v>
      </c>
      <c r="E2" s="9" t="s">
        <v>533</v>
      </c>
      <c r="F2" s="9" t="s">
        <v>486</v>
      </c>
      <c r="G2" s="9" t="s">
        <v>487</v>
      </c>
    </row>
    <row r="3" spans="1:7" ht="15" customHeight="1" x14ac:dyDescent="0.2">
      <c r="A3" s="24" t="s">
        <v>133</v>
      </c>
      <c r="B3" s="1" t="s">
        <v>134</v>
      </c>
      <c r="C3" s="30" t="s">
        <v>137</v>
      </c>
      <c r="D3" s="24" t="s">
        <v>94</v>
      </c>
      <c r="E3" s="26" t="s">
        <v>46</v>
      </c>
      <c r="F3" s="24" t="s">
        <v>135</v>
      </c>
      <c r="G3" s="43" t="s">
        <v>136</v>
      </c>
    </row>
    <row r="4" spans="1:7" ht="15" customHeight="1" x14ac:dyDescent="0.2">
      <c r="A4" s="24" t="s">
        <v>133</v>
      </c>
      <c r="B4" s="25" t="s">
        <v>134</v>
      </c>
      <c r="C4" s="30" t="s">
        <v>137</v>
      </c>
      <c r="D4" s="24" t="s">
        <v>94</v>
      </c>
      <c r="E4" s="26" t="s">
        <v>46</v>
      </c>
      <c r="F4" s="24" t="s">
        <v>138</v>
      </c>
      <c r="G4" s="43" t="s">
        <v>139</v>
      </c>
    </row>
    <row r="5" spans="1:7" ht="15" customHeight="1" x14ac:dyDescent="0.2">
      <c r="A5" s="24" t="s">
        <v>133</v>
      </c>
      <c r="B5" s="25" t="s">
        <v>134</v>
      </c>
      <c r="C5" s="30" t="s">
        <v>137</v>
      </c>
      <c r="D5" s="24" t="s">
        <v>94</v>
      </c>
      <c r="E5" s="26" t="s">
        <v>46</v>
      </c>
      <c r="F5" s="24" t="s">
        <v>140</v>
      </c>
      <c r="G5" s="43" t="s">
        <v>141</v>
      </c>
    </row>
    <row r="6" spans="1:7" ht="15" customHeight="1" x14ac:dyDescent="0.2">
      <c r="A6" s="24" t="s">
        <v>133</v>
      </c>
      <c r="B6" s="25" t="s">
        <v>134</v>
      </c>
      <c r="C6" s="30" t="s">
        <v>144</v>
      </c>
      <c r="D6" s="24" t="s">
        <v>94</v>
      </c>
      <c r="E6" s="26" t="s">
        <v>46</v>
      </c>
      <c r="F6" s="24" t="s">
        <v>142</v>
      </c>
      <c r="G6" s="43" t="s">
        <v>143</v>
      </c>
    </row>
    <row r="7" spans="1:7" ht="15" customHeight="1" x14ac:dyDescent="0.2">
      <c r="A7" s="24" t="s">
        <v>133</v>
      </c>
      <c r="B7" s="25" t="s">
        <v>134</v>
      </c>
      <c r="C7" s="30" t="s">
        <v>147</v>
      </c>
      <c r="D7" s="24" t="s">
        <v>94</v>
      </c>
      <c r="E7" s="26" t="s">
        <v>46</v>
      </c>
      <c r="F7" s="24" t="s">
        <v>145</v>
      </c>
      <c r="G7" s="43" t="s">
        <v>146</v>
      </c>
    </row>
    <row r="8" spans="1:7" ht="15" customHeight="1" x14ac:dyDescent="0.2">
      <c r="A8" s="24" t="s">
        <v>133</v>
      </c>
      <c r="B8" s="25" t="s">
        <v>134</v>
      </c>
      <c r="C8" s="30" t="s">
        <v>147</v>
      </c>
      <c r="D8" s="24" t="s">
        <v>94</v>
      </c>
      <c r="E8" s="26" t="s">
        <v>46</v>
      </c>
      <c r="F8" s="24" t="s">
        <v>148</v>
      </c>
      <c r="G8" s="43" t="s">
        <v>149</v>
      </c>
    </row>
    <row r="9" spans="1:7" ht="15" customHeight="1" x14ac:dyDescent="0.2">
      <c r="A9" s="24" t="s">
        <v>133</v>
      </c>
      <c r="B9" s="25" t="s">
        <v>134</v>
      </c>
      <c r="C9" s="30" t="s">
        <v>147</v>
      </c>
      <c r="D9" s="24" t="s">
        <v>94</v>
      </c>
      <c r="E9" s="26" t="s">
        <v>46</v>
      </c>
      <c r="F9" s="24" t="s">
        <v>150</v>
      </c>
      <c r="G9" s="43" t="s">
        <v>151</v>
      </c>
    </row>
    <row r="10" spans="1:7" ht="15" customHeight="1" x14ac:dyDescent="0.2">
      <c r="A10" s="24" t="s">
        <v>133</v>
      </c>
      <c r="B10" s="25" t="s">
        <v>134</v>
      </c>
      <c r="C10" s="30" t="s">
        <v>147</v>
      </c>
      <c r="D10" s="24" t="s">
        <v>94</v>
      </c>
      <c r="E10" s="26" t="s">
        <v>46</v>
      </c>
      <c r="F10" s="24" t="s">
        <v>152</v>
      </c>
      <c r="G10" s="43" t="s">
        <v>153</v>
      </c>
    </row>
    <row r="11" spans="1:7" ht="15" customHeight="1" x14ac:dyDescent="0.2">
      <c r="A11" s="24" t="s">
        <v>133</v>
      </c>
      <c r="B11" s="25" t="s">
        <v>134</v>
      </c>
      <c r="C11" s="30" t="s">
        <v>147</v>
      </c>
      <c r="D11" s="24" t="s">
        <v>94</v>
      </c>
      <c r="E11" s="26" t="s">
        <v>46</v>
      </c>
      <c r="F11" s="24" t="s">
        <v>154</v>
      </c>
      <c r="G11" s="43" t="s">
        <v>155</v>
      </c>
    </row>
    <row r="12" spans="1:7" ht="15" customHeight="1" x14ac:dyDescent="0.2">
      <c r="A12" s="24" t="s">
        <v>133</v>
      </c>
      <c r="B12" s="25" t="s">
        <v>134</v>
      </c>
      <c r="C12" s="30" t="s">
        <v>147</v>
      </c>
      <c r="D12" s="24" t="s">
        <v>94</v>
      </c>
      <c r="E12" s="26" t="s">
        <v>46</v>
      </c>
      <c r="F12" s="24" t="s">
        <v>156</v>
      </c>
      <c r="G12" s="43" t="s">
        <v>157</v>
      </c>
    </row>
    <row r="13" spans="1:7" ht="15" customHeight="1" x14ac:dyDescent="0.2">
      <c r="A13" s="24" t="s">
        <v>133</v>
      </c>
      <c r="B13" s="25" t="s">
        <v>134</v>
      </c>
      <c r="C13" s="30" t="s">
        <v>160</v>
      </c>
      <c r="D13" s="24" t="s">
        <v>94</v>
      </c>
      <c r="E13" s="26" t="s">
        <v>46</v>
      </c>
      <c r="F13" s="24" t="s">
        <v>158</v>
      </c>
      <c r="G13" s="43" t="s">
        <v>159</v>
      </c>
    </row>
    <row r="14" spans="1:7" ht="15" customHeight="1" x14ac:dyDescent="0.2">
      <c r="A14" s="24" t="s">
        <v>133</v>
      </c>
      <c r="B14" s="25" t="s">
        <v>134</v>
      </c>
      <c r="C14" s="30" t="s">
        <v>163</v>
      </c>
      <c r="D14" s="24" t="s">
        <v>94</v>
      </c>
      <c r="E14" s="26" t="s">
        <v>46</v>
      </c>
      <c r="F14" s="24" t="s">
        <v>161</v>
      </c>
      <c r="G14" s="43" t="s">
        <v>162</v>
      </c>
    </row>
    <row r="15" spans="1:7" ht="15" customHeight="1" x14ac:dyDescent="0.2">
      <c r="A15" s="24" t="s">
        <v>133</v>
      </c>
      <c r="B15" s="25" t="s">
        <v>134</v>
      </c>
      <c r="C15" s="30" t="s">
        <v>166</v>
      </c>
      <c r="D15" s="24" t="s">
        <v>94</v>
      </c>
      <c r="E15" s="26" t="s">
        <v>46</v>
      </c>
      <c r="F15" s="24" t="s">
        <v>164</v>
      </c>
      <c r="G15" s="43" t="s">
        <v>165</v>
      </c>
    </row>
    <row r="16" spans="1:7" ht="15" customHeight="1" x14ac:dyDescent="0.2">
      <c r="A16" s="24" t="s">
        <v>133</v>
      </c>
      <c r="B16" s="25" t="s">
        <v>134</v>
      </c>
      <c r="C16" s="30" t="s">
        <v>169</v>
      </c>
      <c r="D16" s="24" t="s">
        <v>94</v>
      </c>
      <c r="E16" s="26" t="s">
        <v>46</v>
      </c>
      <c r="F16" s="24" t="s">
        <v>167</v>
      </c>
      <c r="G16" s="43" t="s">
        <v>168</v>
      </c>
    </row>
    <row r="17" spans="1:7" ht="15" customHeight="1" x14ac:dyDescent="0.2">
      <c r="A17" s="24" t="s">
        <v>133</v>
      </c>
      <c r="B17" s="25" t="s">
        <v>134</v>
      </c>
      <c r="C17" s="30" t="s">
        <v>172</v>
      </c>
      <c r="D17" s="24" t="s">
        <v>94</v>
      </c>
      <c r="E17" s="26" t="s">
        <v>46</v>
      </c>
      <c r="F17" s="24" t="s">
        <v>170</v>
      </c>
      <c r="G17" s="43" t="s">
        <v>171</v>
      </c>
    </row>
    <row r="18" spans="1:7" ht="15" customHeight="1" x14ac:dyDescent="0.2">
      <c r="A18" s="24" t="s">
        <v>133</v>
      </c>
      <c r="B18" s="25" t="s">
        <v>134</v>
      </c>
      <c r="C18" s="30" t="s">
        <v>172</v>
      </c>
      <c r="D18" s="24" t="s">
        <v>94</v>
      </c>
      <c r="E18" s="26" t="s">
        <v>46</v>
      </c>
      <c r="F18" s="24" t="s">
        <v>173</v>
      </c>
      <c r="G18" s="43" t="s">
        <v>174</v>
      </c>
    </row>
    <row r="19" spans="1:7" ht="15" customHeight="1" x14ac:dyDescent="0.2">
      <c r="A19" s="24" t="s">
        <v>133</v>
      </c>
      <c r="B19" s="25" t="s">
        <v>134</v>
      </c>
      <c r="C19" s="30" t="s">
        <v>177</v>
      </c>
      <c r="D19" s="24" t="s">
        <v>94</v>
      </c>
      <c r="E19" s="26" t="s">
        <v>46</v>
      </c>
      <c r="F19" s="24" t="s">
        <v>175</v>
      </c>
      <c r="G19" s="43" t="s">
        <v>176</v>
      </c>
    </row>
    <row r="20" spans="1:7" ht="15" customHeight="1" x14ac:dyDescent="0.2">
      <c r="A20" s="24" t="s">
        <v>133</v>
      </c>
      <c r="B20" s="25" t="s">
        <v>134</v>
      </c>
      <c r="C20" s="30" t="s">
        <v>180</v>
      </c>
      <c r="D20" s="24" t="s">
        <v>94</v>
      </c>
      <c r="E20" s="26" t="s">
        <v>46</v>
      </c>
      <c r="F20" s="24" t="s">
        <v>178</v>
      </c>
      <c r="G20" s="43" t="s">
        <v>179</v>
      </c>
    </row>
    <row r="21" spans="1:7" ht="15" customHeight="1" x14ac:dyDescent="0.2">
      <c r="A21" s="24" t="s">
        <v>133</v>
      </c>
      <c r="B21" s="25" t="s">
        <v>134</v>
      </c>
      <c r="C21" s="30" t="s">
        <v>183</v>
      </c>
      <c r="D21" s="24" t="s">
        <v>94</v>
      </c>
      <c r="E21" s="26" t="s">
        <v>46</v>
      </c>
      <c r="F21" s="24" t="s">
        <v>181</v>
      </c>
      <c r="G21" s="43" t="s">
        <v>182</v>
      </c>
    </row>
    <row r="22" spans="1:7" ht="15" customHeight="1" x14ac:dyDescent="0.2">
      <c r="A22" s="24" t="s">
        <v>133</v>
      </c>
      <c r="B22" s="25" t="s">
        <v>134</v>
      </c>
      <c r="C22" s="30" t="s">
        <v>186</v>
      </c>
      <c r="D22" s="24" t="s">
        <v>94</v>
      </c>
      <c r="E22" s="26" t="s">
        <v>46</v>
      </c>
      <c r="F22" s="24" t="s">
        <v>184</v>
      </c>
      <c r="G22" s="43" t="s">
        <v>185</v>
      </c>
    </row>
    <row r="23" spans="1:7" ht="15" customHeight="1" x14ac:dyDescent="0.2">
      <c r="A23" s="24" t="s">
        <v>133</v>
      </c>
      <c r="B23" s="25" t="s">
        <v>134</v>
      </c>
      <c r="C23" s="30" t="s">
        <v>189</v>
      </c>
      <c r="D23" s="24" t="s">
        <v>94</v>
      </c>
      <c r="E23" s="26" t="s">
        <v>46</v>
      </c>
      <c r="F23" s="24" t="s">
        <v>187</v>
      </c>
      <c r="G23" s="43" t="s">
        <v>188</v>
      </c>
    </row>
    <row r="24" spans="1:7" ht="15" customHeight="1" x14ac:dyDescent="0.2">
      <c r="A24" s="24" t="s">
        <v>133</v>
      </c>
      <c r="B24" s="25" t="s">
        <v>134</v>
      </c>
      <c r="C24" s="30" t="s">
        <v>192</v>
      </c>
      <c r="D24" s="24" t="s">
        <v>95</v>
      </c>
      <c r="E24" s="26" t="s">
        <v>47</v>
      </c>
      <c r="F24" s="24" t="s">
        <v>190</v>
      </c>
      <c r="G24" s="43" t="s">
        <v>191</v>
      </c>
    </row>
    <row r="25" spans="1:7" ht="15" customHeight="1" x14ac:dyDescent="0.2">
      <c r="A25" s="24" t="s">
        <v>133</v>
      </c>
      <c r="B25" s="25" t="s">
        <v>134</v>
      </c>
      <c r="C25" s="30" t="s">
        <v>195</v>
      </c>
      <c r="D25" s="24" t="s">
        <v>95</v>
      </c>
      <c r="E25" s="26" t="s">
        <v>47</v>
      </c>
      <c r="F25" s="24" t="s">
        <v>193</v>
      </c>
      <c r="G25" s="43" t="s">
        <v>194</v>
      </c>
    </row>
    <row r="26" spans="1:7" ht="15" customHeight="1" x14ac:dyDescent="0.2">
      <c r="A26" s="24" t="s">
        <v>133</v>
      </c>
      <c r="B26" s="25" t="s">
        <v>134</v>
      </c>
      <c r="C26" s="30" t="s">
        <v>198</v>
      </c>
      <c r="D26" s="24" t="s">
        <v>95</v>
      </c>
      <c r="E26" s="26" t="s">
        <v>47</v>
      </c>
      <c r="F26" s="24" t="s">
        <v>196</v>
      </c>
      <c r="G26" s="43" t="s">
        <v>197</v>
      </c>
    </row>
    <row r="27" spans="1:7" ht="15" customHeight="1" x14ac:dyDescent="0.2">
      <c r="A27" s="24" t="s">
        <v>133</v>
      </c>
      <c r="B27" s="25" t="s">
        <v>134</v>
      </c>
      <c r="C27" s="30" t="s">
        <v>201</v>
      </c>
      <c r="D27" s="24" t="s">
        <v>95</v>
      </c>
      <c r="E27" s="26" t="s">
        <v>47</v>
      </c>
      <c r="F27" s="24" t="s">
        <v>199</v>
      </c>
      <c r="G27" s="43" t="s">
        <v>200</v>
      </c>
    </row>
    <row r="28" spans="1:7" ht="15" customHeight="1" x14ac:dyDescent="0.2">
      <c r="A28" s="24" t="s">
        <v>133</v>
      </c>
      <c r="B28" s="25" t="s">
        <v>134</v>
      </c>
      <c r="C28" s="30" t="s">
        <v>7</v>
      </c>
      <c r="D28" s="24" t="s">
        <v>96</v>
      </c>
      <c r="E28" s="36" t="s">
        <v>48</v>
      </c>
      <c r="F28" s="24" t="s">
        <v>202</v>
      </c>
      <c r="G28" s="43" t="s">
        <v>48</v>
      </c>
    </row>
    <row r="29" spans="1:7" ht="15" customHeight="1" x14ac:dyDescent="0.2">
      <c r="A29" s="24" t="s">
        <v>133</v>
      </c>
      <c r="B29" s="25" t="s">
        <v>134</v>
      </c>
      <c r="C29" s="30" t="s">
        <v>8</v>
      </c>
      <c r="D29" s="24" t="s">
        <v>97</v>
      </c>
      <c r="E29" s="36" t="s">
        <v>49</v>
      </c>
      <c r="F29" s="24" t="s">
        <v>203</v>
      </c>
      <c r="G29" s="43" t="s">
        <v>204</v>
      </c>
    </row>
    <row r="30" spans="1:7" ht="15" customHeight="1" x14ac:dyDescent="0.2">
      <c r="A30" s="24" t="s">
        <v>133</v>
      </c>
      <c r="B30" s="25" t="s">
        <v>134</v>
      </c>
      <c r="C30" s="30" t="s">
        <v>207</v>
      </c>
      <c r="D30" s="24" t="s">
        <v>98</v>
      </c>
      <c r="E30" s="36" t="s">
        <v>50</v>
      </c>
      <c r="F30" s="24" t="s">
        <v>205</v>
      </c>
      <c r="G30" s="43" t="s">
        <v>206</v>
      </c>
    </row>
    <row r="31" spans="1:7" ht="15" customHeight="1" x14ac:dyDescent="0.2">
      <c r="A31" s="24" t="s">
        <v>133</v>
      </c>
      <c r="B31" s="25" t="s">
        <v>134</v>
      </c>
      <c r="C31" s="30" t="s">
        <v>210</v>
      </c>
      <c r="D31" s="24" t="s">
        <v>98</v>
      </c>
      <c r="E31" s="36" t="s">
        <v>50</v>
      </c>
      <c r="F31" s="24" t="s">
        <v>208</v>
      </c>
      <c r="G31" s="43" t="s">
        <v>209</v>
      </c>
    </row>
    <row r="32" spans="1:7" ht="15" customHeight="1" x14ac:dyDescent="0.2">
      <c r="A32" s="24" t="s">
        <v>211</v>
      </c>
      <c r="B32" s="25" t="s">
        <v>51</v>
      </c>
      <c r="C32" s="30" t="s">
        <v>214</v>
      </c>
      <c r="D32" s="24" t="s">
        <v>99</v>
      </c>
      <c r="E32" s="36" t="s">
        <v>51</v>
      </c>
      <c r="F32" s="24" t="s">
        <v>212</v>
      </c>
      <c r="G32" s="43" t="s">
        <v>213</v>
      </c>
    </row>
    <row r="33" spans="1:7" ht="15" customHeight="1" x14ac:dyDescent="0.2">
      <c r="A33" s="24" t="s">
        <v>211</v>
      </c>
      <c r="B33" s="25" t="s">
        <v>51</v>
      </c>
      <c r="C33" s="30" t="s">
        <v>217</v>
      </c>
      <c r="D33" s="24" t="s">
        <v>99</v>
      </c>
      <c r="E33" s="36" t="s">
        <v>51</v>
      </c>
      <c r="F33" s="24" t="s">
        <v>215</v>
      </c>
      <c r="G33" s="43" t="s">
        <v>216</v>
      </c>
    </row>
    <row r="34" spans="1:7" ht="15" customHeight="1" x14ac:dyDescent="0.2">
      <c r="A34" s="24" t="s">
        <v>211</v>
      </c>
      <c r="B34" s="25" t="s">
        <v>51</v>
      </c>
      <c r="C34" s="30" t="s">
        <v>220</v>
      </c>
      <c r="D34" s="24" t="s">
        <v>99</v>
      </c>
      <c r="E34" s="36" t="s">
        <v>51</v>
      </c>
      <c r="F34" s="24" t="s">
        <v>218</v>
      </c>
      <c r="G34" s="43" t="s">
        <v>219</v>
      </c>
    </row>
    <row r="35" spans="1:7" ht="15" customHeight="1" x14ac:dyDescent="0.25">
      <c r="A35" s="24" t="s">
        <v>221</v>
      </c>
      <c r="B35" t="s">
        <v>222</v>
      </c>
      <c r="C35" s="30">
        <v>1061</v>
      </c>
      <c r="D35" s="24" t="s">
        <v>100</v>
      </c>
      <c r="E35" s="36" t="s">
        <v>52</v>
      </c>
      <c r="F35" s="24" t="s">
        <v>223</v>
      </c>
      <c r="G35" s="43" t="s">
        <v>52</v>
      </c>
    </row>
    <row r="36" spans="1:7" ht="15" customHeight="1" x14ac:dyDescent="0.2">
      <c r="A36" s="24" t="s">
        <v>221</v>
      </c>
      <c r="B36" s="25" t="s">
        <v>222</v>
      </c>
      <c r="C36" s="30">
        <v>1072</v>
      </c>
      <c r="D36" s="24" t="s">
        <v>101</v>
      </c>
      <c r="E36" s="36" t="s">
        <v>53</v>
      </c>
      <c r="F36" s="24" t="s">
        <v>224</v>
      </c>
      <c r="G36" s="43" t="s">
        <v>53</v>
      </c>
    </row>
    <row r="37" spans="1:7" ht="15" customHeight="1" x14ac:dyDescent="0.2">
      <c r="A37" s="24" t="s">
        <v>221</v>
      </c>
      <c r="B37" s="25" t="s">
        <v>222</v>
      </c>
      <c r="C37" s="30">
        <v>1079</v>
      </c>
      <c r="D37" s="24" t="s">
        <v>102</v>
      </c>
      <c r="E37" s="26" t="s">
        <v>55</v>
      </c>
      <c r="F37" s="24" t="s">
        <v>225</v>
      </c>
      <c r="G37" s="43" t="s">
        <v>226</v>
      </c>
    </row>
    <row r="38" spans="1:7" ht="15" customHeight="1" x14ac:dyDescent="0.2">
      <c r="A38" s="24" t="s">
        <v>221</v>
      </c>
      <c r="B38" s="25" t="s">
        <v>222</v>
      </c>
      <c r="C38" s="30">
        <v>1079</v>
      </c>
      <c r="D38" s="24" t="s">
        <v>102</v>
      </c>
      <c r="E38" s="26" t="s">
        <v>55</v>
      </c>
      <c r="F38" s="24" t="s">
        <v>227</v>
      </c>
      <c r="G38" s="43" t="s">
        <v>228</v>
      </c>
    </row>
    <row r="39" spans="1:7" ht="15" customHeight="1" x14ac:dyDescent="0.2">
      <c r="A39" s="24" t="s">
        <v>221</v>
      </c>
      <c r="B39" s="25" t="s">
        <v>222</v>
      </c>
      <c r="C39" s="30">
        <v>1010</v>
      </c>
      <c r="D39" s="24" t="s">
        <v>103</v>
      </c>
      <c r="E39" s="26" t="s">
        <v>56</v>
      </c>
      <c r="F39" s="24" t="s">
        <v>229</v>
      </c>
      <c r="G39" s="43" t="s">
        <v>230</v>
      </c>
    </row>
    <row r="40" spans="1:7" ht="15" customHeight="1" x14ac:dyDescent="0.2">
      <c r="A40" s="24" t="s">
        <v>221</v>
      </c>
      <c r="B40" s="25" t="s">
        <v>222</v>
      </c>
      <c r="C40" s="30">
        <v>1010</v>
      </c>
      <c r="D40" s="24" t="s">
        <v>103</v>
      </c>
      <c r="E40" s="26" t="s">
        <v>56</v>
      </c>
      <c r="F40" s="24" t="s">
        <v>231</v>
      </c>
      <c r="G40" s="42" t="s">
        <v>232</v>
      </c>
    </row>
    <row r="41" spans="1:7" ht="15" customHeight="1" x14ac:dyDescent="0.2">
      <c r="A41" s="24" t="s">
        <v>221</v>
      </c>
      <c r="B41" s="25" t="s">
        <v>222</v>
      </c>
      <c r="C41" s="30">
        <v>1020</v>
      </c>
      <c r="D41" s="24" t="s">
        <v>103</v>
      </c>
      <c r="E41" s="26" t="s">
        <v>56</v>
      </c>
      <c r="F41" s="24" t="s">
        <v>233</v>
      </c>
      <c r="G41" s="43" t="s">
        <v>234</v>
      </c>
    </row>
    <row r="42" spans="1:7" ht="15" customHeight="1" x14ac:dyDescent="0.2">
      <c r="A42" s="24" t="s">
        <v>221</v>
      </c>
      <c r="B42" s="25" t="s">
        <v>222</v>
      </c>
      <c r="C42" s="30">
        <v>1030</v>
      </c>
      <c r="D42" s="24" t="s">
        <v>103</v>
      </c>
      <c r="E42" s="26" t="s">
        <v>56</v>
      </c>
      <c r="F42" s="24" t="s">
        <v>235</v>
      </c>
      <c r="G42" s="43" t="s">
        <v>236</v>
      </c>
    </row>
    <row r="43" spans="1:7" ht="15" customHeight="1" x14ac:dyDescent="0.2">
      <c r="A43" s="24" t="s">
        <v>221</v>
      </c>
      <c r="B43" s="25" t="s">
        <v>222</v>
      </c>
      <c r="C43" s="30">
        <v>1040</v>
      </c>
      <c r="D43" s="24" t="s">
        <v>103</v>
      </c>
      <c r="E43" s="26" t="s">
        <v>56</v>
      </c>
      <c r="F43" s="24" t="s">
        <v>237</v>
      </c>
      <c r="G43" s="43" t="s">
        <v>238</v>
      </c>
    </row>
    <row r="44" spans="1:7" ht="15" customHeight="1" x14ac:dyDescent="0.2">
      <c r="A44" s="24" t="s">
        <v>221</v>
      </c>
      <c r="B44" s="25" t="s">
        <v>222</v>
      </c>
      <c r="C44" s="30">
        <v>1050</v>
      </c>
      <c r="D44" s="24" t="s">
        <v>103</v>
      </c>
      <c r="E44" s="26" t="s">
        <v>56</v>
      </c>
      <c r="F44" s="24" t="s">
        <v>239</v>
      </c>
      <c r="G44" s="43" t="s">
        <v>240</v>
      </c>
    </row>
    <row r="45" spans="1:7" ht="15" customHeight="1" x14ac:dyDescent="0.2">
      <c r="A45" s="24" t="s">
        <v>221</v>
      </c>
      <c r="B45" s="25" t="s">
        <v>222</v>
      </c>
      <c r="C45" s="30" t="s">
        <v>243</v>
      </c>
      <c r="D45" s="24" t="s">
        <v>103</v>
      </c>
      <c r="E45" s="26" t="s">
        <v>56</v>
      </c>
      <c r="F45" s="24" t="s">
        <v>241</v>
      </c>
      <c r="G45" s="42" t="s">
        <v>242</v>
      </c>
    </row>
    <row r="46" spans="1:7" ht="15" customHeight="1" x14ac:dyDescent="0.2">
      <c r="A46" s="24" t="s">
        <v>221</v>
      </c>
      <c r="B46" s="25" t="s">
        <v>222</v>
      </c>
      <c r="C46" s="30" t="s">
        <v>243</v>
      </c>
      <c r="D46" s="24" t="s">
        <v>103</v>
      </c>
      <c r="E46" s="26" t="s">
        <v>56</v>
      </c>
      <c r="F46" s="24" t="s">
        <v>244</v>
      </c>
      <c r="G46" s="43" t="s">
        <v>245</v>
      </c>
    </row>
    <row r="47" spans="1:7" ht="15" customHeight="1" x14ac:dyDescent="0.2">
      <c r="A47" s="24" t="s">
        <v>221</v>
      </c>
      <c r="B47" s="25" t="s">
        <v>222</v>
      </c>
      <c r="C47" s="30">
        <v>1071</v>
      </c>
      <c r="D47" s="24" t="s">
        <v>103</v>
      </c>
      <c r="E47" s="26" t="s">
        <v>56</v>
      </c>
      <c r="F47" s="24" t="s">
        <v>246</v>
      </c>
      <c r="G47" s="43" t="s">
        <v>247</v>
      </c>
    </row>
    <row r="48" spans="1:7" ht="15" customHeight="1" x14ac:dyDescent="0.2">
      <c r="A48" s="24" t="s">
        <v>221</v>
      </c>
      <c r="B48" s="25" t="s">
        <v>222</v>
      </c>
      <c r="C48" s="30">
        <v>1073</v>
      </c>
      <c r="D48" s="24" t="s">
        <v>103</v>
      </c>
      <c r="E48" s="26" t="s">
        <v>56</v>
      </c>
      <c r="F48" s="24" t="s">
        <v>248</v>
      </c>
      <c r="G48" s="43" t="s">
        <v>249</v>
      </c>
    </row>
    <row r="49" spans="1:7" ht="15" customHeight="1" x14ac:dyDescent="0.2">
      <c r="A49" s="24" t="s">
        <v>221</v>
      </c>
      <c r="B49" s="25" t="s">
        <v>222</v>
      </c>
      <c r="C49" s="30" t="s">
        <v>252</v>
      </c>
      <c r="D49" s="24" t="s">
        <v>103</v>
      </c>
      <c r="E49" s="26" t="s">
        <v>56</v>
      </c>
      <c r="F49" s="24" t="s">
        <v>250</v>
      </c>
      <c r="G49" s="43" t="s">
        <v>251</v>
      </c>
    </row>
    <row r="50" spans="1:7" ht="15" customHeight="1" x14ac:dyDescent="0.2">
      <c r="A50" s="24" t="s">
        <v>221</v>
      </c>
      <c r="B50" s="25" t="s">
        <v>222</v>
      </c>
      <c r="C50" s="30">
        <v>1080</v>
      </c>
      <c r="D50" s="24" t="s">
        <v>103</v>
      </c>
      <c r="E50" s="26" t="s">
        <v>56</v>
      </c>
      <c r="F50" s="24" t="s">
        <v>253</v>
      </c>
      <c r="G50" s="43" t="s">
        <v>254</v>
      </c>
    </row>
    <row r="51" spans="1:7" ht="15" customHeight="1" x14ac:dyDescent="0.2">
      <c r="A51" s="24" t="s">
        <v>221</v>
      </c>
      <c r="B51" s="25" t="s">
        <v>222</v>
      </c>
      <c r="C51" s="30" t="s">
        <v>9</v>
      </c>
      <c r="D51" s="24" t="s">
        <v>104</v>
      </c>
      <c r="E51" s="26" t="s">
        <v>57</v>
      </c>
      <c r="F51" s="24" t="s">
        <v>255</v>
      </c>
      <c r="G51" s="43" t="s">
        <v>256</v>
      </c>
    </row>
    <row r="52" spans="1:7" ht="15" customHeight="1" x14ac:dyDescent="0.2">
      <c r="A52" s="24" t="s">
        <v>221</v>
      </c>
      <c r="B52" s="25" t="s">
        <v>222</v>
      </c>
      <c r="C52" s="30" t="s">
        <v>259</v>
      </c>
      <c r="D52" s="24" t="s">
        <v>104</v>
      </c>
      <c r="E52" s="26" t="s">
        <v>57</v>
      </c>
      <c r="F52" s="24" t="s">
        <v>257</v>
      </c>
      <c r="G52" s="42" t="s">
        <v>258</v>
      </c>
    </row>
    <row r="53" spans="1:7" ht="15" customHeight="1" x14ac:dyDescent="0.2">
      <c r="A53" s="24" t="s">
        <v>221</v>
      </c>
      <c r="B53" s="25" t="s">
        <v>222</v>
      </c>
      <c r="C53" s="30" t="s">
        <v>262</v>
      </c>
      <c r="D53" s="24" t="s">
        <v>104</v>
      </c>
      <c r="E53" s="26" t="s">
        <v>57</v>
      </c>
      <c r="F53" s="24" t="s">
        <v>260</v>
      </c>
      <c r="G53" s="43" t="s">
        <v>261</v>
      </c>
    </row>
    <row r="54" spans="1:7" ht="15" customHeight="1" x14ac:dyDescent="0.2">
      <c r="A54" s="24" t="s">
        <v>221</v>
      </c>
      <c r="B54" s="25" t="s">
        <v>222</v>
      </c>
      <c r="C54" s="30" t="s">
        <v>265</v>
      </c>
      <c r="D54" s="24" t="s">
        <v>105</v>
      </c>
      <c r="E54" s="26" t="s">
        <v>6</v>
      </c>
      <c r="F54" s="24" t="s">
        <v>263</v>
      </c>
      <c r="G54" s="43" t="s">
        <v>264</v>
      </c>
    </row>
    <row r="55" spans="1:7" ht="15" customHeight="1" x14ac:dyDescent="0.2">
      <c r="A55" s="24" t="s">
        <v>221</v>
      </c>
      <c r="B55" s="25" t="s">
        <v>222</v>
      </c>
      <c r="C55" s="30" t="s">
        <v>268</v>
      </c>
      <c r="D55" s="24" t="s">
        <v>105</v>
      </c>
      <c r="E55" s="26" t="s">
        <v>6</v>
      </c>
      <c r="F55" s="24" t="s">
        <v>266</v>
      </c>
      <c r="G55" s="43" t="s">
        <v>267</v>
      </c>
    </row>
    <row r="56" spans="1:7" ht="15" customHeight="1" x14ac:dyDescent="0.2">
      <c r="A56" s="24" t="s">
        <v>221</v>
      </c>
      <c r="B56" s="25" t="s">
        <v>222</v>
      </c>
      <c r="C56" s="30" t="s">
        <v>271</v>
      </c>
      <c r="D56" s="24" t="s">
        <v>105</v>
      </c>
      <c r="E56" s="26" t="s">
        <v>6</v>
      </c>
      <c r="F56" s="24" t="s">
        <v>269</v>
      </c>
      <c r="G56" s="43" t="s">
        <v>270</v>
      </c>
    </row>
    <row r="57" spans="1:7" ht="15" customHeight="1" x14ac:dyDescent="0.2">
      <c r="A57" s="24" t="s">
        <v>221</v>
      </c>
      <c r="B57" s="25" t="s">
        <v>222</v>
      </c>
      <c r="C57" s="30">
        <v>1520</v>
      </c>
      <c r="D57" s="24" t="s">
        <v>105</v>
      </c>
      <c r="E57" s="26" t="s">
        <v>6</v>
      </c>
      <c r="F57" s="24" t="s">
        <v>272</v>
      </c>
      <c r="G57" s="43" t="s">
        <v>273</v>
      </c>
    </row>
    <row r="58" spans="1:7" ht="15" customHeight="1" x14ac:dyDescent="0.2">
      <c r="A58" s="24" t="s">
        <v>221</v>
      </c>
      <c r="B58" s="25" t="s">
        <v>222</v>
      </c>
      <c r="C58" s="30" t="s">
        <v>276</v>
      </c>
      <c r="D58" s="24" t="s">
        <v>106</v>
      </c>
      <c r="E58" s="26" t="s">
        <v>58</v>
      </c>
      <c r="F58" s="24" t="s">
        <v>274</v>
      </c>
      <c r="G58" s="42" t="s">
        <v>275</v>
      </c>
    </row>
    <row r="59" spans="1:7" ht="15" customHeight="1" x14ac:dyDescent="0.2">
      <c r="A59" s="24" t="s">
        <v>221</v>
      </c>
      <c r="B59" s="25" t="s">
        <v>222</v>
      </c>
      <c r="C59" s="30">
        <v>3100</v>
      </c>
      <c r="D59" s="24" t="s">
        <v>106</v>
      </c>
      <c r="E59" s="26" t="s">
        <v>58</v>
      </c>
      <c r="F59" s="24" t="s">
        <v>277</v>
      </c>
      <c r="G59" s="43" t="s">
        <v>278</v>
      </c>
    </row>
    <row r="60" spans="1:7" ht="15" customHeight="1" x14ac:dyDescent="0.2">
      <c r="A60" s="24" t="s">
        <v>221</v>
      </c>
      <c r="B60" s="25" t="s">
        <v>222</v>
      </c>
      <c r="C60" s="30" t="s">
        <v>10</v>
      </c>
      <c r="D60" s="24" t="s">
        <v>107</v>
      </c>
      <c r="E60" s="26" t="s">
        <v>59</v>
      </c>
      <c r="F60" s="24" t="s">
        <v>279</v>
      </c>
      <c r="G60" s="43" t="s">
        <v>280</v>
      </c>
    </row>
    <row r="61" spans="1:7" ht="15" customHeight="1" x14ac:dyDescent="0.2">
      <c r="A61" s="24" t="s">
        <v>221</v>
      </c>
      <c r="B61" s="25" t="s">
        <v>222</v>
      </c>
      <c r="C61" s="30" t="s">
        <v>10</v>
      </c>
      <c r="D61" s="24" t="s">
        <v>107</v>
      </c>
      <c r="E61" s="26" t="s">
        <v>59</v>
      </c>
      <c r="F61" s="24" t="s">
        <v>281</v>
      </c>
      <c r="G61" s="42" t="s">
        <v>282</v>
      </c>
    </row>
    <row r="62" spans="1:7" ht="15" customHeight="1" x14ac:dyDescent="0.2">
      <c r="A62" s="24" t="s">
        <v>221</v>
      </c>
      <c r="B62" s="25" t="s">
        <v>222</v>
      </c>
      <c r="C62" s="30" t="s">
        <v>10</v>
      </c>
      <c r="D62" s="24" t="s">
        <v>107</v>
      </c>
      <c r="E62" s="26" t="s">
        <v>59</v>
      </c>
      <c r="F62" s="24" t="s">
        <v>283</v>
      </c>
      <c r="G62" s="43" t="s">
        <v>284</v>
      </c>
    </row>
    <row r="63" spans="1:7" ht="15" customHeight="1" x14ac:dyDescent="0.2">
      <c r="A63" s="24" t="s">
        <v>221</v>
      </c>
      <c r="B63" s="25" t="s">
        <v>222</v>
      </c>
      <c r="C63" s="30" t="s">
        <v>287</v>
      </c>
      <c r="D63" s="24" t="s">
        <v>108</v>
      </c>
      <c r="E63" s="26" t="s">
        <v>60</v>
      </c>
      <c r="F63" s="24" t="s">
        <v>285</v>
      </c>
      <c r="G63" s="43" t="s">
        <v>286</v>
      </c>
    </row>
    <row r="64" spans="1:7" ht="15" customHeight="1" x14ac:dyDescent="0.2">
      <c r="A64" s="24" t="s">
        <v>221</v>
      </c>
      <c r="B64" s="25" t="s">
        <v>222</v>
      </c>
      <c r="C64" s="30" t="s">
        <v>287</v>
      </c>
      <c r="D64" s="24" t="s">
        <v>108</v>
      </c>
      <c r="E64" s="26" t="s">
        <v>60</v>
      </c>
      <c r="F64" s="24" t="s">
        <v>288</v>
      </c>
      <c r="G64" s="43" t="s">
        <v>289</v>
      </c>
    </row>
    <row r="65" spans="1:7" ht="15" customHeight="1" x14ac:dyDescent="0.2">
      <c r="A65" s="24" t="s">
        <v>221</v>
      </c>
      <c r="B65" s="25" t="s">
        <v>222</v>
      </c>
      <c r="C65" s="30">
        <v>2021</v>
      </c>
      <c r="D65" s="24" t="s">
        <v>108</v>
      </c>
      <c r="E65" s="26" t="s">
        <v>60</v>
      </c>
      <c r="F65" s="24" t="s">
        <v>290</v>
      </c>
      <c r="G65" s="43" t="s">
        <v>291</v>
      </c>
    </row>
    <row r="66" spans="1:7" ht="15" customHeight="1" x14ac:dyDescent="0.2">
      <c r="A66" s="24" t="s">
        <v>221</v>
      </c>
      <c r="B66" s="25" t="s">
        <v>222</v>
      </c>
      <c r="C66" s="30">
        <v>2022</v>
      </c>
      <c r="D66" s="24" t="s">
        <v>108</v>
      </c>
      <c r="E66" s="26" t="s">
        <v>60</v>
      </c>
      <c r="F66" s="24" t="s">
        <v>292</v>
      </c>
      <c r="G66" s="42" t="s">
        <v>293</v>
      </c>
    </row>
    <row r="67" spans="1:7" ht="15" customHeight="1" x14ac:dyDescent="0.2">
      <c r="A67" s="24" t="s">
        <v>221</v>
      </c>
      <c r="B67" s="25" t="s">
        <v>222</v>
      </c>
      <c r="C67" s="30">
        <v>2023</v>
      </c>
      <c r="D67" s="24" t="s">
        <v>108</v>
      </c>
      <c r="E67" s="26" t="s">
        <v>60</v>
      </c>
      <c r="F67" s="24" t="s">
        <v>294</v>
      </c>
      <c r="G67" s="42" t="s">
        <v>295</v>
      </c>
    </row>
    <row r="68" spans="1:7" ht="15" customHeight="1" x14ac:dyDescent="0.2">
      <c r="A68" s="24" t="s">
        <v>221</v>
      </c>
      <c r="B68" s="25" t="s">
        <v>222</v>
      </c>
      <c r="C68" s="30">
        <v>2100</v>
      </c>
      <c r="D68" s="24" t="s">
        <v>108</v>
      </c>
      <c r="E68" s="26" t="s">
        <v>60</v>
      </c>
      <c r="F68" s="24" t="s">
        <v>296</v>
      </c>
      <c r="G68" s="42" t="s">
        <v>297</v>
      </c>
    </row>
    <row r="69" spans="1:7" ht="15" customHeight="1" x14ac:dyDescent="0.2">
      <c r="A69" s="24" t="s">
        <v>221</v>
      </c>
      <c r="B69" s="25" t="s">
        <v>222</v>
      </c>
      <c r="C69" s="30" t="s">
        <v>300</v>
      </c>
      <c r="D69" s="24" t="s">
        <v>108</v>
      </c>
      <c r="E69" s="26" t="s">
        <v>60</v>
      </c>
      <c r="F69" s="24" t="s">
        <v>298</v>
      </c>
      <c r="G69" s="43" t="s">
        <v>299</v>
      </c>
    </row>
    <row r="70" spans="1:7" ht="15" customHeight="1" x14ac:dyDescent="0.2">
      <c r="A70" s="24" t="s">
        <v>221</v>
      </c>
      <c r="B70" s="25" t="s">
        <v>222</v>
      </c>
      <c r="C70" s="30" t="s">
        <v>11</v>
      </c>
      <c r="D70" s="24" t="s">
        <v>109</v>
      </c>
      <c r="E70" s="26" t="s">
        <v>62</v>
      </c>
      <c r="F70" s="24" t="s">
        <v>301</v>
      </c>
      <c r="G70" s="42" t="s">
        <v>62</v>
      </c>
    </row>
    <row r="71" spans="1:7" ht="15" customHeight="1" x14ac:dyDescent="0.2">
      <c r="A71" s="24" t="s">
        <v>221</v>
      </c>
      <c r="B71" s="25" t="s">
        <v>222</v>
      </c>
      <c r="C71" s="30" t="s">
        <v>304</v>
      </c>
      <c r="D71" s="24" t="s">
        <v>110</v>
      </c>
      <c r="E71" s="26" t="s">
        <v>63</v>
      </c>
      <c r="F71" s="24" t="s">
        <v>302</v>
      </c>
      <c r="G71" s="43" t="s">
        <v>303</v>
      </c>
    </row>
    <row r="72" spans="1:7" ht="15" customHeight="1" x14ac:dyDescent="0.2">
      <c r="A72" s="24" t="s">
        <v>221</v>
      </c>
      <c r="B72" s="25" t="s">
        <v>222</v>
      </c>
      <c r="C72" s="30" t="s">
        <v>307</v>
      </c>
      <c r="D72" s="24" t="s">
        <v>110</v>
      </c>
      <c r="E72" s="26" t="s">
        <v>63</v>
      </c>
      <c r="F72" s="24" t="s">
        <v>305</v>
      </c>
      <c r="G72" s="42" t="s">
        <v>306</v>
      </c>
    </row>
    <row r="73" spans="1:7" ht="15" customHeight="1" x14ac:dyDescent="0.2">
      <c r="A73" s="24" t="s">
        <v>221</v>
      </c>
      <c r="B73" s="25" t="s">
        <v>222</v>
      </c>
      <c r="C73" s="30">
        <v>2310</v>
      </c>
      <c r="D73" s="24" t="s">
        <v>110</v>
      </c>
      <c r="E73" s="26" t="s">
        <v>63</v>
      </c>
      <c r="F73" s="24" t="s">
        <v>308</v>
      </c>
      <c r="G73" s="43" t="s">
        <v>309</v>
      </c>
    </row>
    <row r="74" spans="1:7" ht="15" customHeight="1" x14ac:dyDescent="0.2">
      <c r="A74" s="24" t="s">
        <v>221</v>
      </c>
      <c r="B74" s="25" t="s">
        <v>222</v>
      </c>
      <c r="C74" s="30" t="s">
        <v>312</v>
      </c>
      <c r="D74" s="24" t="s">
        <v>110</v>
      </c>
      <c r="E74" s="26" t="s">
        <v>63</v>
      </c>
      <c r="F74" s="24" t="s">
        <v>310</v>
      </c>
      <c r="G74" s="42" t="s">
        <v>311</v>
      </c>
    </row>
    <row r="75" spans="1:7" ht="15" customHeight="1" x14ac:dyDescent="0.2">
      <c r="A75" s="24" t="s">
        <v>221</v>
      </c>
      <c r="B75" s="25" t="s">
        <v>222</v>
      </c>
      <c r="C75" s="30" t="s">
        <v>315</v>
      </c>
      <c r="D75" s="24" t="s">
        <v>110</v>
      </c>
      <c r="E75" s="26" t="s">
        <v>63</v>
      </c>
      <c r="F75" s="24" t="s">
        <v>313</v>
      </c>
      <c r="G75" s="43" t="s">
        <v>314</v>
      </c>
    </row>
    <row r="76" spans="1:7" ht="15" customHeight="1" x14ac:dyDescent="0.2">
      <c r="A76" s="24" t="s">
        <v>221</v>
      </c>
      <c r="B76" s="25" t="s">
        <v>222</v>
      </c>
      <c r="C76" s="30" t="s">
        <v>318</v>
      </c>
      <c r="D76" s="24" t="s">
        <v>110</v>
      </c>
      <c r="E76" s="26" t="s">
        <v>63</v>
      </c>
      <c r="F76" s="24" t="s">
        <v>316</v>
      </c>
      <c r="G76" s="43" t="s">
        <v>317</v>
      </c>
    </row>
    <row r="77" spans="1:7" ht="15" customHeight="1" x14ac:dyDescent="0.2">
      <c r="A77" s="24" t="s">
        <v>221</v>
      </c>
      <c r="B77" s="25" t="s">
        <v>222</v>
      </c>
      <c r="C77" s="30" t="s">
        <v>321</v>
      </c>
      <c r="D77" s="24" t="s">
        <v>110</v>
      </c>
      <c r="E77" s="26" t="s">
        <v>63</v>
      </c>
      <c r="F77" s="24" t="s">
        <v>319</v>
      </c>
      <c r="G77" s="42" t="s">
        <v>320</v>
      </c>
    </row>
    <row r="78" spans="1:7" ht="15" customHeight="1" x14ac:dyDescent="0.2">
      <c r="A78" s="24" t="s">
        <v>221</v>
      </c>
      <c r="B78" s="25" t="s">
        <v>222</v>
      </c>
      <c r="C78" s="30" t="s">
        <v>324</v>
      </c>
      <c r="D78" s="24" t="s">
        <v>110</v>
      </c>
      <c r="E78" s="26" t="s">
        <v>63</v>
      </c>
      <c r="F78" s="24" t="s">
        <v>322</v>
      </c>
      <c r="G78" s="43" t="s">
        <v>323</v>
      </c>
    </row>
    <row r="79" spans="1:7" ht="15" customHeight="1" x14ac:dyDescent="0.2">
      <c r="A79" s="24" t="s">
        <v>221</v>
      </c>
      <c r="B79" s="25" t="s">
        <v>222</v>
      </c>
      <c r="C79" s="30" t="s">
        <v>327</v>
      </c>
      <c r="D79" s="24" t="s">
        <v>110</v>
      </c>
      <c r="E79" s="26" t="s">
        <v>63</v>
      </c>
      <c r="F79" s="24" t="s">
        <v>325</v>
      </c>
      <c r="G79" s="43" t="s">
        <v>326</v>
      </c>
    </row>
    <row r="80" spans="1:7" ht="15" customHeight="1" x14ac:dyDescent="0.2">
      <c r="A80" s="24" t="s">
        <v>221</v>
      </c>
      <c r="B80" s="25" t="s">
        <v>222</v>
      </c>
      <c r="C80" s="30" t="s">
        <v>330</v>
      </c>
      <c r="D80" s="24" t="s">
        <v>110</v>
      </c>
      <c r="E80" s="26" t="s">
        <v>63</v>
      </c>
      <c r="F80" s="24" t="s">
        <v>328</v>
      </c>
      <c r="G80" s="43" t="s">
        <v>329</v>
      </c>
    </row>
    <row r="81" spans="1:7" ht="15" customHeight="1" x14ac:dyDescent="0.2">
      <c r="A81" s="24" t="s">
        <v>221</v>
      </c>
      <c r="B81" s="25" t="s">
        <v>222</v>
      </c>
      <c r="C81" s="30" t="s">
        <v>330</v>
      </c>
      <c r="D81" s="24" t="s">
        <v>110</v>
      </c>
      <c r="E81" s="26" t="s">
        <v>63</v>
      </c>
      <c r="F81" s="24" t="s">
        <v>331</v>
      </c>
      <c r="G81" s="43" t="s">
        <v>332</v>
      </c>
    </row>
    <row r="82" spans="1:7" ht="15" customHeight="1" x14ac:dyDescent="0.2">
      <c r="A82" s="24" t="s">
        <v>221</v>
      </c>
      <c r="B82" s="25" t="s">
        <v>222</v>
      </c>
      <c r="C82" s="30">
        <v>3250</v>
      </c>
      <c r="D82" s="24" t="s">
        <v>110</v>
      </c>
      <c r="E82" s="26" t="s">
        <v>63</v>
      </c>
      <c r="F82" s="24" t="s">
        <v>333</v>
      </c>
      <c r="G82" s="43" t="s">
        <v>334</v>
      </c>
    </row>
    <row r="83" spans="1:7" ht="15" customHeight="1" x14ac:dyDescent="0.2">
      <c r="A83" s="24" t="s">
        <v>221</v>
      </c>
      <c r="B83" s="25" t="s">
        <v>222</v>
      </c>
      <c r="C83" s="30" t="s">
        <v>337</v>
      </c>
      <c r="D83" s="24" t="s">
        <v>110</v>
      </c>
      <c r="E83" s="26" t="s">
        <v>63</v>
      </c>
      <c r="F83" s="24" t="s">
        <v>335</v>
      </c>
      <c r="G83" s="43" t="s">
        <v>336</v>
      </c>
    </row>
    <row r="84" spans="1:7" ht="15" customHeight="1" x14ac:dyDescent="0.2">
      <c r="A84" s="24" t="s">
        <v>221</v>
      </c>
      <c r="B84" s="25" t="s">
        <v>222</v>
      </c>
      <c r="C84" s="30" t="s">
        <v>340</v>
      </c>
      <c r="D84" s="24" t="s">
        <v>110</v>
      </c>
      <c r="E84" s="26" t="s">
        <v>63</v>
      </c>
      <c r="F84" s="24" t="s">
        <v>338</v>
      </c>
      <c r="G84" s="43" t="s">
        <v>339</v>
      </c>
    </row>
    <row r="85" spans="1:7" ht="15" customHeight="1" x14ac:dyDescent="0.2">
      <c r="A85" s="24" t="s">
        <v>341</v>
      </c>
      <c r="B85" s="25" t="s">
        <v>342</v>
      </c>
      <c r="C85" s="30" t="s">
        <v>12</v>
      </c>
      <c r="D85" s="24" t="s">
        <v>111</v>
      </c>
      <c r="E85" s="26" t="s">
        <v>64</v>
      </c>
      <c r="F85" s="24" t="s">
        <v>343</v>
      </c>
      <c r="G85" s="43" t="s">
        <v>64</v>
      </c>
    </row>
    <row r="86" spans="1:7" ht="15" customHeight="1" x14ac:dyDescent="0.2">
      <c r="A86" s="24" t="s">
        <v>344</v>
      </c>
      <c r="B86" s="25" t="s">
        <v>345</v>
      </c>
      <c r="C86" s="30" t="s">
        <v>13</v>
      </c>
      <c r="D86" s="24" t="s">
        <v>112</v>
      </c>
      <c r="E86" s="26" t="s">
        <v>66</v>
      </c>
      <c r="F86" s="24" t="s">
        <v>346</v>
      </c>
      <c r="G86" s="43" t="s">
        <v>66</v>
      </c>
    </row>
    <row r="87" spans="1:7" ht="15" customHeight="1" x14ac:dyDescent="0.2">
      <c r="A87" s="24" t="s">
        <v>344</v>
      </c>
      <c r="B87" s="25" t="s">
        <v>345</v>
      </c>
      <c r="C87" s="30" t="s">
        <v>14</v>
      </c>
      <c r="D87" s="24" t="s">
        <v>113</v>
      </c>
      <c r="E87" s="26" t="s">
        <v>67</v>
      </c>
      <c r="F87" s="24" t="s">
        <v>347</v>
      </c>
      <c r="G87" s="43" t="s">
        <v>67</v>
      </c>
    </row>
    <row r="88" spans="1:7" ht="15" customHeight="1" x14ac:dyDescent="0.2">
      <c r="A88" s="24" t="s">
        <v>348</v>
      </c>
      <c r="B88" s="25" t="s">
        <v>68</v>
      </c>
      <c r="C88" s="30">
        <v>4100</v>
      </c>
      <c r="D88" s="24" t="s">
        <v>114</v>
      </c>
      <c r="E88" s="26" t="s">
        <v>68</v>
      </c>
      <c r="F88" s="24" t="s">
        <v>489</v>
      </c>
      <c r="G88" s="43" t="s">
        <v>349</v>
      </c>
    </row>
    <row r="89" spans="1:7" ht="15" customHeight="1" x14ac:dyDescent="0.2">
      <c r="A89" s="24" t="s">
        <v>348</v>
      </c>
      <c r="B89" s="25" t="s">
        <v>68</v>
      </c>
      <c r="C89" s="30">
        <v>4210</v>
      </c>
      <c r="D89" s="24" t="s">
        <v>114</v>
      </c>
      <c r="E89" s="26" t="s">
        <v>68</v>
      </c>
      <c r="F89" s="24" t="s">
        <v>490</v>
      </c>
      <c r="G89" s="43" t="s">
        <v>350</v>
      </c>
    </row>
    <row r="90" spans="1:7" ht="15.75" customHeight="1" x14ac:dyDescent="0.2">
      <c r="A90" s="24" t="s">
        <v>348</v>
      </c>
      <c r="B90" s="25" t="s">
        <v>68</v>
      </c>
      <c r="C90" s="30" t="s">
        <v>352</v>
      </c>
      <c r="D90" s="24" t="s">
        <v>114</v>
      </c>
      <c r="E90" s="26" t="s">
        <v>68</v>
      </c>
      <c r="F90" s="24" t="s">
        <v>491</v>
      </c>
      <c r="G90" s="43" t="s">
        <v>351</v>
      </c>
    </row>
    <row r="91" spans="1:7" ht="15.75" customHeight="1" x14ac:dyDescent="0.2">
      <c r="A91" s="24" t="s">
        <v>348</v>
      </c>
      <c r="B91" s="25" t="s">
        <v>68</v>
      </c>
      <c r="C91" s="30" t="s">
        <v>535</v>
      </c>
      <c r="D91" s="24" t="s">
        <v>114</v>
      </c>
      <c r="E91" s="26" t="s">
        <v>68</v>
      </c>
      <c r="F91" s="24" t="s">
        <v>534</v>
      </c>
      <c r="G91" s="43" t="s">
        <v>536</v>
      </c>
    </row>
    <row r="92" spans="1:7" ht="15" customHeight="1" x14ac:dyDescent="0.2">
      <c r="A92" s="24" t="s">
        <v>353</v>
      </c>
      <c r="B92" s="25" t="s">
        <v>354</v>
      </c>
      <c r="C92" s="30" t="s">
        <v>15</v>
      </c>
      <c r="D92" s="24" t="s">
        <v>115</v>
      </c>
      <c r="E92" s="26" t="s">
        <v>69</v>
      </c>
      <c r="F92" s="24" t="s">
        <v>355</v>
      </c>
      <c r="G92" s="43" t="s">
        <v>356</v>
      </c>
    </row>
    <row r="93" spans="1:7" ht="15" customHeight="1" x14ac:dyDescent="0.2">
      <c r="A93" s="24" t="s">
        <v>353</v>
      </c>
      <c r="B93" s="25" t="s">
        <v>354</v>
      </c>
      <c r="C93" s="30">
        <v>4520</v>
      </c>
      <c r="D93" s="24" t="s">
        <v>126</v>
      </c>
      <c r="E93" s="26" t="s">
        <v>80</v>
      </c>
      <c r="F93" s="24" t="s">
        <v>357</v>
      </c>
      <c r="G93" s="43" t="s">
        <v>358</v>
      </c>
    </row>
    <row r="94" spans="1:7" ht="15" customHeight="1" x14ac:dyDescent="0.2">
      <c r="A94" s="24" t="s">
        <v>359</v>
      </c>
      <c r="B94" s="25" t="s">
        <v>360</v>
      </c>
      <c r="C94" s="30" t="s">
        <v>16</v>
      </c>
      <c r="D94" s="24" t="s">
        <v>116</v>
      </c>
      <c r="E94" s="26" t="s">
        <v>70</v>
      </c>
      <c r="F94" s="24" t="s">
        <v>361</v>
      </c>
      <c r="G94" s="43" t="s">
        <v>70</v>
      </c>
    </row>
    <row r="95" spans="1:7" ht="15" customHeight="1" x14ac:dyDescent="0.2">
      <c r="A95" s="24" t="s">
        <v>359</v>
      </c>
      <c r="B95" s="25" t="s">
        <v>360</v>
      </c>
      <c r="C95" s="30" t="s">
        <v>17</v>
      </c>
      <c r="D95" s="24" t="s">
        <v>117</v>
      </c>
      <c r="E95" s="26" t="s">
        <v>71</v>
      </c>
      <c r="F95" s="24" t="s">
        <v>362</v>
      </c>
      <c r="G95" s="43" t="s">
        <v>71</v>
      </c>
    </row>
    <row r="96" spans="1:7" ht="15" customHeight="1" x14ac:dyDescent="0.2">
      <c r="A96" s="24" t="s">
        <v>359</v>
      </c>
      <c r="B96" s="25" t="s">
        <v>360</v>
      </c>
      <c r="C96" s="30">
        <v>4922</v>
      </c>
      <c r="D96" s="24" t="s">
        <v>118</v>
      </c>
      <c r="E96" s="26" t="s">
        <v>72</v>
      </c>
      <c r="F96" s="24" t="s">
        <v>363</v>
      </c>
      <c r="G96" s="43" t="s">
        <v>72</v>
      </c>
    </row>
    <row r="97" spans="1:7" ht="15" customHeight="1" x14ac:dyDescent="0.2">
      <c r="A97" s="24" t="s">
        <v>359</v>
      </c>
      <c r="B97" s="25" t="s">
        <v>360</v>
      </c>
      <c r="C97" s="30" t="s">
        <v>365</v>
      </c>
      <c r="D97" s="24" t="s">
        <v>119</v>
      </c>
      <c r="E97" s="26" t="s">
        <v>73</v>
      </c>
      <c r="F97" s="24" t="s">
        <v>364</v>
      </c>
      <c r="G97" s="43" t="s">
        <v>73</v>
      </c>
    </row>
    <row r="98" spans="1:7" ht="15" customHeight="1" x14ac:dyDescent="0.2">
      <c r="A98" s="24" t="s">
        <v>359</v>
      </c>
      <c r="B98" s="25" t="s">
        <v>360</v>
      </c>
      <c r="C98" s="30" t="s">
        <v>368</v>
      </c>
      <c r="D98" s="24" t="s">
        <v>119</v>
      </c>
      <c r="E98" s="26" t="s">
        <v>73</v>
      </c>
      <c r="F98" s="24" t="s">
        <v>366</v>
      </c>
      <c r="G98" s="43" t="s">
        <v>367</v>
      </c>
    </row>
    <row r="99" spans="1:7" ht="15" customHeight="1" x14ac:dyDescent="0.2">
      <c r="A99" s="24" t="s">
        <v>359</v>
      </c>
      <c r="B99" s="25" t="s">
        <v>360</v>
      </c>
      <c r="C99" s="30">
        <v>5210</v>
      </c>
      <c r="D99" s="24" t="s">
        <v>126</v>
      </c>
      <c r="E99" s="26" t="s">
        <v>80</v>
      </c>
      <c r="F99" s="24" t="s">
        <v>369</v>
      </c>
      <c r="G99" s="43" t="s">
        <v>370</v>
      </c>
    </row>
    <row r="100" spans="1:7" ht="15" customHeight="1" x14ac:dyDescent="0.2">
      <c r="A100" s="24" t="s">
        <v>359</v>
      </c>
      <c r="B100" s="25" t="s">
        <v>360</v>
      </c>
      <c r="C100" s="30" t="s">
        <v>373</v>
      </c>
      <c r="D100" s="24" t="s">
        <v>126</v>
      </c>
      <c r="E100" s="26" t="s">
        <v>80</v>
      </c>
      <c r="F100" s="24" t="s">
        <v>371</v>
      </c>
      <c r="G100" s="43" t="s">
        <v>372</v>
      </c>
    </row>
    <row r="101" spans="1:7" ht="15" customHeight="1" x14ac:dyDescent="0.2">
      <c r="A101" s="24" t="s">
        <v>359</v>
      </c>
      <c r="B101" s="25" t="s">
        <v>360</v>
      </c>
      <c r="C101" s="30" t="s">
        <v>376</v>
      </c>
      <c r="D101" s="24" t="s">
        <v>126</v>
      </c>
      <c r="E101" s="26" t="s">
        <v>80</v>
      </c>
      <c r="F101" s="24" t="s">
        <v>374</v>
      </c>
      <c r="G101" s="43" t="s">
        <v>375</v>
      </c>
    </row>
    <row r="102" spans="1:7" ht="15" customHeight="1" x14ac:dyDescent="0.2">
      <c r="A102" s="24" t="s">
        <v>377</v>
      </c>
      <c r="B102" s="25" t="s">
        <v>378</v>
      </c>
      <c r="C102" s="30" t="s">
        <v>18</v>
      </c>
      <c r="D102" s="24" t="s">
        <v>120</v>
      </c>
      <c r="E102" s="26" t="s">
        <v>74</v>
      </c>
      <c r="F102" s="24" t="s">
        <v>379</v>
      </c>
      <c r="G102" s="43" t="s">
        <v>74</v>
      </c>
    </row>
    <row r="103" spans="1:7" ht="15" customHeight="1" x14ac:dyDescent="0.2">
      <c r="A103" s="24" t="s">
        <v>377</v>
      </c>
      <c r="B103" s="25" t="s">
        <v>378</v>
      </c>
      <c r="C103" s="30" t="s">
        <v>19</v>
      </c>
      <c r="D103" s="24" t="s">
        <v>121</v>
      </c>
      <c r="E103" s="36" t="s">
        <v>75</v>
      </c>
      <c r="F103" s="24" t="s">
        <v>380</v>
      </c>
      <c r="G103" s="43" t="s">
        <v>75</v>
      </c>
    </row>
    <row r="104" spans="1:7" ht="15" customHeight="1" x14ac:dyDescent="0.2">
      <c r="A104" s="24" t="s">
        <v>381</v>
      </c>
      <c r="B104" s="25" t="s">
        <v>382</v>
      </c>
      <c r="C104" s="30" t="s">
        <v>20</v>
      </c>
      <c r="D104" s="24" t="s">
        <v>122</v>
      </c>
      <c r="E104" s="36" t="s">
        <v>76</v>
      </c>
      <c r="F104" s="24" t="s">
        <v>383</v>
      </c>
      <c r="G104" s="43" t="s">
        <v>384</v>
      </c>
    </row>
    <row r="105" spans="1:7" ht="15" customHeight="1" x14ac:dyDescent="0.2">
      <c r="A105" s="24" t="s">
        <v>381</v>
      </c>
      <c r="B105" s="25" t="s">
        <v>382</v>
      </c>
      <c r="C105" s="30" t="s">
        <v>387</v>
      </c>
      <c r="D105" s="24" t="s">
        <v>126</v>
      </c>
      <c r="E105" s="36" t="s">
        <v>80</v>
      </c>
      <c r="F105" s="24" t="s">
        <v>385</v>
      </c>
      <c r="G105" s="42" t="s">
        <v>386</v>
      </c>
    </row>
    <row r="106" spans="1:7" ht="15" customHeight="1" x14ac:dyDescent="0.2">
      <c r="A106" s="24" t="s">
        <v>381</v>
      </c>
      <c r="B106" s="25" t="s">
        <v>382</v>
      </c>
      <c r="C106" s="30" t="s">
        <v>390</v>
      </c>
      <c r="D106" s="24" t="s">
        <v>126</v>
      </c>
      <c r="E106" s="26" t="s">
        <v>80</v>
      </c>
      <c r="F106" s="24" t="s">
        <v>388</v>
      </c>
      <c r="G106" s="42" t="s">
        <v>389</v>
      </c>
    </row>
    <row r="107" spans="1:7" ht="15" customHeight="1" x14ac:dyDescent="0.2">
      <c r="A107" s="24" t="s">
        <v>391</v>
      </c>
      <c r="B107" s="25" t="s">
        <v>77</v>
      </c>
      <c r="C107" s="30" t="s">
        <v>394</v>
      </c>
      <c r="D107" s="24" t="s">
        <v>123</v>
      </c>
      <c r="E107" s="26" t="s">
        <v>77</v>
      </c>
      <c r="F107" s="24" t="s">
        <v>392</v>
      </c>
      <c r="G107" s="43" t="s">
        <v>393</v>
      </c>
    </row>
    <row r="108" spans="1:7" ht="15" customHeight="1" x14ac:dyDescent="0.2">
      <c r="A108" s="24" t="s">
        <v>391</v>
      </c>
      <c r="B108" s="25" t="s">
        <v>77</v>
      </c>
      <c r="C108" s="30" t="s">
        <v>397</v>
      </c>
      <c r="D108" s="24" t="s">
        <v>123</v>
      </c>
      <c r="E108" s="36" t="s">
        <v>77</v>
      </c>
      <c r="F108" s="24" t="s">
        <v>395</v>
      </c>
      <c r="G108" s="42" t="s">
        <v>396</v>
      </c>
    </row>
    <row r="109" spans="1:7" ht="15" customHeight="1" x14ac:dyDescent="0.2">
      <c r="A109" s="24" t="s">
        <v>391</v>
      </c>
      <c r="B109" s="25" t="s">
        <v>77</v>
      </c>
      <c r="C109" s="30" t="s">
        <v>400</v>
      </c>
      <c r="D109" s="24" t="s">
        <v>123</v>
      </c>
      <c r="E109" s="36" t="s">
        <v>77</v>
      </c>
      <c r="F109" s="24" t="s">
        <v>398</v>
      </c>
      <c r="G109" s="42" t="s">
        <v>399</v>
      </c>
    </row>
    <row r="110" spans="1:7" ht="15" customHeight="1" x14ac:dyDescent="0.2">
      <c r="A110" s="24" t="s">
        <v>391</v>
      </c>
      <c r="B110" s="25" t="s">
        <v>77</v>
      </c>
      <c r="C110" s="30" t="s">
        <v>403</v>
      </c>
      <c r="D110" s="24" t="s">
        <v>123</v>
      </c>
      <c r="E110" s="36" t="s">
        <v>77</v>
      </c>
      <c r="F110" s="24" t="s">
        <v>401</v>
      </c>
      <c r="G110" s="42" t="s">
        <v>402</v>
      </c>
    </row>
    <row r="111" spans="1:7" ht="15" customHeight="1" x14ac:dyDescent="0.2">
      <c r="A111" s="24" t="s">
        <v>404</v>
      </c>
      <c r="B111" s="25" t="s">
        <v>405</v>
      </c>
      <c r="C111" s="30" t="s">
        <v>406</v>
      </c>
      <c r="D111" s="24" t="s">
        <v>126</v>
      </c>
      <c r="E111" s="36" t="s">
        <v>80</v>
      </c>
      <c r="F111" s="24" t="s">
        <v>496</v>
      </c>
      <c r="G111" s="43" t="s">
        <v>405</v>
      </c>
    </row>
    <row r="112" spans="1:7" ht="15" customHeight="1" x14ac:dyDescent="0.2">
      <c r="A112" s="24" t="s">
        <v>407</v>
      </c>
      <c r="B112" s="25" t="s">
        <v>408</v>
      </c>
      <c r="C112" s="30">
        <v>6910</v>
      </c>
      <c r="D112" s="24" t="s">
        <v>126</v>
      </c>
      <c r="E112" s="27" t="s">
        <v>80</v>
      </c>
      <c r="F112" s="24" t="s">
        <v>409</v>
      </c>
      <c r="G112" s="43" t="s">
        <v>410</v>
      </c>
    </row>
    <row r="113" spans="1:7" ht="15" customHeight="1" x14ac:dyDescent="0.2">
      <c r="A113" s="24" t="s">
        <v>407</v>
      </c>
      <c r="B113" s="25" t="s">
        <v>408</v>
      </c>
      <c r="C113" s="30">
        <v>6920</v>
      </c>
      <c r="D113" s="24" t="s">
        <v>126</v>
      </c>
      <c r="E113" s="27" t="s">
        <v>80</v>
      </c>
      <c r="F113" s="24" t="s">
        <v>411</v>
      </c>
      <c r="G113" s="42" t="s">
        <v>412</v>
      </c>
    </row>
    <row r="114" spans="1:7" ht="15" customHeight="1" x14ac:dyDescent="0.2">
      <c r="A114" s="24" t="s">
        <v>407</v>
      </c>
      <c r="B114" s="25" t="s">
        <v>408</v>
      </c>
      <c r="C114" s="30" t="s">
        <v>415</v>
      </c>
      <c r="D114" s="24" t="s">
        <v>126</v>
      </c>
      <c r="E114" s="27" t="s">
        <v>80</v>
      </c>
      <c r="F114" s="24" t="s">
        <v>413</v>
      </c>
      <c r="G114" s="42" t="s">
        <v>414</v>
      </c>
    </row>
    <row r="115" spans="1:7" ht="15" customHeight="1" x14ac:dyDescent="0.2">
      <c r="A115" s="24" t="s">
        <v>407</v>
      </c>
      <c r="B115" s="25" t="s">
        <v>408</v>
      </c>
      <c r="C115" s="30" t="s">
        <v>418</v>
      </c>
      <c r="D115" s="24" t="s">
        <v>126</v>
      </c>
      <c r="E115" s="27" t="s">
        <v>80</v>
      </c>
      <c r="F115" s="24" t="s">
        <v>416</v>
      </c>
      <c r="G115" s="43" t="s">
        <v>417</v>
      </c>
    </row>
    <row r="116" spans="1:7" ht="15" customHeight="1" x14ac:dyDescent="0.2">
      <c r="A116" s="24" t="s">
        <v>407</v>
      </c>
      <c r="B116" s="25" t="s">
        <v>408</v>
      </c>
      <c r="C116" s="30" t="s">
        <v>420</v>
      </c>
      <c r="D116" s="24" t="s">
        <v>126</v>
      </c>
      <c r="E116" s="27" t="s">
        <v>80</v>
      </c>
      <c r="F116" s="24" t="s">
        <v>495</v>
      </c>
      <c r="G116" s="43" t="s">
        <v>419</v>
      </c>
    </row>
    <row r="117" spans="1:7" ht="15" customHeight="1" x14ac:dyDescent="0.2">
      <c r="A117" s="24" t="s">
        <v>407</v>
      </c>
      <c r="B117" s="25" t="s">
        <v>408</v>
      </c>
      <c r="C117" s="30" t="s">
        <v>423</v>
      </c>
      <c r="D117" s="24" t="s">
        <v>126</v>
      </c>
      <c r="E117" s="27" t="s">
        <v>80</v>
      </c>
      <c r="F117" s="24" t="s">
        <v>421</v>
      </c>
      <c r="G117" s="43" t="s">
        <v>422</v>
      </c>
    </row>
    <row r="118" spans="1:7" ht="15" customHeight="1" x14ac:dyDescent="0.2">
      <c r="A118" s="24" t="s">
        <v>407</v>
      </c>
      <c r="B118" s="25" t="s">
        <v>408</v>
      </c>
      <c r="C118" s="30" t="s">
        <v>426</v>
      </c>
      <c r="D118" s="24" t="s">
        <v>126</v>
      </c>
      <c r="E118" s="27" t="s">
        <v>80</v>
      </c>
      <c r="F118" s="24" t="s">
        <v>424</v>
      </c>
      <c r="G118" s="43" t="s">
        <v>425</v>
      </c>
    </row>
    <row r="119" spans="1:7" ht="15" customHeight="1" x14ac:dyDescent="0.2">
      <c r="A119" s="24" t="s">
        <v>407</v>
      </c>
      <c r="B119" s="25" t="s">
        <v>408</v>
      </c>
      <c r="C119" s="30">
        <v>7500</v>
      </c>
      <c r="D119" s="24" t="s">
        <v>126</v>
      </c>
      <c r="E119" s="27" t="s">
        <v>80</v>
      </c>
      <c r="F119" s="24" t="s">
        <v>427</v>
      </c>
      <c r="G119" s="43" t="s">
        <v>428</v>
      </c>
    </row>
    <row r="120" spans="1:7" ht="15" customHeight="1" x14ac:dyDescent="0.2">
      <c r="A120" s="24" t="s">
        <v>429</v>
      </c>
      <c r="B120" s="25" t="s">
        <v>430</v>
      </c>
      <c r="C120" s="30" t="s">
        <v>433</v>
      </c>
      <c r="D120" s="24" t="s">
        <v>126</v>
      </c>
      <c r="E120" s="27" t="s">
        <v>80</v>
      </c>
      <c r="F120" s="24" t="s">
        <v>431</v>
      </c>
      <c r="G120" s="42" t="s">
        <v>432</v>
      </c>
    </row>
    <row r="121" spans="1:7" ht="15" customHeight="1" x14ac:dyDescent="0.2">
      <c r="A121" s="24" t="s">
        <v>429</v>
      </c>
      <c r="B121" s="25" t="s">
        <v>430</v>
      </c>
      <c r="C121" s="30" t="s">
        <v>436</v>
      </c>
      <c r="D121" s="24" t="s">
        <v>126</v>
      </c>
      <c r="E121" s="27" t="s">
        <v>80</v>
      </c>
      <c r="F121" s="24" t="s">
        <v>434</v>
      </c>
      <c r="G121" s="43" t="s">
        <v>435</v>
      </c>
    </row>
    <row r="122" spans="1:7" ht="15" customHeight="1" x14ac:dyDescent="0.2">
      <c r="A122" s="24" t="s">
        <v>429</v>
      </c>
      <c r="B122" s="25" t="s">
        <v>430</v>
      </c>
      <c r="C122" s="30" t="s">
        <v>439</v>
      </c>
      <c r="D122" s="24" t="s">
        <v>126</v>
      </c>
      <c r="E122" s="27" t="s">
        <v>80</v>
      </c>
      <c r="F122" s="24" t="s">
        <v>437</v>
      </c>
      <c r="G122" s="42" t="s">
        <v>438</v>
      </c>
    </row>
    <row r="123" spans="1:7" ht="15" customHeight="1" x14ac:dyDescent="0.2">
      <c r="A123" s="24" t="s">
        <v>429</v>
      </c>
      <c r="B123" s="25" t="s">
        <v>430</v>
      </c>
      <c r="C123" s="30" t="s">
        <v>442</v>
      </c>
      <c r="D123" s="24" t="s">
        <v>126</v>
      </c>
      <c r="E123" s="27" t="s">
        <v>80</v>
      </c>
      <c r="F123" s="24" t="s">
        <v>440</v>
      </c>
      <c r="G123" s="43" t="s">
        <v>441</v>
      </c>
    </row>
    <row r="124" spans="1:7" ht="15" customHeight="1" x14ac:dyDescent="0.2">
      <c r="A124" s="24" t="s">
        <v>429</v>
      </c>
      <c r="B124" s="25" t="s">
        <v>430</v>
      </c>
      <c r="C124" s="30" t="s">
        <v>445</v>
      </c>
      <c r="D124" s="24" t="s">
        <v>126</v>
      </c>
      <c r="E124" s="27" t="s">
        <v>80</v>
      </c>
      <c r="F124" s="24" t="s">
        <v>443</v>
      </c>
      <c r="G124" s="43" t="s">
        <v>444</v>
      </c>
    </row>
    <row r="125" spans="1:7" ht="15" customHeight="1" x14ac:dyDescent="0.2">
      <c r="A125" s="24" t="s">
        <v>429</v>
      </c>
      <c r="B125" s="25" t="s">
        <v>430</v>
      </c>
      <c r="C125" s="30" t="s">
        <v>448</v>
      </c>
      <c r="D125" s="24" t="s">
        <v>126</v>
      </c>
      <c r="E125" s="27" t="s">
        <v>80</v>
      </c>
      <c r="F125" s="24" t="s">
        <v>446</v>
      </c>
      <c r="G125" s="42" t="s">
        <v>447</v>
      </c>
    </row>
    <row r="126" spans="1:7" ht="15" customHeight="1" x14ac:dyDescent="0.2">
      <c r="A126" s="24" t="s">
        <v>449</v>
      </c>
      <c r="B126" s="25" t="s">
        <v>450</v>
      </c>
      <c r="C126" s="30" t="s">
        <v>453</v>
      </c>
      <c r="D126" s="24" t="s">
        <v>129</v>
      </c>
      <c r="E126" s="27" t="s">
        <v>450</v>
      </c>
      <c r="F126" s="24" t="s">
        <v>451</v>
      </c>
      <c r="G126" s="42" t="s">
        <v>452</v>
      </c>
    </row>
    <row r="127" spans="1:7" ht="15" customHeight="1" x14ac:dyDescent="0.2">
      <c r="A127" s="24" t="s">
        <v>449</v>
      </c>
      <c r="B127" s="25" t="s">
        <v>450</v>
      </c>
      <c r="C127" s="30" t="s">
        <v>456</v>
      </c>
      <c r="D127" s="24" t="s">
        <v>129</v>
      </c>
      <c r="E127" s="36" t="s">
        <v>450</v>
      </c>
      <c r="F127" s="24" t="s">
        <v>454</v>
      </c>
      <c r="G127" s="43" t="s">
        <v>455</v>
      </c>
    </row>
    <row r="128" spans="1:7" ht="15" customHeight="1" x14ac:dyDescent="0.2">
      <c r="A128" s="24" t="s">
        <v>449</v>
      </c>
      <c r="B128" s="25" t="s">
        <v>450</v>
      </c>
      <c r="C128" s="30">
        <v>8430</v>
      </c>
      <c r="D128" s="24" t="s">
        <v>130</v>
      </c>
      <c r="E128" s="36" t="s">
        <v>450</v>
      </c>
      <c r="F128" s="24" t="s">
        <v>457</v>
      </c>
      <c r="G128" s="43" t="s">
        <v>458</v>
      </c>
    </row>
    <row r="129" spans="1:7" ht="15" customHeight="1" x14ac:dyDescent="0.2">
      <c r="A129" s="24" t="s">
        <v>459</v>
      </c>
      <c r="B129" s="25" t="s">
        <v>460</v>
      </c>
      <c r="C129" s="30" t="s">
        <v>21</v>
      </c>
      <c r="D129" s="24" t="s">
        <v>124</v>
      </c>
      <c r="E129" s="36" t="s">
        <v>78</v>
      </c>
      <c r="F129" s="24" t="s">
        <v>494</v>
      </c>
      <c r="G129" s="43" t="s">
        <v>460</v>
      </c>
    </row>
    <row r="130" spans="1:7" ht="15" customHeight="1" x14ac:dyDescent="0.2">
      <c r="A130" s="24" t="s">
        <v>459</v>
      </c>
      <c r="B130" s="25" t="s">
        <v>460</v>
      </c>
      <c r="C130" s="30" t="s">
        <v>21</v>
      </c>
      <c r="D130" s="24" t="s">
        <v>127</v>
      </c>
      <c r="E130" s="36" t="s">
        <v>81</v>
      </c>
      <c r="F130" s="24" t="s">
        <v>494</v>
      </c>
      <c r="G130" s="43" t="s">
        <v>460</v>
      </c>
    </row>
    <row r="131" spans="1:7" ht="15" customHeight="1" x14ac:dyDescent="0.2">
      <c r="A131" s="24" t="s">
        <v>461</v>
      </c>
      <c r="B131" s="25" t="s">
        <v>462</v>
      </c>
      <c r="C131" s="30" t="s">
        <v>22</v>
      </c>
      <c r="D131" s="24" t="s">
        <v>125</v>
      </c>
      <c r="E131" s="36" t="s">
        <v>79</v>
      </c>
      <c r="F131" s="24" t="s">
        <v>493</v>
      </c>
      <c r="G131" s="43" t="s">
        <v>462</v>
      </c>
    </row>
    <row r="132" spans="1:7" ht="15" customHeight="1" x14ac:dyDescent="0.2">
      <c r="A132" s="24" t="s">
        <v>461</v>
      </c>
      <c r="B132" s="25" t="s">
        <v>462</v>
      </c>
      <c r="C132" s="31" t="s">
        <v>22</v>
      </c>
      <c r="D132" s="24" t="s">
        <v>128</v>
      </c>
      <c r="E132" s="36" t="s">
        <v>82</v>
      </c>
      <c r="F132" s="24" t="s">
        <v>493</v>
      </c>
      <c r="G132" s="43" t="s">
        <v>462</v>
      </c>
    </row>
    <row r="133" spans="1:7" ht="15" customHeight="1" x14ac:dyDescent="0.2">
      <c r="A133" s="24" t="s">
        <v>463</v>
      </c>
      <c r="B133" s="25" t="s">
        <v>464</v>
      </c>
      <c r="C133" s="31" t="s">
        <v>466</v>
      </c>
      <c r="D133" s="24" t="s">
        <v>126</v>
      </c>
      <c r="E133" s="36" t="s">
        <v>80</v>
      </c>
      <c r="F133" s="24" t="s">
        <v>465</v>
      </c>
      <c r="G133" s="43" t="s">
        <v>464</v>
      </c>
    </row>
    <row r="134" spans="1:7" ht="15" customHeight="1" x14ac:dyDescent="0.2">
      <c r="A134" s="24" t="s">
        <v>467</v>
      </c>
      <c r="B134" s="25" t="s">
        <v>468</v>
      </c>
      <c r="C134" s="30" t="s">
        <v>470</v>
      </c>
      <c r="D134" s="24" t="s">
        <v>126</v>
      </c>
      <c r="E134" s="27" t="s">
        <v>80</v>
      </c>
      <c r="F134" s="24" t="s">
        <v>492</v>
      </c>
      <c r="G134" s="43" t="s">
        <v>469</v>
      </c>
    </row>
    <row r="135" spans="1:7" ht="15" customHeight="1" x14ac:dyDescent="0.2">
      <c r="A135" s="24" t="s">
        <v>467</v>
      </c>
      <c r="B135" s="25" t="s">
        <v>468</v>
      </c>
      <c r="C135" s="30" t="s">
        <v>473</v>
      </c>
      <c r="D135" s="24" t="s">
        <v>126</v>
      </c>
      <c r="E135" s="27" t="s">
        <v>80</v>
      </c>
      <c r="F135" s="24" t="s">
        <v>471</v>
      </c>
      <c r="G135" s="43" t="s">
        <v>472</v>
      </c>
    </row>
    <row r="136" spans="1:7" ht="15" customHeight="1" x14ac:dyDescent="0.2">
      <c r="A136" s="24" t="s">
        <v>467</v>
      </c>
      <c r="B136" s="25" t="s">
        <v>468</v>
      </c>
      <c r="C136" s="30">
        <v>9601</v>
      </c>
      <c r="D136" s="24" t="s">
        <v>126</v>
      </c>
      <c r="E136" s="27" t="s">
        <v>80</v>
      </c>
      <c r="F136" s="24" t="s">
        <v>474</v>
      </c>
      <c r="G136" s="43" t="s">
        <v>475</v>
      </c>
    </row>
    <row r="137" spans="1:7" ht="15" customHeight="1" x14ac:dyDescent="0.2">
      <c r="A137" s="24" t="s">
        <v>467</v>
      </c>
      <c r="B137" s="25" t="s">
        <v>468</v>
      </c>
      <c r="C137" s="30">
        <v>9602</v>
      </c>
      <c r="D137" s="24" t="s">
        <v>126</v>
      </c>
      <c r="E137" s="27" t="s">
        <v>80</v>
      </c>
      <c r="F137" s="24" t="s">
        <v>476</v>
      </c>
      <c r="G137" s="43" t="s">
        <v>477</v>
      </c>
    </row>
    <row r="138" spans="1:7" ht="15" customHeight="1" x14ac:dyDescent="0.2">
      <c r="A138" s="24" t="s">
        <v>467</v>
      </c>
      <c r="B138" s="25" t="s">
        <v>468</v>
      </c>
      <c r="C138" s="30">
        <v>9603</v>
      </c>
      <c r="D138" s="24" t="s">
        <v>126</v>
      </c>
      <c r="E138" s="27" t="s">
        <v>80</v>
      </c>
      <c r="F138" s="24" t="s">
        <v>478</v>
      </c>
      <c r="G138" s="43" t="s">
        <v>479</v>
      </c>
    </row>
    <row r="139" spans="1:7" ht="15" customHeight="1" x14ac:dyDescent="0.2">
      <c r="A139" s="24" t="s">
        <v>467</v>
      </c>
      <c r="B139" s="25" t="s">
        <v>468</v>
      </c>
      <c r="C139" s="30">
        <v>9609</v>
      </c>
      <c r="D139" s="24" t="s">
        <v>126</v>
      </c>
      <c r="E139" s="27" t="s">
        <v>80</v>
      </c>
      <c r="F139" s="24" t="s">
        <v>480</v>
      </c>
      <c r="G139" s="43" t="s">
        <v>481</v>
      </c>
    </row>
    <row r="140" spans="1:7" ht="15" customHeight="1" x14ac:dyDescent="0.2">
      <c r="A140" s="24" t="s">
        <v>482</v>
      </c>
      <c r="B140" s="25" t="s">
        <v>483</v>
      </c>
      <c r="C140" s="30">
        <v>9700</v>
      </c>
      <c r="D140" s="24" t="s">
        <v>126</v>
      </c>
      <c r="E140" s="27" t="s">
        <v>80</v>
      </c>
      <c r="F140" s="24" t="s">
        <v>484</v>
      </c>
      <c r="G140" s="42" t="s">
        <v>485</v>
      </c>
    </row>
  </sheetData>
  <autoFilter ref="A2:G2"/>
  <mergeCells count="1">
    <mergeCell ref="A2:B2"/>
  </mergeCells>
  <hyperlinks>
    <hyperlink ref="B1" location="Contenido!A1" display="Regresar al contenido"/>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5"/>
  <sheetViews>
    <sheetView showGridLines="0" zoomScaleNormal="100" workbookViewId="0">
      <pane xSplit="2" ySplit="6" topLeftCell="C7" activePane="bottomRight" state="frozen"/>
      <selection pane="topRight" activeCell="C1" sqref="C1"/>
      <selection pane="bottomLeft" activeCell="A7" sqref="A7"/>
      <selection pane="bottomRight" activeCell="A53" sqref="A53:XFD57"/>
    </sheetView>
  </sheetViews>
  <sheetFormatPr baseColWidth="10" defaultRowHeight="12.75" x14ac:dyDescent="0.2"/>
  <cols>
    <col min="1" max="1" width="10.7109375" style="1" customWidth="1"/>
    <col min="2" max="2" width="55.140625" style="1" customWidth="1"/>
    <col min="3" max="8" width="11.7109375" style="1" customWidth="1"/>
    <col min="9" max="9" width="14" style="1" customWidth="1"/>
    <col min="10" max="13" width="11.7109375" style="1" customWidth="1"/>
    <col min="14" max="14" width="12.85546875" style="1" customWidth="1"/>
    <col min="15" max="15" width="0.85546875" style="5" customWidth="1"/>
    <col min="16" max="29" width="11.7109375" style="1" customWidth="1"/>
    <col min="30" max="30" width="11.42578125" style="1"/>
    <col min="31" max="31" width="13.7109375" style="1" customWidth="1"/>
    <col min="32" max="32" width="11.42578125" style="1"/>
    <col min="33" max="33" width="13.42578125" style="1" customWidth="1"/>
    <col min="34" max="16384" width="11.42578125" style="1"/>
  </cols>
  <sheetData>
    <row r="1" spans="1:33" ht="12.75" customHeight="1" x14ac:dyDescent="0.2">
      <c r="B1" s="4" t="s">
        <v>91</v>
      </c>
    </row>
    <row r="3" spans="1:33" ht="12.75" customHeight="1" x14ac:dyDescent="0.2">
      <c r="A3" s="56" t="s">
        <v>522</v>
      </c>
      <c r="B3" s="56"/>
    </row>
    <row r="4" spans="1:33" ht="12.75" customHeight="1" x14ac:dyDescent="0.2">
      <c r="A4" s="56"/>
      <c r="B4" s="56"/>
      <c r="C4" s="57" t="s">
        <v>23</v>
      </c>
      <c r="D4" s="57"/>
      <c r="E4" s="57"/>
      <c r="F4" s="57"/>
      <c r="G4" s="57"/>
      <c r="H4" s="57"/>
      <c r="I4" s="57"/>
      <c r="J4" s="57"/>
      <c r="K4" s="57"/>
      <c r="L4" s="57"/>
      <c r="M4" s="57"/>
      <c r="N4" s="57"/>
      <c r="O4" s="6"/>
      <c r="P4" s="57" t="s">
        <v>24</v>
      </c>
      <c r="Q4" s="57"/>
      <c r="R4" s="57"/>
      <c r="S4" s="57"/>
      <c r="T4" s="57"/>
      <c r="U4" s="57"/>
      <c r="V4" s="57"/>
      <c r="W4" s="57"/>
      <c r="X4" s="57"/>
      <c r="Y4" s="57"/>
      <c r="Z4" s="57"/>
      <c r="AA4" s="57"/>
      <c r="AB4" s="57"/>
      <c r="AC4" s="55" t="s">
        <v>504</v>
      </c>
      <c r="AD4" s="55" t="s">
        <v>25</v>
      </c>
      <c r="AE4" s="55" t="s">
        <v>26</v>
      </c>
      <c r="AF4" s="55" t="s">
        <v>27</v>
      </c>
      <c r="AG4" s="55" t="s">
        <v>28</v>
      </c>
    </row>
    <row r="5" spans="1:33" ht="44.25" customHeight="1" x14ac:dyDescent="0.2">
      <c r="A5" s="35" t="s">
        <v>131</v>
      </c>
      <c r="B5" s="35" t="s">
        <v>527</v>
      </c>
      <c r="C5" s="9" t="s">
        <v>29</v>
      </c>
      <c r="D5" s="9" t="s">
        <v>30</v>
      </c>
      <c r="E5" s="9" t="s">
        <v>501</v>
      </c>
      <c r="F5" s="9" t="s">
        <v>0</v>
      </c>
      <c r="G5" s="9" t="s">
        <v>31</v>
      </c>
      <c r="H5" s="9" t="s">
        <v>32</v>
      </c>
      <c r="I5" s="9" t="s">
        <v>33</v>
      </c>
      <c r="J5" s="9" t="s">
        <v>34</v>
      </c>
      <c r="K5" s="9" t="s">
        <v>35</v>
      </c>
      <c r="L5" s="9" t="s">
        <v>36</v>
      </c>
      <c r="M5" s="9" t="s">
        <v>37</v>
      </c>
      <c r="N5" s="9" t="s">
        <v>502</v>
      </c>
      <c r="O5" s="10"/>
      <c r="P5" s="35" t="s">
        <v>38</v>
      </c>
      <c r="Q5" s="35" t="s">
        <v>39</v>
      </c>
      <c r="R5" s="35" t="s">
        <v>40</v>
      </c>
      <c r="S5" s="35" t="s">
        <v>41</v>
      </c>
      <c r="T5" s="35" t="s">
        <v>42</v>
      </c>
      <c r="U5" s="35" t="s">
        <v>1</v>
      </c>
      <c r="V5" s="35" t="s">
        <v>2</v>
      </c>
      <c r="W5" s="35" t="s">
        <v>3</v>
      </c>
      <c r="X5" s="35" t="s">
        <v>43</v>
      </c>
      <c r="Y5" s="35" t="s">
        <v>44</v>
      </c>
      <c r="Z5" s="35" t="s">
        <v>4</v>
      </c>
      <c r="AA5" s="35" t="s">
        <v>45</v>
      </c>
      <c r="AB5" s="35" t="s">
        <v>503</v>
      </c>
      <c r="AC5" s="55"/>
      <c r="AD5" s="55"/>
      <c r="AE5" s="55"/>
      <c r="AF5" s="55"/>
      <c r="AG5" s="55"/>
    </row>
    <row r="6" spans="1:33" ht="17.25" customHeight="1" x14ac:dyDescent="0.2">
      <c r="A6" s="35"/>
      <c r="B6" s="35"/>
      <c r="C6" s="34" t="s">
        <v>497</v>
      </c>
      <c r="D6" s="34" t="s">
        <v>497</v>
      </c>
      <c r="E6" s="34" t="s">
        <v>497</v>
      </c>
      <c r="F6" s="34" t="s">
        <v>497</v>
      </c>
      <c r="G6" s="34" t="s">
        <v>497</v>
      </c>
      <c r="H6" s="34" t="s">
        <v>497</v>
      </c>
      <c r="I6" s="34" t="s">
        <v>497</v>
      </c>
      <c r="J6" s="34" t="s">
        <v>497</v>
      </c>
      <c r="K6" s="34" t="s">
        <v>497</v>
      </c>
      <c r="L6" s="34" t="s">
        <v>497</v>
      </c>
      <c r="M6" s="34" t="s">
        <v>497</v>
      </c>
      <c r="N6" s="34" t="s">
        <v>497</v>
      </c>
      <c r="O6" s="10"/>
      <c r="P6" s="34" t="s">
        <v>497</v>
      </c>
      <c r="Q6" s="34" t="s">
        <v>497</v>
      </c>
      <c r="R6" s="34" t="s">
        <v>497</v>
      </c>
      <c r="S6" s="34" t="s">
        <v>497</v>
      </c>
      <c r="T6" s="34" t="s">
        <v>497</v>
      </c>
      <c r="U6" s="34" t="s">
        <v>497</v>
      </c>
      <c r="V6" s="34" t="s">
        <v>497</v>
      </c>
      <c r="W6" s="34" t="s">
        <v>497</v>
      </c>
      <c r="X6" s="34" t="s">
        <v>497</v>
      </c>
      <c r="Y6" s="34" t="s">
        <v>497</v>
      </c>
      <c r="Z6" s="34" t="s">
        <v>497</v>
      </c>
      <c r="AA6" s="34" t="s">
        <v>497</v>
      </c>
      <c r="AB6" s="34" t="s">
        <v>497</v>
      </c>
      <c r="AC6" s="34" t="s">
        <v>497</v>
      </c>
      <c r="AD6" s="34" t="s">
        <v>497</v>
      </c>
      <c r="AE6" s="34" t="s">
        <v>497</v>
      </c>
      <c r="AF6" s="34" t="s">
        <v>497</v>
      </c>
      <c r="AG6" s="34" t="s">
        <v>497</v>
      </c>
    </row>
    <row r="7" spans="1:33" ht="12.75" customHeight="1" x14ac:dyDescent="0.2">
      <c r="A7" s="11" t="s">
        <v>94</v>
      </c>
      <c r="B7" s="1" t="s">
        <v>46</v>
      </c>
      <c r="C7" s="12">
        <v>0</v>
      </c>
      <c r="D7" s="12">
        <v>0</v>
      </c>
      <c r="E7" s="12">
        <v>0</v>
      </c>
      <c r="F7" s="12">
        <v>0</v>
      </c>
      <c r="G7" s="12">
        <v>0</v>
      </c>
      <c r="H7" s="12">
        <v>0</v>
      </c>
      <c r="I7" s="12">
        <v>0</v>
      </c>
      <c r="J7" s="12">
        <v>0</v>
      </c>
      <c r="K7" s="12">
        <v>0</v>
      </c>
      <c r="L7" s="12">
        <v>0</v>
      </c>
      <c r="M7" s="12">
        <v>0</v>
      </c>
      <c r="N7" s="13">
        <f>SUM(C7:M7)</f>
        <v>0</v>
      </c>
      <c r="O7" s="14"/>
      <c r="P7" s="12">
        <v>414.61335912257312</v>
      </c>
      <c r="Q7" s="12">
        <v>178.60060028579545</v>
      </c>
      <c r="R7" s="12">
        <v>696.85987800399971</v>
      </c>
      <c r="S7" s="12">
        <v>32.009786892184287</v>
      </c>
      <c r="T7" s="12">
        <v>0.43194037244008537</v>
      </c>
      <c r="U7" s="12">
        <v>64.374990894230152</v>
      </c>
      <c r="V7" s="12">
        <v>0</v>
      </c>
      <c r="W7" s="12">
        <v>14.319228135883847</v>
      </c>
      <c r="X7" s="12">
        <v>0</v>
      </c>
      <c r="Y7" s="12">
        <v>0</v>
      </c>
      <c r="Z7" s="12">
        <v>673.0940560943526</v>
      </c>
      <c r="AA7" s="12">
        <v>0</v>
      </c>
      <c r="AB7" s="13">
        <f>SUM(P7:AA7)</f>
        <v>2074.3038398014592</v>
      </c>
      <c r="AC7" s="13">
        <f>+N7+AB7</f>
        <v>2074.3038398014592</v>
      </c>
      <c r="AD7" s="12">
        <v>0</v>
      </c>
      <c r="AE7" s="12">
        <v>0</v>
      </c>
      <c r="AF7" s="12">
        <v>0</v>
      </c>
      <c r="AG7" s="13">
        <f>+AC7+AD7+AE7+AF7</f>
        <v>2074.3038398014592</v>
      </c>
    </row>
    <row r="8" spans="1:33" x14ac:dyDescent="0.2">
      <c r="A8" s="11" t="s">
        <v>95</v>
      </c>
      <c r="B8" s="1" t="s">
        <v>47</v>
      </c>
      <c r="C8" s="12">
        <v>0</v>
      </c>
      <c r="D8" s="12">
        <v>0</v>
      </c>
      <c r="E8" s="12">
        <v>0</v>
      </c>
      <c r="F8" s="12">
        <v>0</v>
      </c>
      <c r="G8" s="12">
        <v>0</v>
      </c>
      <c r="H8" s="12">
        <v>0</v>
      </c>
      <c r="I8" s="12">
        <v>0</v>
      </c>
      <c r="J8" s="12">
        <v>0</v>
      </c>
      <c r="K8" s="12">
        <v>0</v>
      </c>
      <c r="L8" s="12">
        <v>0</v>
      </c>
      <c r="M8" s="12">
        <v>0</v>
      </c>
      <c r="N8" s="13">
        <f t="shared" ref="N8:N50" si="0">SUM(C8:M8)</f>
        <v>0</v>
      </c>
      <c r="O8" s="14"/>
      <c r="P8" s="12">
        <v>437.81523962855454</v>
      </c>
      <c r="Q8" s="12">
        <v>47.997574926562017</v>
      </c>
      <c r="R8" s="12">
        <v>628.59106386135363</v>
      </c>
      <c r="S8" s="12">
        <v>0</v>
      </c>
      <c r="T8" s="12">
        <v>0</v>
      </c>
      <c r="U8" s="12">
        <v>0</v>
      </c>
      <c r="V8" s="12">
        <v>0</v>
      </c>
      <c r="W8" s="12">
        <v>5.0061806104581361</v>
      </c>
      <c r="X8" s="12">
        <v>0</v>
      </c>
      <c r="Y8" s="12">
        <v>0</v>
      </c>
      <c r="Z8" s="12">
        <v>0</v>
      </c>
      <c r="AA8" s="12">
        <v>0</v>
      </c>
      <c r="AB8" s="13">
        <f t="shared" ref="AB8:AB50" si="1">SUM(P8:AA8)</f>
        <v>1119.4100590269284</v>
      </c>
      <c r="AC8" s="13">
        <f t="shared" ref="AC8:AC50" si="2">+N8+AB8</f>
        <v>1119.4100590269284</v>
      </c>
      <c r="AD8" s="12">
        <v>0</v>
      </c>
      <c r="AE8" s="12">
        <v>0</v>
      </c>
      <c r="AF8" s="12">
        <v>0</v>
      </c>
      <c r="AG8" s="13">
        <f t="shared" ref="AG8:AG50" si="3">+AC8+AD8+AE8+AF8</f>
        <v>1119.4100590269284</v>
      </c>
    </row>
    <row r="9" spans="1:33" x14ac:dyDescent="0.2">
      <c r="A9" s="11" t="s">
        <v>96</v>
      </c>
      <c r="B9" s="1" t="s">
        <v>48</v>
      </c>
      <c r="C9" s="12">
        <v>0</v>
      </c>
      <c r="D9" s="12">
        <v>0</v>
      </c>
      <c r="E9" s="12">
        <v>0</v>
      </c>
      <c r="F9" s="12">
        <v>0</v>
      </c>
      <c r="G9" s="12">
        <v>0</v>
      </c>
      <c r="H9" s="12">
        <v>0</v>
      </c>
      <c r="I9" s="12">
        <v>0</v>
      </c>
      <c r="J9" s="12">
        <v>0</v>
      </c>
      <c r="K9" s="12">
        <v>0</v>
      </c>
      <c r="L9" s="12">
        <v>0</v>
      </c>
      <c r="M9" s="12">
        <v>0</v>
      </c>
      <c r="N9" s="13">
        <f t="shared" si="0"/>
        <v>0</v>
      </c>
      <c r="O9" s="14"/>
      <c r="P9" s="12">
        <v>1.9820260384484338</v>
      </c>
      <c r="Q9" s="12">
        <v>0</v>
      </c>
      <c r="R9" s="12">
        <v>638.9601768988274</v>
      </c>
      <c r="S9" s="12">
        <v>0</v>
      </c>
      <c r="T9" s="12">
        <v>18.203887481826907</v>
      </c>
      <c r="U9" s="12">
        <v>106.57305264500309</v>
      </c>
      <c r="V9" s="12">
        <v>0</v>
      </c>
      <c r="W9" s="12">
        <v>0.5939000835498176</v>
      </c>
      <c r="X9" s="12">
        <v>0</v>
      </c>
      <c r="Y9" s="12">
        <v>0</v>
      </c>
      <c r="Z9" s="12">
        <v>0</v>
      </c>
      <c r="AA9" s="12">
        <v>0</v>
      </c>
      <c r="AB9" s="13">
        <f t="shared" si="1"/>
        <v>766.31304314765555</v>
      </c>
      <c r="AC9" s="13">
        <f t="shared" si="2"/>
        <v>766.31304314765555</v>
      </c>
      <c r="AD9" s="12">
        <v>0</v>
      </c>
      <c r="AE9" s="12">
        <v>0</v>
      </c>
      <c r="AF9" s="12">
        <v>0</v>
      </c>
      <c r="AG9" s="13">
        <f t="shared" si="3"/>
        <v>766.31304314765555</v>
      </c>
    </row>
    <row r="10" spans="1:33" x14ac:dyDescent="0.2">
      <c r="A10" s="11" t="s">
        <v>97</v>
      </c>
      <c r="B10" s="1" t="s">
        <v>49</v>
      </c>
      <c r="C10" s="12">
        <v>0</v>
      </c>
      <c r="D10" s="12">
        <v>0</v>
      </c>
      <c r="E10" s="12">
        <v>0</v>
      </c>
      <c r="F10" s="12">
        <v>0</v>
      </c>
      <c r="G10" s="12">
        <v>0</v>
      </c>
      <c r="H10" s="12">
        <v>0</v>
      </c>
      <c r="I10" s="12">
        <v>0</v>
      </c>
      <c r="J10" s="12">
        <v>0</v>
      </c>
      <c r="K10" s="12">
        <v>0</v>
      </c>
      <c r="L10" s="12">
        <v>0</v>
      </c>
      <c r="M10" s="12">
        <v>0</v>
      </c>
      <c r="N10" s="13">
        <f t="shared" si="0"/>
        <v>0</v>
      </c>
      <c r="O10" s="14"/>
      <c r="P10" s="12">
        <v>0.52453208902251602</v>
      </c>
      <c r="Q10" s="12">
        <v>31.226692040288903</v>
      </c>
      <c r="R10" s="12">
        <v>138.92393634779364</v>
      </c>
      <c r="S10" s="12">
        <v>0</v>
      </c>
      <c r="T10" s="12">
        <v>0</v>
      </c>
      <c r="U10" s="12">
        <v>0</v>
      </c>
      <c r="V10" s="12">
        <v>0</v>
      </c>
      <c r="W10" s="12">
        <v>1.0654635822421286</v>
      </c>
      <c r="X10" s="12">
        <v>0</v>
      </c>
      <c r="Y10" s="12">
        <v>0</v>
      </c>
      <c r="Z10" s="12">
        <v>0</v>
      </c>
      <c r="AA10" s="12">
        <v>0</v>
      </c>
      <c r="AB10" s="13">
        <f t="shared" si="1"/>
        <v>171.7406240593472</v>
      </c>
      <c r="AC10" s="13">
        <f t="shared" si="2"/>
        <v>171.7406240593472</v>
      </c>
      <c r="AD10" s="12">
        <v>0</v>
      </c>
      <c r="AE10" s="12">
        <v>0</v>
      </c>
      <c r="AF10" s="12">
        <v>0</v>
      </c>
      <c r="AG10" s="13">
        <f t="shared" si="3"/>
        <v>171.7406240593472</v>
      </c>
    </row>
    <row r="11" spans="1:33" x14ac:dyDescent="0.2">
      <c r="A11" s="11" t="s">
        <v>98</v>
      </c>
      <c r="B11" s="1" t="s">
        <v>50</v>
      </c>
      <c r="C11" s="12">
        <v>0</v>
      </c>
      <c r="D11" s="12">
        <v>0</v>
      </c>
      <c r="E11" s="12">
        <v>0</v>
      </c>
      <c r="F11" s="12">
        <v>0</v>
      </c>
      <c r="G11" s="12">
        <v>0</v>
      </c>
      <c r="H11" s="12">
        <v>0</v>
      </c>
      <c r="I11" s="12">
        <v>0</v>
      </c>
      <c r="J11" s="12">
        <v>0</v>
      </c>
      <c r="K11" s="12">
        <v>0</v>
      </c>
      <c r="L11" s="12">
        <v>0</v>
      </c>
      <c r="M11" s="12">
        <v>0</v>
      </c>
      <c r="N11" s="13">
        <f t="shared" si="0"/>
        <v>0</v>
      </c>
      <c r="O11" s="14"/>
      <c r="P11" s="12">
        <v>18.335260740720333</v>
      </c>
      <c r="Q11" s="12">
        <v>2.4542401126956555</v>
      </c>
      <c r="R11" s="12">
        <v>1613.3330339720919</v>
      </c>
      <c r="S11" s="12">
        <v>26.880001336626702</v>
      </c>
      <c r="T11" s="12">
        <v>0</v>
      </c>
      <c r="U11" s="12">
        <v>0</v>
      </c>
      <c r="V11" s="12">
        <v>0</v>
      </c>
      <c r="W11" s="12">
        <v>0.26416018472208092</v>
      </c>
      <c r="X11" s="12">
        <v>0</v>
      </c>
      <c r="Y11" s="12">
        <v>0</v>
      </c>
      <c r="Z11" s="12">
        <v>0</v>
      </c>
      <c r="AA11" s="12">
        <v>0</v>
      </c>
      <c r="AB11" s="13">
        <f t="shared" si="1"/>
        <v>1661.2666963468569</v>
      </c>
      <c r="AC11" s="13">
        <f t="shared" si="2"/>
        <v>1661.2666963468569</v>
      </c>
      <c r="AD11" s="12">
        <v>0</v>
      </c>
      <c r="AE11" s="12">
        <v>0</v>
      </c>
      <c r="AF11" s="12">
        <v>0</v>
      </c>
      <c r="AG11" s="13">
        <f t="shared" si="3"/>
        <v>1661.2666963468569</v>
      </c>
    </row>
    <row r="12" spans="1:33" x14ac:dyDescent="0.2">
      <c r="A12" s="11" t="s">
        <v>99</v>
      </c>
      <c r="B12" s="1" t="s">
        <v>51</v>
      </c>
      <c r="C12" s="12">
        <v>0</v>
      </c>
      <c r="D12" s="12">
        <v>0</v>
      </c>
      <c r="E12" s="12">
        <v>0</v>
      </c>
      <c r="F12" s="12">
        <v>0</v>
      </c>
      <c r="G12" s="12">
        <v>0</v>
      </c>
      <c r="H12" s="12">
        <v>0</v>
      </c>
      <c r="I12" s="12">
        <v>0</v>
      </c>
      <c r="J12" s="12">
        <v>0</v>
      </c>
      <c r="K12" s="12">
        <v>0</v>
      </c>
      <c r="L12" s="12">
        <v>0</v>
      </c>
      <c r="M12" s="12">
        <v>0</v>
      </c>
      <c r="N12" s="13">
        <f t="shared" si="0"/>
        <v>0</v>
      </c>
      <c r="O12" s="14"/>
      <c r="P12" s="12">
        <v>53.260224227654788</v>
      </c>
      <c r="Q12" s="12">
        <v>0.24409654215262197</v>
      </c>
      <c r="R12" s="12">
        <v>146.8803456564286</v>
      </c>
      <c r="S12" s="12">
        <v>0</v>
      </c>
      <c r="T12" s="12">
        <v>0</v>
      </c>
      <c r="U12" s="12">
        <v>0</v>
      </c>
      <c r="V12" s="12">
        <v>0</v>
      </c>
      <c r="W12" s="12">
        <v>0</v>
      </c>
      <c r="X12" s="12">
        <v>0</v>
      </c>
      <c r="Y12" s="12">
        <v>0</v>
      </c>
      <c r="Z12" s="12">
        <v>0</v>
      </c>
      <c r="AA12" s="12">
        <v>0</v>
      </c>
      <c r="AB12" s="13">
        <f t="shared" si="1"/>
        <v>200.38466642623601</v>
      </c>
      <c r="AC12" s="13">
        <f t="shared" si="2"/>
        <v>200.38466642623601</v>
      </c>
      <c r="AD12" s="12">
        <v>0</v>
      </c>
      <c r="AE12" s="12">
        <v>0</v>
      </c>
      <c r="AF12" s="12">
        <v>0</v>
      </c>
      <c r="AG12" s="13">
        <f t="shared" si="3"/>
        <v>200.38466642623601</v>
      </c>
    </row>
    <row r="13" spans="1:33" x14ac:dyDescent="0.2">
      <c r="A13" s="11" t="s">
        <v>100</v>
      </c>
      <c r="B13" s="1" t="s">
        <v>52</v>
      </c>
      <c r="C13" s="12">
        <v>0</v>
      </c>
      <c r="D13" s="12">
        <v>0</v>
      </c>
      <c r="E13" s="12">
        <v>0</v>
      </c>
      <c r="F13" s="12">
        <v>0</v>
      </c>
      <c r="G13" s="12">
        <v>0</v>
      </c>
      <c r="H13" s="12">
        <v>0</v>
      </c>
      <c r="I13" s="12">
        <v>536.21697242227924</v>
      </c>
      <c r="J13" s="12">
        <v>0</v>
      </c>
      <c r="K13" s="12">
        <v>11.857396846897997</v>
      </c>
      <c r="L13" s="12">
        <v>0</v>
      </c>
      <c r="M13" s="12">
        <v>5.9386596138296061E-4</v>
      </c>
      <c r="N13" s="13">
        <f t="shared" si="0"/>
        <v>548.07496313513866</v>
      </c>
      <c r="O13" s="14"/>
      <c r="P13" s="12">
        <v>34.723104514043449</v>
      </c>
      <c r="Q13" s="12">
        <v>0.59473816742770336</v>
      </c>
      <c r="R13" s="12">
        <v>60.490774714609636</v>
      </c>
      <c r="S13" s="12">
        <v>0</v>
      </c>
      <c r="T13" s="12">
        <v>0</v>
      </c>
      <c r="U13" s="12">
        <v>0</v>
      </c>
      <c r="V13" s="12">
        <v>0</v>
      </c>
      <c r="W13" s="12">
        <v>0.4946159681784017</v>
      </c>
      <c r="X13" s="12">
        <v>0</v>
      </c>
      <c r="Y13" s="12">
        <v>0</v>
      </c>
      <c r="Z13" s="12">
        <v>0</v>
      </c>
      <c r="AA13" s="12">
        <v>0</v>
      </c>
      <c r="AB13" s="13">
        <f t="shared" si="1"/>
        <v>96.303233364259199</v>
      </c>
      <c r="AC13" s="13">
        <f t="shared" si="2"/>
        <v>644.37819649939786</v>
      </c>
      <c r="AD13" s="12">
        <v>0</v>
      </c>
      <c r="AE13" s="12">
        <v>0</v>
      </c>
      <c r="AF13" s="12">
        <v>0</v>
      </c>
      <c r="AG13" s="13">
        <f t="shared" si="3"/>
        <v>644.37819649939786</v>
      </c>
    </row>
    <row r="14" spans="1:33" x14ac:dyDescent="0.2">
      <c r="A14" s="11" t="s">
        <v>101</v>
      </c>
      <c r="B14" s="1" t="s">
        <v>53</v>
      </c>
      <c r="C14" s="12">
        <v>0</v>
      </c>
      <c r="D14" s="12">
        <v>0</v>
      </c>
      <c r="E14" s="12">
        <v>0</v>
      </c>
      <c r="F14" s="12">
        <v>0</v>
      </c>
      <c r="G14" s="12">
        <v>8177.8490882874303</v>
      </c>
      <c r="H14" s="12">
        <v>0</v>
      </c>
      <c r="I14" s="12">
        <v>0</v>
      </c>
      <c r="J14" s="12">
        <v>0</v>
      </c>
      <c r="K14" s="12">
        <v>14.62194048577579</v>
      </c>
      <c r="L14" s="12">
        <v>0</v>
      </c>
      <c r="M14" s="12">
        <v>7.3232538777188256E-4</v>
      </c>
      <c r="N14" s="13">
        <f t="shared" si="0"/>
        <v>8192.4717610985954</v>
      </c>
      <c r="O14" s="14"/>
      <c r="P14" s="12">
        <v>100.38366508371111</v>
      </c>
      <c r="Q14" s="12">
        <v>72.752789276910178</v>
      </c>
      <c r="R14" s="12">
        <v>280.9696099645235</v>
      </c>
      <c r="S14" s="12">
        <v>0</v>
      </c>
      <c r="T14" s="12">
        <v>1.0177643355892978</v>
      </c>
      <c r="U14" s="12">
        <v>0</v>
      </c>
      <c r="V14" s="12">
        <v>0</v>
      </c>
      <c r="W14" s="12">
        <v>0.60993532926335203</v>
      </c>
      <c r="X14" s="12">
        <v>0</v>
      </c>
      <c r="Y14" s="12">
        <v>0</v>
      </c>
      <c r="Z14" s="12">
        <v>0</v>
      </c>
      <c r="AA14" s="12">
        <v>0</v>
      </c>
      <c r="AB14" s="13">
        <f t="shared" si="1"/>
        <v>455.73376398999739</v>
      </c>
      <c r="AC14" s="13">
        <f t="shared" si="2"/>
        <v>8648.2055250885933</v>
      </c>
      <c r="AD14" s="12">
        <v>-500.37384394285715</v>
      </c>
      <c r="AE14" s="12">
        <v>0</v>
      </c>
      <c r="AF14" s="12">
        <v>0</v>
      </c>
      <c r="AG14" s="13">
        <f t="shared" si="3"/>
        <v>8147.8316811457362</v>
      </c>
    </row>
    <row r="15" spans="1:33" x14ac:dyDescent="0.2">
      <c r="A15" s="11"/>
      <c r="B15" s="15" t="s">
        <v>54</v>
      </c>
      <c r="C15" s="12">
        <v>0</v>
      </c>
      <c r="D15" s="12">
        <v>0</v>
      </c>
      <c r="E15" s="12">
        <v>0</v>
      </c>
      <c r="F15" s="12">
        <v>0</v>
      </c>
      <c r="G15" s="12">
        <v>191.49970602857147</v>
      </c>
      <c r="H15" s="12">
        <v>0</v>
      </c>
      <c r="I15" s="12">
        <v>0</v>
      </c>
      <c r="J15" s="12">
        <v>0</v>
      </c>
      <c r="K15" s="12">
        <v>0</v>
      </c>
      <c r="L15" s="12">
        <v>0</v>
      </c>
      <c r="M15" s="12">
        <v>0</v>
      </c>
      <c r="N15" s="13">
        <f t="shared" si="0"/>
        <v>191.49970602857147</v>
      </c>
      <c r="O15" s="14"/>
      <c r="P15" s="12">
        <v>0</v>
      </c>
      <c r="Q15" s="12">
        <v>0</v>
      </c>
      <c r="R15" s="12">
        <v>0</v>
      </c>
      <c r="S15" s="12">
        <v>0</v>
      </c>
      <c r="T15" s="12">
        <v>0</v>
      </c>
      <c r="U15" s="12">
        <v>0</v>
      </c>
      <c r="V15" s="12">
        <v>0</v>
      </c>
      <c r="W15" s="12">
        <v>0</v>
      </c>
      <c r="X15" s="12">
        <v>0</v>
      </c>
      <c r="Y15" s="12">
        <v>0</v>
      </c>
      <c r="Z15" s="12">
        <v>0</v>
      </c>
      <c r="AA15" s="12">
        <v>0</v>
      </c>
      <c r="AB15" s="13">
        <f t="shared" si="1"/>
        <v>0</v>
      </c>
      <c r="AC15" s="13">
        <f t="shared" si="2"/>
        <v>191.49970602857147</v>
      </c>
      <c r="AD15" s="12">
        <v>0</v>
      </c>
      <c r="AE15" s="12">
        <v>0</v>
      </c>
      <c r="AF15" s="12">
        <v>0</v>
      </c>
      <c r="AG15" s="13">
        <f t="shared" si="3"/>
        <v>191.49970602857147</v>
      </c>
    </row>
    <row r="16" spans="1:33" x14ac:dyDescent="0.2">
      <c r="A16" s="11" t="s">
        <v>102</v>
      </c>
      <c r="B16" s="1" t="s">
        <v>55</v>
      </c>
      <c r="C16" s="12">
        <v>0</v>
      </c>
      <c r="D16" s="12">
        <v>0</v>
      </c>
      <c r="E16" s="12">
        <v>0</v>
      </c>
      <c r="F16" s="12">
        <v>0</v>
      </c>
      <c r="G16" s="12">
        <v>0</v>
      </c>
      <c r="H16" s="12">
        <v>407.07078000000001</v>
      </c>
      <c r="I16" s="12">
        <v>0</v>
      </c>
      <c r="J16" s="12">
        <v>0</v>
      </c>
      <c r="K16" s="12">
        <v>15.673498567246215</v>
      </c>
      <c r="L16" s="12">
        <v>0</v>
      </c>
      <c r="M16" s="12">
        <v>7.8499163138890608E-4</v>
      </c>
      <c r="N16" s="13">
        <f t="shared" si="0"/>
        <v>422.74506355887763</v>
      </c>
      <c r="O16" s="14"/>
      <c r="P16" s="12">
        <v>289.96747236778612</v>
      </c>
      <c r="Q16" s="12">
        <v>4.8322943304168833</v>
      </c>
      <c r="R16" s="12">
        <v>7.2761349421071468</v>
      </c>
      <c r="S16" s="12">
        <v>0</v>
      </c>
      <c r="T16" s="12">
        <v>0</v>
      </c>
      <c r="U16" s="12">
        <v>0</v>
      </c>
      <c r="V16" s="12">
        <v>0</v>
      </c>
      <c r="W16" s="12">
        <v>0.65379971410920312</v>
      </c>
      <c r="X16" s="12">
        <v>0</v>
      </c>
      <c r="Y16" s="12">
        <v>0</v>
      </c>
      <c r="Z16" s="12">
        <v>0</v>
      </c>
      <c r="AA16" s="12">
        <v>0</v>
      </c>
      <c r="AB16" s="13">
        <f t="shared" si="1"/>
        <v>302.72970135441932</v>
      </c>
      <c r="AC16" s="13">
        <f t="shared" si="2"/>
        <v>725.47476491329689</v>
      </c>
      <c r="AD16" s="12">
        <v>0</v>
      </c>
      <c r="AE16" s="12">
        <v>0</v>
      </c>
      <c r="AF16" s="12">
        <v>0</v>
      </c>
      <c r="AG16" s="13">
        <f t="shared" si="3"/>
        <v>725.47476491329689</v>
      </c>
    </row>
    <row r="17" spans="1:33" x14ac:dyDescent="0.2">
      <c r="A17" s="11" t="s">
        <v>103</v>
      </c>
      <c r="B17" s="1" t="s">
        <v>56</v>
      </c>
      <c r="C17" s="12">
        <v>0</v>
      </c>
      <c r="D17" s="12">
        <v>0</v>
      </c>
      <c r="E17" s="12">
        <v>0</v>
      </c>
      <c r="F17" s="12">
        <v>0</v>
      </c>
      <c r="G17" s="12">
        <v>0</v>
      </c>
      <c r="H17" s="12">
        <v>0</v>
      </c>
      <c r="I17" s="12">
        <v>1668.4092959999998</v>
      </c>
      <c r="J17" s="12">
        <v>0</v>
      </c>
      <c r="K17" s="12">
        <v>224.20437210097376</v>
      </c>
      <c r="L17" s="12">
        <v>0</v>
      </c>
      <c r="M17" s="12">
        <v>1.1229053619710837E-2</v>
      </c>
      <c r="N17" s="13">
        <f t="shared" si="0"/>
        <v>1892.6248971545933</v>
      </c>
      <c r="O17" s="14"/>
      <c r="P17" s="12">
        <v>1437.4871758400632</v>
      </c>
      <c r="Q17" s="12">
        <v>146.65680225065216</v>
      </c>
      <c r="R17" s="12">
        <v>605.29052047852133</v>
      </c>
      <c r="S17" s="12">
        <v>1653.1132143151801</v>
      </c>
      <c r="T17" s="12">
        <v>0</v>
      </c>
      <c r="U17" s="12">
        <v>0.32488432524801819</v>
      </c>
      <c r="V17" s="12">
        <v>103.02736021686135</v>
      </c>
      <c r="W17" s="12">
        <v>9.3523953029846449</v>
      </c>
      <c r="X17" s="12">
        <v>0</v>
      </c>
      <c r="Y17" s="12">
        <v>0</v>
      </c>
      <c r="Z17" s="12">
        <v>0</v>
      </c>
      <c r="AA17" s="12">
        <v>0</v>
      </c>
      <c r="AB17" s="13">
        <f t="shared" si="1"/>
        <v>3955.2523527295111</v>
      </c>
      <c r="AC17" s="13">
        <f t="shared" si="2"/>
        <v>5847.8772498841045</v>
      </c>
      <c r="AD17" s="12">
        <v>0</v>
      </c>
      <c r="AE17" s="12">
        <v>0</v>
      </c>
      <c r="AF17" s="12">
        <v>0</v>
      </c>
      <c r="AG17" s="13">
        <f t="shared" si="3"/>
        <v>5847.8772498841045</v>
      </c>
    </row>
    <row r="18" spans="1:33" x14ac:dyDescent="0.2">
      <c r="A18" s="11" t="s">
        <v>104</v>
      </c>
      <c r="B18" s="1" t="s">
        <v>57</v>
      </c>
      <c r="C18" s="12">
        <v>0</v>
      </c>
      <c r="D18" s="12">
        <v>0</v>
      </c>
      <c r="E18" s="12">
        <v>0</v>
      </c>
      <c r="F18" s="12">
        <v>0</v>
      </c>
      <c r="G18" s="12">
        <v>0</v>
      </c>
      <c r="H18" s="12">
        <v>0</v>
      </c>
      <c r="I18" s="12">
        <v>0</v>
      </c>
      <c r="J18" s="12">
        <v>0</v>
      </c>
      <c r="K18" s="12">
        <v>73.948003060768258</v>
      </c>
      <c r="L18" s="12">
        <v>0</v>
      </c>
      <c r="M18" s="12">
        <v>3.7036123946144112E-3</v>
      </c>
      <c r="N18" s="13">
        <f t="shared" si="0"/>
        <v>73.951706673162874</v>
      </c>
      <c r="O18" s="14"/>
      <c r="P18" s="12">
        <v>602.88806230321393</v>
      </c>
      <c r="Q18" s="12">
        <v>10.679189065272368</v>
      </c>
      <c r="R18" s="12">
        <v>509.99911966366011</v>
      </c>
      <c r="S18" s="12">
        <v>528.16261188864621</v>
      </c>
      <c r="T18" s="12">
        <v>0</v>
      </c>
      <c r="U18" s="12">
        <v>0</v>
      </c>
      <c r="V18" s="12">
        <v>22.523099645460917</v>
      </c>
      <c r="W18" s="12">
        <v>3.0846452725692384</v>
      </c>
      <c r="X18" s="12">
        <v>0</v>
      </c>
      <c r="Y18" s="12">
        <v>0</v>
      </c>
      <c r="Z18" s="12">
        <v>0</v>
      </c>
      <c r="AA18" s="12">
        <v>0</v>
      </c>
      <c r="AB18" s="13">
        <f t="shared" si="1"/>
        <v>1677.3367278388228</v>
      </c>
      <c r="AC18" s="13">
        <f t="shared" si="2"/>
        <v>1751.2884345119855</v>
      </c>
      <c r="AD18" s="12">
        <v>0</v>
      </c>
      <c r="AE18" s="12">
        <v>0</v>
      </c>
      <c r="AF18" s="12">
        <v>0</v>
      </c>
      <c r="AG18" s="13">
        <f t="shared" si="3"/>
        <v>1751.2884345119855</v>
      </c>
    </row>
    <row r="19" spans="1:33" x14ac:dyDescent="0.2">
      <c r="A19" s="11" t="s">
        <v>105</v>
      </c>
      <c r="B19" s="1" t="s">
        <v>6</v>
      </c>
      <c r="C19" s="12">
        <v>0</v>
      </c>
      <c r="D19" s="12">
        <v>0</v>
      </c>
      <c r="E19" s="12">
        <v>0</v>
      </c>
      <c r="F19" s="12">
        <v>0</v>
      </c>
      <c r="G19" s="12">
        <v>0</v>
      </c>
      <c r="H19" s="12">
        <v>0</v>
      </c>
      <c r="I19" s="12">
        <v>0</v>
      </c>
      <c r="J19" s="12">
        <v>0</v>
      </c>
      <c r="K19" s="12">
        <v>0</v>
      </c>
      <c r="L19" s="12">
        <v>0</v>
      </c>
      <c r="M19" s="12">
        <v>0</v>
      </c>
      <c r="N19" s="13">
        <f t="shared" si="0"/>
        <v>0</v>
      </c>
      <c r="O19" s="14"/>
      <c r="P19" s="12">
        <v>96.235615771660378</v>
      </c>
      <c r="Q19" s="12">
        <v>2.9282054334579364</v>
      </c>
      <c r="R19" s="12">
        <v>58.518006210723541</v>
      </c>
      <c r="S19" s="12">
        <v>20.909304861234663</v>
      </c>
      <c r="T19" s="12">
        <v>0</v>
      </c>
      <c r="U19" s="12">
        <v>0</v>
      </c>
      <c r="V19" s="12">
        <v>83.63211949414935</v>
      </c>
      <c r="W19" s="12">
        <v>0.57819349545387855</v>
      </c>
      <c r="X19" s="12">
        <v>43.738374768998838</v>
      </c>
      <c r="Y19" s="12">
        <v>0</v>
      </c>
      <c r="Z19" s="12">
        <v>0</v>
      </c>
      <c r="AA19" s="12">
        <v>0</v>
      </c>
      <c r="AB19" s="13">
        <f t="shared" si="1"/>
        <v>306.53982003567853</v>
      </c>
      <c r="AC19" s="13">
        <f t="shared" si="2"/>
        <v>306.53982003567853</v>
      </c>
      <c r="AD19" s="12">
        <v>0</v>
      </c>
      <c r="AE19" s="12">
        <v>0</v>
      </c>
      <c r="AF19" s="12">
        <v>0</v>
      </c>
      <c r="AG19" s="13">
        <f t="shared" si="3"/>
        <v>306.53982003567853</v>
      </c>
    </row>
    <row r="20" spans="1:33" x14ac:dyDescent="0.2">
      <c r="A20" s="11" t="s">
        <v>106</v>
      </c>
      <c r="B20" s="1" t="s">
        <v>58</v>
      </c>
      <c r="C20" s="12">
        <v>0</v>
      </c>
      <c r="D20" s="12">
        <v>0</v>
      </c>
      <c r="E20" s="12">
        <v>0</v>
      </c>
      <c r="F20" s="12">
        <v>0</v>
      </c>
      <c r="G20" s="12">
        <v>0</v>
      </c>
      <c r="H20" s="12">
        <v>0</v>
      </c>
      <c r="I20" s="12">
        <v>2117.1578833468138</v>
      </c>
      <c r="J20" s="12">
        <v>0</v>
      </c>
      <c r="K20" s="12">
        <v>3299.1177626434255</v>
      </c>
      <c r="L20" s="12">
        <v>0</v>
      </c>
      <c r="M20" s="12">
        <v>0</v>
      </c>
      <c r="N20" s="13">
        <f t="shared" si="0"/>
        <v>5416.2756459902394</v>
      </c>
      <c r="O20" s="14"/>
      <c r="P20" s="12">
        <v>422.14230009194802</v>
      </c>
      <c r="Q20" s="12">
        <v>12.47146975615485</v>
      </c>
      <c r="R20" s="12">
        <v>80.570039704077587</v>
      </c>
      <c r="S20" s="12">
        <v>19.947386906267369</v>
      </c>
      <c r="T20" s="12">
        <v>0</v>
      </c>
      <c r="U20" s="12">
        <v>0</v>
      </c>
      <c r="V20" s="12">
        <v>86.271654182511355</v>
      </c>
      <c r="W20" s="12">
        <v>0</v>
      </c>
      <c r="X20" s="12">
        <v>0</v>
      </c>
      <c r="Y20" s="12">
        <v>0</v>
      </c>
      <c r="Z20" s="12">
        <v>0</v>
      </c>
      <c r="AA20" s="12">
        <v>0</v>
      </c>
      <c r="AB20" s="13">
        <f t="shared" si="1"/>
        <v>621.40285064095929</v>
      </c>
      <c r="AC20" s="13">
        <f t="shared" si="2"/>
        <v>6037.6784966311989</v>
      </c>
      <c r="AD20" s="12">
        <v>0</v>
      </c>
      <c r="AE20" s="12">
        <v>0</v>
      </c>
      <c r="AF20" s="12">
        <v>0</v>
      </c>
      <c r="AG20" s="13">
        <f t="shared" si="3"/>
        <v>6037.6784966311989</v>
      </c>
    </row>
    <row r="21" spans="1:33" x14ac:dyDescent="0.2">
      <c r="A21" s="11" t="s">
        <v>107</v>
      </c>
      <c r="B21" s="1" t="s">
        <v>59</v>
      </c>
      <c r="C21" s="12">
        <v>0</v>
      </c>
      <c r="D21" s="12">
        <v>0</v>
      </c>
      <c r="E21" s="12">
        <v>0</v>
      </c>
      <c r="F21" s="12">
        <v>0</v>
      </c>
      <c r="G21" s="12">
        <v>0</v>
      </c>
      <c r="H21" s="12">
        <v>0</v>
      </c>
      <c r="I21" s="12">
        <v>0</v>
      </c>
      <c r="J21" s="12">
        <v>0</v>
      </c>
      <c r="K21" s="12">
        <v>0</v>
      </c>
      <c r="L21" s="12">
        <v>6422.1398801999985</v>
      </c>
      <c r="M21" s="12">
        <v>0</v>
      </c>
      <c r="N21" s="13">
        <f t="shared" si="0"/>
        <v>6422.1398801999985</v>
      </c>
      <c r="O21" s="14"/>
      <c r="P21" s="12">
        <v>87.451719016587063</v>
      </c>
      <c r="Q21" s="12">
        <v>4820.0080154435946</v>
      </c>
      <c r="R21" s="12">
        <v>24.397984511557482</v>
      </c>
      <c r="S21" s="12">
        <v>0</v>
      </c>
      <c r="T21" s="12">
        <v>0</v>
      </c>
      <c r="U21" s="12">
        <v>0</v>
      </c>
      <c r="V21" s="12">
        <v>710.66590600271172</v>
      </c>
      <c r="W21" s="12">
        <v>0</v>
      </c>
      <c r="X21" s="12">
        <v>0</v>
      </c>
      <c r="Y21" s="12">
        <v>0</v>
      </c>
      <c r="Z21" s="12">
        <v>557.51389693490921</v>
      </c>
      <c r="AA21" s="12">
        <v>0</v>
      </c>
      <c r="AB21" s="13">
        <f t="shared" si="1"/>
        <v>6200.0375219093594</v>
      </c>
      <c r="AC21" s="13">
        <f t="shared" si="2"/>
        <v>12622.177402109359</v>
      </c>
      <c r="AD21" s="12">
        <v>0</v>
      </c>
      <c r="AE21" s="12">
        <v>-6422.1398801999985</v>
      </c>
      <c r="AF21" s="12">
        <v>0</v>
      </c>
      <c r="AG21" s="13">
        <f t="shared" si="3"/>
        <v>6200.0375219093603</v>
      </c>
    </row>
    <row r="22" spans="1:33" x14ac:dyDescent="0.2">
      <c r="A22" s="11" t="s">
        <v>108</v>
      </c>
      <c r="B22" s="1" t="s">
        <v>60</v>
      </c>
      <c r="C22" s="12">
        <v>0</v>
      </c>
      <c r="D22" s="12">
        <v>0</v>
      </c>
      <c r="E22" s="12">
        <v>0</v>
      </c>
      <c r="F22" s="12">
        <v>0</v>
      </c>
      <c r="G22" s="12">
        <v>0</v>
      </c>
      <c r="H22" s="12">
        <v>0</v>
      </c>
      <c r="I22" s="12">
        <v>0</v>
      </c>
      <c r="J22" s="12">
        <v>0</v>
      </c>
      <c r="K22" s="12">
        <v>32.335934816531008</v>
      </c>
      <c r="L22" s="12">
        <v>0</v>
      </c>
      <c r="M22" s="12">
        <v>0</v>
      </c>
      <c r="N22" s="13">
        <f t="shared" si="0"/>
        <v>32.335934816531008</v>
      </c>
      <c r="O22" s="14"/>
      <c r="P22" s="12">
        <v>703.00977461480659</v>
      </c>
      <c r="Q22" s="12">
        <v>55.112097069333828</v>
      </c>
      <c r="R22" s="12">
        <v>100.08718240945544</v>
      </c>
      <c r="S22" s="12">
        <v>766.84412679364289</v>
      </c>
      <c r="T22" s="12">
        <v>0</v>
      </c>
      <c r="U22" s="12">
        <v>0.41254576480566973</v>
      </c>
      <c r="V22" s="12">
        <v>40.508728028229882</v>
      </c>
      <c r="W22" s="12">
        <v>1.94775349561477</v>
      </c>
      <c r="X22" s="12">
        <v>82.184087021864414</v>
      </c>
      <c r="Y22" s="12">
        <v>0</v>
      </c>
      <c r="Z22" s="12">
        <v>0</v>
      </c>
      <c r="AA22" s="12">
        <v>0</v>
      </c>
      <c r="AB22" s="13">
        <f t="shared" si="1"/>
        <v>1750.1062951977533</v>
      </c>
      <c r="AC22" s="13">
        <f t="shared" si="2"/>
        <v>1782.4422300142844</v>
      </c>
      <c r="AD22" s="12">
        <v>0</v>
      </c>
      <c r="AE22" s="12">
        <v>0</v>
      </c>
      <c r="AF22" s="12">
        <v>-32.335934816531008</v>
      </c>
      <c r="AG22" s="13">
        <f t="shared" si="3"/>
        <v>1750.1062951977533</v>
      </c>
    </row>
    <row r="23" spans="1:33" x14ac:dyDescent="0.2">
      <c r="A23" s="11"/>
      <c r="B23" s="15" t="s">
        <v>61</v>
      </c>
      <c r="C23" s="12">
        <v>0</v>
      </c>
      <c r="D23" s="12">
        <v>0</v>
      </c>
      <c r="E23" s="12">
        <v>0</v>
      </c>
      <c r="F23" s="12">
        <v>0</v>
      </c>
      <c r="G23" s="12">
        <v>0</v>
      </c>
      <c r="H23" s="12">
        <v>0</v>
      </c>
      <c r="I23" s="12">
        <v>0</v>
      </c>
      <c r="J23" s="12">
        <v>0</v>
      </c>
      <c r="K23" s="12">
        <v>97.007804449593024</v>
      </c>
      <c r="L23" s="12">
        <v>0</v>
      </c>
      <c r="M23" s="12">
        <v>0</v>
      </c>
      <c r="N23" s="13">
        <f t="shared" si="0"/>
        <v>97.007804449593024</v>
      </c>
      <c r="O23" s="14"/>
      <c r="P23" s="12">
        <v>0</v>
      </c>
      <c r="Q23" s="12">
        <v>0</v>
      </c>
      <c r="R23" s="12">
        <v>0</v>
      </c>
      <c r="S23" s="12">
        <v>0</v>
      </c>
      <c r="T23" s="12">
        <v>0</v>
      </c>
      <c r="U23" s="12">
        <v>0</v>
      </c>
      <c r="V23" s="12">
        <v>0</v>
      </c>
      <c r="W23" s="12">
        <v>0</v>
      </c>
      <c r="X23" s="12">
        <v>0</v>
      </c>
      <c r="Y23" s="12">
        <v>0</v>
      </c>
      <c r="Z23" s="12">
        <v>0</v>
      </c>
      <c r="AA23" s="12">
        <v>0</v>
      </c>
      <c r="AB23" s="13">
        <f t="shared" si="1"/>
        <v>0</v>
      </c>
      <c r="AC23" s="13">
        <f t="shared" si="2"/>
        <v>97.007804449593024</v>
      </c>
      <c r="AD23" s="12">
        <v>0</v>
      </c>
      <c r="AE23" s="12">
        <v>0</v>
      </c>
      <c r="AF23" s="12">
        <v>0</v>
      </c>
      <c r="AG23" s="13">
        <f t="shared" si="3"/>
        <v>97.007804449593024</v>
      </c>
    </row>
    <row r="24" spans="1:33" x14ac:dyDescent="0.2">
      <c r="A24" s="11" t="s">
        <v>109</v>
      </c>
      <c r="B24" s="1" t="s">
        <v>62</v>
      </c>
      <c r="C24" s="12">
        <v>0</v>
      </c>
      <c r="D24" s="12">
        <v>0</v>
      </c>
      <c r="E24" s="12">
        <v>0</v>
      </c>
      <c r="F24" s="12">
        <v>0</v>
      </c>
      <c r="G24" s="12">
        <v>0</v>
      </c>
      <c r="H24" s="12">
        <v>0</v>
      </c>
      <c r="I24" s="12">
        <v>126.99750257772075</v>
      </c>
      <c r="J24" s="12">
        <v>0</v>
      </c>
      <c r="K24" s="12">
        <v>0</v>
      </c>
      <c r="L24" s="12">
        <v>0</v>
      </c>
      <c r="M24" s="12">
        <v>229.18295615100513</v>
      </c>
      <c r="N24" s="13">
        <f t="shared" si="0"/>
        <v>356.18045872872585</v>
      </c>
      <c r="O24" s="14"/>
      <c r="P24" s="12">
        <v>37.684051450188846</v>
      </c>
      <c r="Q24" s="12">
        <v>1.726427552424362</v>
      </c>
      <c r="R24" s="12">
        <v>944.50338448360458</v>
      </c>
      <c r="S24" s="12">
        <v>80.045234897833254</v>
      </c>
      <c r="T24" s="12">
        <v>0</v>
      </c>
      <c r="U24" s="12">
        <v>0</v>
      </c>
      <c r="V24" s="12">
        <v>0</v>
      </c>
      <c r="W24" s="12">
        <v>0</v>
      </c>
      <c r="X24" s="12">
        <v>25.872501925643981</v>
      </c>
      <c r="Y24" s="12">
        <v>3717.9191281202097</v>
      </c>
      <c r="Z24" s="12">
        <v>0</v>
      </c>
      <c r="AA24" s="12">
        <v>0</v>
      </c>
      <c r="AB24" s="13">
        <f t="shared" si="1"/>
        <v>4807.7507284299045</v>
      </c>
      <c r="AC24" s="13">
        <f t="shared" si="2"/>
        <v>5163.9311871586306</v>
      </c>
      <c r="AD24" s="12">
        <v>0</v>
      </c>
      <c r="AE24" s="12">
        <v>0</v>
      </c>
      <c r="AF24" s="12">
        <v>0</v>
      </c>
      <c r="AG24" s="13">
        <f t="shared" si="3"/>
        <v>5163.9311871586306</v>
      </c>
    </row>
    <row r="25" spans="1:33" x14ac:dyDescent="0.2">
      <c r="A25" s="11" t="s">
        <v>110</v>
      </c>
      <c r="B25" s="1" t="s">
        <v>63</v>
      </c>
      <c r="C25" s="12">
        <v>0</v>
      </c>
      <c r="D25" s="12">
        <v>0</v>
      </c>
      <c r="E25" s="12">
        <v>0</v>
      </c>
      <c r="F25" s="12">
        <v>0</v>
      </c>
      <c r="G25" s="12">
        <v>0</v>
      </c>
      <c r="H25" s="12">
        <v>0</v>
      </c>
      <c r="I25" s="12">
        <v>0</v>
      </c>
      <c r="J25" s="12">
        <v>0</v>
      </c>
      <c r="K25" s="12">
        <v>430.84247497046869</v>
      </c>
      <c r="L25" s="12">
        <v>0</v>
      </c>
      <c r="M25" s="12">
        <v>0</v>
      </c>
      <c r="N25" s="13">
        <f t="shared" si="0"/>
        <v>430.84247497046869</v>
      </c>
      <c r="O25" s="14"/>
      <c r="P25" s="12">
        <v>2839.4235602383606</v>
      </c>
      <c r="Q25" s="12">
        <v>74.819451227847395</v>
      </c>
      <c r="R25" s="12">
        <v>372.05091720983802</v>
      </c>
      <c r="S25" s="12">
        <v>746.54074096226441</v>
      </c>
      <c r="T25" s="12">
        <v>5.225774410751622E-2</v>
      </c>
      <c r="U25" s="12">
        <v>30.887377606788188</v>
      </c>
      <c r="V25" s="12">
        <v>1420.3299660479106</v>
      </c>
      <c r="W25" s="12">
        <v>28.244999344159332</v>
      </c>
      <c r="X25" s="12">
        <v>0</v>
      </c>
      <c r="Y25" s="12">
        <v>0</v>
      </c>
      <c r="Z25" s="12">
        <v>0</v>
      </c>
      <c r="AA25" s="12">
        <v>0</v>
      </c>
      <c r="AB25" s="13">
        <f t="shared" si="1"/>
        <v>5512.3492703812763</v>
      </c>
      <c r="AC25" s="13">
        <f t="shared" si="2"/>
        <v>5943.1917453517453</v>
      </c>
      <c r="AD25" s="12">
        <v>0</v>
      </c>
      <c r="AE25" s="12">
        <v>0</v>
      </c>
      <c r="AF25" s="12">
        <v>0</v>
      </c>
      <c r="AG25" s="13">
        <f t="shared" si="3"/>
        <v>5943.1917453517453</v>
      </c>
    </row>
    <row r="26" spans="1:33" x14ac:dyDescent="0.2">
      <c r="A26" s="11" t="s">
        <v>111</v>
      </c>
      <c r="B26" s="1" t="s">
        <v>64</v>
      </c>
      <c r="C26" s="12">
        <v>25684.642800000001</v>
      </c>
      <c r="D26" s="12">
        <v>4606.3548000000001</v>
      </c>
      <c r="E26" s="12">
        <v>1492.1064000000001</v>
      </c>
      <c r="F26" s="12">
        <v>1.726995456</v>
      </c>
      <c r="G26" s="12">
        <v>243.467685684</v>
      </c>
      <c r="H26" s="12">
        <v>0</v>
      </c>
      <c r="I26" s="12">
        <v>0</v>
      </c>
      <c r="J26" s="12">
        <v>0.60392843376623362</v>
      </c>
      <c r="K26" s="12">
        <v>0</v>
      </c>
      <c r="L26" s="12">
        <v>0</v>
      </c>
      <c r="M26" s="12">
        <v>0</v>
      </c>
      <c r="N26" s="13">
        <f t="shared" si="0"/>
        <v>32028.902609573772</v>
      </c>
      <c r="O26" s="14"/>
      <c r="P26" s="12">
        <v>785.20441083564208</v>
      </c>
      <c r="Q26" s="12">
        <v>100.35171068034927</v>
      </c>
      <c r="R26" s="12">
        <v>3549.0425943374244</v>
      </c>
      <c r="S26" s="12">
        <v>1812.1616598447802</v>
      </c>
      <c r="T26" s="12">
        <v>0</v>
      </c>
      <c r="U26" s="12">
        <v>0</v>
      </c>
      <c r="V26" s="12">
        <v>0</v>
      </c>
      <c r="W26" s="12">
        <v>0</v>
      </c>
      <c r="X26" s="12">
        <v>0</v>
      </c>
      <c r="Y26" s="12">
        <v>0</v>
      </c>
      <c r="Z26" s="12">
        <v>2931.8189637784749</v>
      </c>
      <c r="AA26" s="12">
        <v>0</v>
      </c>
      <c r="AB26" s="13">
        <f t="shared" si="1"/>
        <v>9178.5793394766697</v>
      </c>
      <c r="AC26" s="13">
        <f t="shared" si="2"/>
        <v>41207.481949050445</v>
      </c>
      <c r="AD26" s="16">
        <v>-34892.862195456008</v>
      </c>
      <c r="AE26" s="12">
        <v>0</v>
      </c>
      <c r="AF26" s="12">
        <v>0</v>
      </c>
      <c r="AG26" s="13">
        <f t="shared" si="3"/>
        <v>6314.6197535944375</v>
      </c>
    </row>
    <row r="27" spans="1:33" x14ac:dyDescent="0.2">
      <c r="A27" s="11"/>
      <c r="B27" s="15" t="s">
        <v>65</v>
      </c>
      <c r="C27" s="12">
        <v>0</v>
      </c>
      <c r="D27" s="12">
        <v>0</v>
      </c>
      <c r="E27" s="12">
        <v>0</v>
      </c>
      <c r="F27" s="12">
        <v>0</v>
      </c>
      <c r="G27" s="12">
        <v>0</v>
      </c>
      <c r="H27" s="12">
        <v>0</v>
      </c>
      <c r="I27" s="12">
        <v>0</v>
      </c>
      <c r="J27" s="12">
        <v>3.9002916662337657</v>
      </c>
      <c r="K27" s="12">
        <v>0</v>
      </c>
      <c r="L27" s="12">
        <v>0</v>
      </c>
      <c r="M27" s="12">
        <v>0</v>
      </c>
      <c r="N27" s="13">
        <f t="shared" si="0"/>
        <v>3.9002916662337657</v>
      </c>
      <c r="O27" s="14"/>
      <c r="P27" s="12">
        <v>3804.9509722191615</v>
      </c>
      <c r="Q27" s="12">
        <v>0</v>
      </c>
      <c r="R27" s="12">
        <v>0</v>
      </c>
      <c r="S27" s="12">
        <v>0</v>
      </c>
      <c r="T27" s="12">
        <v>0</v>
      </c>
      <c r="U27" s="12">
        <v>0</v>
      </c>
      <c r="V27" s="12">
        <v>0</v>
      </c>
      <c r="W27" s="12">
        <v>0</v>
      </c>
      <c r="X27" s="12">
        <v>0</v>
      </c>
      <c r="Y27" s="12">
        <v>0</v>
      </c>
      <c r="Z27" s="12">
        <v>0</v>
      </c>
      <c r="AA27" s="12">
        <v>0</v>
      </c>
      <c r="AB27" s="13">
        <f t="shared" si="1"/>
        <v>3804.9509722191615</v>
      </c>
      <c r="AC27" s="13">
        <f t="shared" si="2"/>
        <v>3808.8512638853954</v>
      </c>
      <c r="AD27" s="12">
        <v>0</v>
      </c>
      <c r="AE27" s="12">
        <v>0</v>
      </c>
      <c r="AF27" s="12">
        <v>0</v>
      </c>
      <c r="AG27" s="13">
        <f t="shared" si="3"/>
        <v>3808.8512638853954</v>
      </c>
    </row>
    <row r="28" spans="1:33" x14ac:dyDescent="0.2">
      <c r="A28" s="11" t="s">
        <v>112</v>
      </c>
      <c r="B28" s="1" t="s">
        <v>66</v>
      </c>
      <c r="C28" s="12">
        <v>0</v>
      </c>
      <c r="D28" s="12">
        <v>0</v>
      </c>
      <c r="E28" s="12">
        <v>0</v>
      </c>
      <c r="F28" s="12">
        <v>0</v>
      </c>
      <c r="G28" s="12">
        <v>0</v>
      </c>
      <c r="H28" s="12">
        <v>0</v>
      </c>
      <c r="I28" s="12">
        <v>0</v>
      </c>
      <c r="J28" s="12">
        <v>0</v>
      </c>
      <c r="K28" s="12">
        <v>0</v>
      </c>
      <c r="L28" s="12">
        <v>0</v>
      </c>
      <c r="M28" s="12">
        <v>0</v>
      </c>
      <c r="N28" s="13">
        <f t="shared" si="0"/>
        <v>0</v>
      </c>
      <c r="O28" s="14"/>
      <c r="P28" s="12">
        <v>535.92940009416532</v>
      </c>
      <c r="Q28" s="12">
        <v>30.916510137931407</v>
      </c>
      <c r="R28" s="12">
        <v>4.5138500446784509</v>
      </c>
      <c r="S28" s="12">
        <v>0</v>
      </c>
      <c r="T28" s="12">
        <v>0</v>
      </c>
      <c r="U28" s="12">
        <v>0</v>
      </c>
      <c r="V28" s="12">
        <v>0</v>
      </c>
      <c r="W28" s="12">
        <v>0</v>
      </c>
      <c r="X28" s="12">
        <v>0</v>
      </c>
      <c r="Y28" s="12">
        <v>0</v>
      </c>
      <c r="Z28" s="12">
        <v>0</v>
      </c>
      <c r="AA28" s="12">
        <v>0</v>
      </c>
      <c r="AB28" s="13">
        <f t="shared" si="1"/>
        <v>571.35976027677509</v>
      </c>
      <c r="AC28" s="13">
        <f t="shared" si="2"/>
        <v>571.35976027677509</v>
      </c>
      <c r="AD28" s="12">
        <v>0</v>
      </c>
      <c r="AE28" s="12">
        <v>0</v>
      </c>
      <c r="AF28" s="12">
        <v>0</v>
      </c>
      <c r="AG28" s="13">
        <f t="shared" si="3"/>
        <v>571.35976027677509</v>
      </c>
    </row>
    <row r="29" spans="1:33" x14ac:dyDescent="0.2">
      <c r="A29" s="11" t="s">
        <v>113</v>
      </c>
      <c r="B29" s="1" t="s">
        <v>67</v>
      </c>
      <c r="C29" s="12">
        <v>0</v>
      </c>
      <c r="D29" s="12">
        <v>0</v>
      </c>
      <c r="E29" s="12">
        <v>0</v>
      </c>
      <c r="F29" s="12">
        <v>0</v>
      </c>
      <c r="G29" s="12">
        <v>0</v>
      </c>
      <c r="H29" s="12">
        <v>0</v>
      </c>
      <c r="I29" s="12">
        <v>0</v>
      </c>
      <c r="J29" s="12">
        <v>0</v>
      </c>
      <c r="K29" s="12">
        <v>0</v>
      </c>
      <c r="L29" s="12">
        <v>0</v>
      </c>
      <c r="M29" s="12">
        <v>0</v>
      </c>
      <c r="N29" s="13">
        <f t="shared" si="0"/>
        <v>0</v>
      </c>
      <c r="O29" s="14"/>
      <c r="P29" s="12">
        <v>68.234481805321323</v>
      </c>
      <c r="Q29" s="12">
        <v>21.12349233958048</v>
      </c>
      <c r="R29" s="12">
        <v>116.36099391872108</v>
      </c>
      <c r="S29" s="12">
        <v>0</v>
      </c>
      <c r="T29" s="12">
        <v>0</v>
      </c>
      <c r="U29" s="12">
        <v>0</v>
      </c>
      <c r="V29" s="12">
        <v>0</v>
      </c>
      <c r="W29" s="12">
        <v>0</v>
      </c>
      <c r="X29" s="12">
        <v>0</v>
      </c>
      <c r="Y29" s="12">
        <v>0</v>
      </c>
      <c r="Z29" s="12">
        <v>0</v>
      </c>
      <c r="AA29" s="12">
        <v>0</v>
      </c>
      <c r="AB29" s="13">
        <f t="shared" si="1"/>
        <v>205.71896806362287</v>
      </c>
      <c r="AC29" s="13">
        <f t="shared" si="2"/>
        <v>205.71896806362287</v>
      </c>
      <c r="AD29" s="12">
        <v>0</v>
      </c>
      <c r="AE29" s="12">
        <v>0</v>
      </c>
      <c r="AF29" s="12">
        <v>0</v>
      </c>
      <c r="AG29" s="13">
        <f t="shared" si="3"/>
        <v>205.71896806362287</v>
      </c>
    </row>
    <row r="30" spans="1:33" x14ac:dyDescent="0.2">
      <c r="A30" s="11" t="s">
        <v>114</v>
      </c>
      <c r="B30" s="1" t="s">
        <v>68</v>
      </c>
      <c r="C30" s="12">
        <v>0</v>
      </c>
      <c r="D30" s="12">
        <v>0</v>
      </c>
      <c r="E30" s="12">
        <v>0</v>
      </c>
      <c r="F30" s="12">
        <v>0</v>
      </c>
      <c r="G30" s="12">
        <v>0</v>
      </c>
      <c r="H30" s="12">
        <v>0</v>
      </c>
      <c r="I30" s="12">
        <v>0</v>
      </c>
      <c r="J30" s="12">
        <v>0</v>
      </c>
      <c r="K30" s="12">
        <v>0</v>
      </c>
      <c r="L30" s="12">
        <v>0</v>
      </c>
      <c r="M30" s="12">
        <v>0</v>
      </c>
      <c r="N30" s="13">
        <f t="shared" si="0"/>
        <v>0</v>
      </c>
      <c r="O30" s="14"/>
      <c r="P30" s="12">
        <v>348.84463005770431</v>
      </c>
      <c r="Q30" s="12">
        <v>181.9728373220498</v>
      </c>
      <c r="R30" s="12">
        <v>2037.254064917352</v>
      </c>
      <c r="S30" s="12">
        <v>0</v>
      </c>
      <c r="T30" s="12">
        <v>0</v>
      </c>
      <c r="U30" s="12">
        <v>0</v>
      </c>
      <c r="V30" s="12">
        <v>296.75834399010688</v>
      </c>
      <c r="W30" s="12">
        <v>0</v>
      </c>
      <c r="X30" s="12">
        <v>87.749278478175611</v>
      </c>
      <c r="Y30" s="12">
        <v>0</v>
      </c>
      <c r="Z30" s="12">
        <v>0</v>
      </c>
      <c r="AA30" s="12">
        <v>0</v>
      </c>
      <c r="AB30" s="13">
        <f t="shared" si="1"/>
        <v>2952.5791547653889</v>
      </c>
      <c r="AC30" s="13">
        <f t="shared" si="2"/>
        <v>2952.5791547653889</v>
      </c>
      <c r="AD30" s="12">
        <v>0</v>
      </c>
      <c r="AE30" s="12">
        <v>0</v>
      </c>
      <c r="AF30" s="12">
        <v>0</v>
      </c>
      <c r="AG30" s="13">
        <f t="shared" si="3"/>
        <v>2952.5791547653889</v>
      </c>
    </row>
    <row r="31" spans="1:33" x14ac:dyDescent="0.2">
      <c r="A31" s="11" t="s">
        <v>115</v>
      </c>
      <c r="B31" s="1" t="s">
        <v>69</v>
      </c>
      <c r="C31" s="12">
        <v>0</v>
      </c>
      <c r="D31" s="12">
        <v>0</v>
      </c>
      <c r="E31" s="12">
        <v>0</v>
      </c>
      <c r="F31" s="12">
        <v>0</v>
      </c>
      <c r="G31" s="12">
        <v>0</v>
      </c>
      <c r="H31" s="12">
        <v>0</v>
      </c>
      <c r="I31" s="12">
        <v>0</v>
      </c>
      <c r="J31" s="12">
        <v>0</v>
      </c>
      <c r="K31" s="12">
        <v>0</v>
      </c>
      <c r="L31" s="12">
        <v>0</v>
      </c>
      <c r="M31" s="12">
        <v>0</v>
      </c>
      <c r="N31" s="13">
        <f t="shared" si="0"/>
        <v>0</v>
      </c>
      <c r="O31" s="14"/>
      <c r="P31" s="12">
        <v>1789.5248496272675</v>
      </c>
      <c r="Q31" s="12">
        <v>173.03670122988882</v>
      </c>
      <c r="R31" s="12">
        <v>991.7322070698898</v>
      </c>
      <c r="S31" s="12">
        <v>426.66373590324309</v>
      </c>
      <c r="T31" s="12">
        <v>0</v>
      </c>
      <c r="U31" s="12">
        <v>1.1862232795771117</v>
      </c>
      <c r="V31" s="12">
        <v>44.030618787816138</v>
      </c>
      <c r="W31" s="12">
        <v>0</v>
      </c>
      <c r="X31" s="12">
        <v>0</v>
      </c>
      <c r="Y31" s="12">
        <v>0</v>
      </c>
      <c r="Z31" s="12">
        <v>0</v>
      </c>
      <c r="AA31" s="12">
        <v>0</v>
      </c>
      <c r="AB31" s="13">
        <f t="shared" si="1"/>
        <v>3426.1743358976819</v>
      </c>
      <c r="AC31" s="13">
        <f t="shared" si="2"/>
        <v>3426.1743358976819</v>
      </c>
      <c r="AD31" s="12">
        <v>0</v>
      </c>
      <c r="AE31" s="12">
        <v>0</v>
      </c>
      <c r="AF31" s="12">
        <v>0</v>
      </c>
      <c r="AG31" s="13">
        <f t="shared" si="3"/>
        <v>3426.1743358976819</v>
      </c>
    </row>
    <row r="32" spans="1:33" x14ac:dyDescent="0.2">
      <c r="A32" s="11" t="s">
        <v>116</v>
      </c>
      <c r="B32" s="1" t="s">
        <v>70</v>
      </c>
      <c r="C32" s="12">
        <v>0</v>
      </c>
      <c r="D32" s="12">
        <v>0</v>
      </c>
      <c r="E32" s="12">
        <v>0</v>
      </c>
      <c r="F32" s="12">
        <v>0</v>
      </c>
      <c r="G32" s="12">
        <v>0</v>
      </c>
      <c r="H32" s="12">
        <v>0</v>
      </c>
      <c r="I32" s="12">
        <v>0</v>
      </c>
      <c r="J32" s="12">
        <v>0</v>
      </c>
      <c r="K32" s="12">
        <v>0</v>
      </c>
      <c r="L32" s="12">
        <v>0</v>
      </c>
      <c r="M32" s="12">
        <v>0</v>
      </c>
      <c r="N32" s="13">
        <f t="shared" si="0"/>
        <v>0</v>
      </c>
      <c r="O32" s="14"/>
      <c r="P32" s="12">
        <v>0</v>
      </c>
      <c r="Q32" s="12">
        <v>0</v>
      </c>
      <c r="R32" s="12">
        <v>50.57051748397047</v>
      </c>
      <c r="S32" s="12">
        <v>0</v>
      </c>
      <c r="T32" s="12">
        <v>0</v>
      </c>
      <c r="U32" s="12">
        <v>0</v>
      </c>
      <c r="V32" s="12">
        <v>0</v>
      </c>
      <c r="W32" s="12">
        <v>0</v>
      </c>
      <c r="X32" s="12">
        <v>0</v>
      </c>
      <c r="Y32" s="12">
        <v>0</v>
      </c>
      <c r="Z32" s="12">
        <v>0</v>
      </c>
      <c r="AA32" s="12">
        <v>0</v>
      </c>
      <c r="AB32" s="13">
        <f t="shared" si="1"/>
        <v>50.57051748397047</v>
      </c>
      <c r="AC32" s="13">
        <f t="shared" si="2"/>
        <v>50.57051748397047</v>
      </c>
      <c r="AD32" s="12">
        <v>0</v>
      </c>
      <c r="AE32" s="12">
        <v>0</v>
      </c>
      <c r="AF32" s="12">
        <v>0</v>
      </c>
      <c r="AG32" s="13">
        <f t="shared" si="3"/>
        <v>50.57051748397047</v>
      </c>
    </row>
    <row r="33" spans="1:33" x14ac:dyDescent="0.2">
      <c r="A33" s="11" t="s">
        <v>117</v>
      </c>
      <c r="B33" s="1" t="s">
        <v>71</v>
      </c>
      <c r="C33" s="12">
        <v>0</v>
      </c>
      <c r="D33" s="12">
        <v>0</v>
      </c>
      <c r="E33" s="12">
        <v>0</v>
      </c>
      <c r="F33" s="12">
        <v>0</v>
      </c>
      <c r="G33" s="12">
        <v>0</v>
      </c>
      <c r="H33" s="12">
        <v>0</v>
      </c>
      <c r="I33" s="12">
        <v>0</v>
      </c>
      <c r="J33" s="12">
        <v>0</v>
      </c>
      <c r="K33" s="12">
        <v>0</v>
      </c>
      <c r="L33" s="12">
        <v>0</v>
      </c>
      <c r="M33" s="12">
        <v>0</v>
      </c>
      <c r="N33" s="13">
        <f t="shared" si="0"/>
        <v>0</v>
      </c>
      <c r="O33" s="14"/>
      <c r="P33" s="12">
        <v>120.0029037089935</v>
      </c>
      <c r="Q33" s="12">
        <v>321.87040714797428</v>
      </c>
      <c r="R33" s="12">
        <v>4944.5852726059802</v>
      </c>
      <c r="S33" s="12">
        <v>0</v>
      </c>
      <c r="T33" s="12">
        <v>0</v>
      </c>
      <c r="U33" s="12">
        <v>0</v>
      </c>
      <c r="V33" s="12">
        <v>0</v>
      </c>
      <c r="W33" s="12">
        <v>0</v>
      </c>
      <c r="X33" s="12">
        <v>0</v>
      </c>
      <c r="Y33" s="12">
        <v>0</v>
      </c>
      <c r="Z33" s="12">
        <v>0</v>
      </c>
      <c r="AA33" s="12">
        <v>0</v>
      </c>
      <c r="AB33" s="13">
        <f t="shared" si="1"/>
        <v>5386.4585834629479</v>
      </c>
      <c r="AC33" s="13">
        <f t="shared" si="2"/>
        <v>5386.4585834629479</v>
      </c>
      <c r="AD33" s="12">
        <v>0</v>
      </c>
      <c r="AE33" s="12">
        <v>0</v>
      </c>
      <c r="AF33" s="12">
        <v>0</v>
      </c>
      <c r="AG33" s="13">
        <f t="shared" si="3"/>
        <v>5386.4585834629479</v>
      </c>
    </row>
    <row r="34" spans="1:33" x14ac:dyDescent="0.2">
      <c r="A34" s="11" t="s">
        <v>118</v>
      </c>
      <c r="B34" s="1" t="s">
        <v>72</v>
      </c>
      <c r="C34" s="12">
        <v>0</v>
      </c>
      <c r="D34" s="12">
        <v>0</v>
      </c>
      <c r="E34" s="12">
        <v>0</v>
      </c>
      <c r="F34" s="12">
        <v>0</v>
      </c>
      <c r="G34" s="12">
        <v>0</v>
      </c>
      <c r="H34" s="12">
        <v>0</v>
      </c>
      <c r="I34" s="12">
        <v>0</v>
      </c>
      <c r="J34" s="12">
        <v>0</v>
      </c>
      <c r="K34" s="12">
        <v>0</v>
      </c>
      <c r="L34" s="12">
        <v>0</v>
      </c>
      <c r="M34" s="12">
        <v>0</v>
      </c>
      <c r="N34" s="13">
        <f t="shared" si="0"/>
        <v>0</v>
      </c>
      <c r="O34" s="14"/>
      <c r="P34" s="12">
        <v>0</v>
      </c>
      <c r="Q34" s="12">
        <v>1097.9553262894103</v>
      </c>
      <c r="R34" s="12">
        <v>1604.4656923580394</v>
      </c>
      <c r="S34" s="12">
        <v>0</v>
      </c>
      <c r="T34" s="12">
        <v>0</v>
      </c>
      <c r="U34" s="12">
        <v>0</v>
      </c>
      <c r="V34" s="12">
        <v>151.60320513975731</v>
      </c>
      <c r="W34" s="12">
        <v>0</v>
      </c>
      <c r="X34" s="12">
        <v>0</v>
      </c>
      <c r="Y34" s="12">
        <v>0</v>
      </c>
      <c r="Z34" s="12">
        <v>0</v>
      </c>
      <c r="AA34" s="12">
        <v>0</v>
      </c>
      <c r="AB34" s="13">
        <f t="shared" si="1"/>
        <v>2854.0242237872071</v>
      </c>
      <c r="AC34" s="13">
        <f t="shared" si="2"/>
        <v>2854.0242237872071</v>
      </c>
      <c r="AD34" s="12">
        <v>0</v>
      </c>
      <c r="AE34" s="12">
        <v>0</v>
      </c>
      <c r="AF34" s="12">
        <v>0</v>
      </c>
      <c r="AG34" s="13">
        <f t="shared" si="3"/>
        <v>2854.0242237872071</v>
      </c>
    </row>
    <row r="35" spans="1:33" x14ac:dyDescent="0.2">
      <c r="A35" s="11" t="s">
        <v>119</v>
      </c>
      <c r="B35" s="1" t="s">
        <v>73</v>
      </c>
      <c r="C35" s="12">
        <v>0</v>
      </c>
      <c r="D35" s="12">
        <v>0</v>
      </c>
      <c r="E35" s="12">
        <v>0</v>
      </c>
      <c r="F35" s="12">
        <v>0</v>
      </c>
      <c r="G35" s="12">
        <v>0</v>
      </c>
      <c r="H35" s="12">
        <v>0</v>
      </c>
      <c r="I35" s="12">
        <v>0</v>
      </c>
      <c r="J35" s="12">
        <v>0</v>
      </c>
      <c r="K35" s="12">
        <v>0</v>
      </c>
      <c r="L35" s="12">
        <v>0</v>
      </c>
      <c r="M35" s="12">
        <v>0</v>
      </c>
      <c r="N35" s="13">
        <f t="shared" si="0"/>
        <v>0</v>
      </c>
      <c r="O35" s="14"/>
      <c r="P35" s="12">
        <v>192.80349114531137</v>
      </c>
      <c r="Q35" s="12">
        <v>72.17127785583078</v>
      </c>
      <c r="R35" s="12">
        <v>7746.7054691200519</v>
      </c>
      <c r="S35" s="12">
        <v>164.25765842866966</v>
      </c>
      <c r="T35" s="12">
        <v>35.434372731707185</v>
      </c>
      <c r="U35" s="12">
        <v>2005.0253548861483</v>
      </c>
      <c r="V35" s="12">
        <v>0</v>
      </c>
      <c r="W35" s="12">
        <v>0</v>
      </c>
      <c r="X35" s="12">
        <v>8.0644500830119465</v>
      </c>
      <c r="Y35" s="12">
        <v>0</v>
      </c>
      <c r="Z35" s="12">
        <v>0</v>
      </c>
      <c r="AA35" s="12">
        <v>0</v>
      </c>
      <c r="AB35" s="13">
        <f t="shared" si="1"/>
        <v>10224.46207425073</v>
      </c>
      <c r="AC35" s="13">
        <f t="shared" si="2"/>
        <v>10224.46207425073</v>
      </c>
      <c r="AD35" s="12">
        <v>0</v>
      </c>
      <c r="AE35" s="12">
        <v>0</v>
      </c>
      <c r="AF35" s="12">
        <v>0</v>
      </c>
      <c r="AG35" s="13">
        <f t="shared" si="3"/>
        <v>10224.46207425073</v>
      </c>
    </row>
    <row r="36" spans="1:33" x14ac:dyDescent="0.2">
      <c r="A36" s="11" t="s">
        <v>120</v>
      </c>
      <c r="B36" s="1" t="s">
        <v>74</v>
      </c>
      <c r="C36" s="12">
        <v>0</v>
      </c>
      <c r="D36" s="12">
        <v>0</v>
      </c>
      <c r="E36" s="12">
        <v>0</v>
      </c>
      <c r="F36" s="12">
        <v>0</v>
      </c>
      <c r="G36" s="12">
        <v>0</v>
      </c>
      <c r="H36" s="12">
        <v>0</v>
      </c>
      <c r="I36" s="12">
        <v>0</v>
      </c>
      <c r="J36" s="12">
        <v>0</v>
      </c>
      <c r="K36" s="12">
        <v>350.06505965772647</v>
      </c>
      <c r="L36" s="12">
        <v>0</v>
      </c>
      <c r="M36" s="12">
        <v>0</v>
      </c>
      <c r="N36" s="13">
        <f t="shared" si="0"/>
        <v>350.06505965772647</v>
      </c>
      <c r="O36" s="14"/>
      <c r="P36" s="12">
        <v>1049.1633254819567</v>
      </c>
      <c r="Q36" s="12">
        <v>106.66184854873373</v>
      </c>
      <c r="R36" s="12">
        <v>117.11340867355158</v>
      </c>
      <c r="S36" s="12">
        <v>0</v>
      </c>
      <c r="T36" s="12">
        <v>6.9188602011509013E-3</v>
      </c>
      <c r="U36" s="12">
        <v>0</v>
      </c>
      <c r="V36" s="12">
        <v>0.39888234781538562</v>
      </c>
      <c r="W36" s="12">
        <v>0</v>
      </c>
      <c r="X36" s="12">
        <v>0</v>
      </c>
      <c r="Y36" s="12">
        <v>0</v>
      </c>
      <c r="Z36" s="12">
        <v>0</v>
      </c>
      <c r="AA36" s="12">
        <v>0</v>
      </c>
      <c r="AB36" s="13">
        <f t="shared" si="1"/>
        <v>1273.3443839122583</v>
      </c>
      <c r="AC36" s="13">
        <f t="shared" si="2"/>
        <v>1623.4094435699849</v>
      </c>
      <c r="AD36" s="12">
        <v>0</v>
      </c>
      <c r="AE36" s="12">
        <v>0</v>
      </c>
      <c r="AF36" s="12">
        <v>0</v>
      </c>
      <c r="AG36" s="13">
        <f t="shared" si="3"/>
        <v>1623.4094435699849</v>
      </c>
    </row>
    <row r="37" spans="1:33" x14ac:dyDescent="0.2">
      <c r="A37" s="11" t="s">
        <v>121</v>
      </c>
      <c r="B37" s="1" t="s">
        <v>75</v>
      </c>
      <c r="C37" s="12">
        <v>0</v>
      </c>
      <c r="D37" s="12">
        <v>0</v>
      </c>
      <c r="E37" s="12">
        <v>0</v>
      </c>
      <c r="F37" s="12">
        <v>0</v>
      </c>
      <c r="G37" s="12">
        <v>0</v>
      </c>
      <c r="H37" s="12">
        <v>0</v>
      </c>
      <c r="I37" s="12">
        <v>0</v>
      </c>
      <c r="J37" s="12">
        <v>0</v>
      </c>
      <c r="K37" s="12">
        <v>581.48252616151922</v>
      </c>
      <c r="L37" s="12">
        <v>0</v>
      </c>
      <c r="M37" s="12">
        <v>0</v>
      </c>
      <c r="N37" s="13">
        <f t="shared" si="0"/>
        <v>581.48252616151922</v>
      </c>
      <c r="O37" s="14"/>
      <c r="P37" s="12">
        <v>46.030888545720011</v>
      </c>
      <c r="Q37" s="12">
        <v>60.264580973535004</v>
      </c>
      <c r="R37" s="12">
        <v>90.440743951876101</v>
      </c>
      <c r="S37" s="12">
        <v>0</v>
      </c>
      <c r="T37" s="12">
        <v>0</v>
      </c>
      <c r="U37" s="12">
        <v>0</v>
      </c>
      <c r="V37" s="12">
        <v>225.63539083369847</v>
      </c>
      <c r="W37" s="12">
        <v>0</v>
      </c>
      <c r="X37" s="12">
        <v>0</v>
      </c>
      <c r="Y37" s="12">
        <v>0</v>
      </c>
      <c r="Z37" s="12">
        <v>0</v>
      </c>
      <c r="AA37" s="12">
        <v>0</v>
      </c>
      <c r="AB37" s="13">
        <f t="shared" si="1"/>
        <v>422.37160430482959</v>
      </c>
      <c r="AC37" s="13">
        <f t="shared" si="2"/>
        <v>1003.8541304663488</v>
      </c>
      <c r="AD37" s="12">
        <v>0</v>
      </c>
      <c r="AE37" s="12">
        <v>0</v>
      </c>
      <c r="AF37" s="12">
        <v>0</v>
      </c>
      <c r="AG37" s="13">
        <f t="shared" si="3"/>
        <v>1003.8541304663488</v>
      </c>
    </row>
    <row r="38" spans="1:33" x14ac:dyDescent="0.2">
      <c r="A38" s="11" t="s">
        <v>122</v>
      </c>
      <c r="B38" s="1" t="s">
        <v>76</v>
      </c>
      <c r="C38" s="12">
        <v>0</v>
      </c>
      <c r="D38" s="12">
        <v>0</v>
      </c>
      <c r="E38" s="12">
        <v>0</v>
      </c>
      <c r="F38" s="12">
        <v>0</v>
      </c>
      <c r="G38" s="12">
        <v>0</v>
      </c>
      <c r="H38" s="12">
        <v>0</v>
      </c>
      <c r="I38" s="12">
        <v>0</v>
      </c>
      <c r="J38" s="12">
        <v>0</v>
      </c>
      <c r="K38" s="12">
        <v>0</v>
      </c>
      <c r="L38" s="12">
        <v>0</v>
      </c>
      <c r="M38" s="12">
        <v>0</v>
      </c>
      <c r="N38" s="13">
        <f t="shared" si="0"/>
        <v>0</v>
      </c>
      <c r="O38" s="14"/>
      <c r="P38" s="12">
        <v>980.3299169779483</v>
      </c>
      <c r="Q38" s="12">
        <v>78.944417614207495</v>
      </c>
      <c r="R38" s="12">
        <v>22.151870554327939</v>
      </c>
      <c r="S38" s="12">
        <v>0</v>
      </c>
      <c r="T38" s="12">
        <v>0</v>
      </c>
      <c r="U38" s="12">
        <v>0</v>
      </c>
      <c r="V38" s="12">
        <v>0</v>
      </c>
      <c r="W38" s="12">
        <v>0</v>
      </c>
      <c r="X38" s="12">
        <v>0</v>
      </c>
      <c r="Y38" s="12">
        <v>0</v>
      </c>
      <c r="Z38" s="12">
        <v>0</v>
      </c>
      <c r="AA38" s="12">
        <v>0</v>
      </c>
      <c r="AB38" s="13">
        <f t="shared" si="1"/>
        <v>1081.4262051464837</v>
      </c>
      <c r="AC38" s="13">
        <f t="shared" si="2"/>
        <v>1081.4262051464837</v>
      </c>
      <c r="AD38" s="12">
        <v>0</v>
      </c>
      <c r="AE38" s="12">
        <v>0</v>
      </c>
      <c r="AF38" s="12">
        <v>0</v>
      </c>
      <c r="AG38" s="13">
        <f t="shared" si="3"/>
        <v>1081.4262051464837</v>
      </c>
    </row>
    <row r="39" spans="1:33" x14ac:dyDescent="0.2">
      <c r="A39" s="11" t="s">
        <v>123</v>
      </c>
      <c r="B39" s="1" t="s">
        <v>77</v>
      </c>
      <c r="C39" s="12">
        <v>0</v>
      </c>
      <c r="D39" s="12">
        <v>0</v>
      </c>
      <c r="E39" s="12">
        <v>0</v>
      </c>
      <c r="F39" s="12">
        <v>0</v>
      </c>
      <c r="G39" s="12">
        <v>0</v>
      </c>
      <c r="H39" s="12">
        <v>0</v>
      </c>
      <c r="I39" s="12">
        <v>0</v>
      </c>
      <c r="J39" s="12">
        <v>0</v>
      </c>
      <c r="K39" s="12">
        <v>0</v>
      </c>
      <c r="L39" s="12">
        <v>0</v>
      </c>
      <c r="M39" s="12">
        <v>0</v>
      </c>
      <c r="N39" s="13">
        <f t="shared" si="0"/>
        <v>0</v>
      </c>
      <c r="O39" s="14"/>
      <c r="P39" s="12">
        <v>912.82961093074084</v>
      </c>
      <c r="Q39" s="12">
        <v>43.665839450401606</v>
      </c>
      <c r="R39" s="12">
        <v>0</v>
      </c>
      <c r="S39" s="12">
        <v>0</v>
      </c>
      <c r="T39" s="12">
        <v>0</v>
      </c>
      <c r="U39" s="12">
        <v>0</v>
      </c>
      <c r="V39" s="12">
        <v>0</v>
      </c>
      <c r="W39" s="12">
        <v>0</v>
      </c>
      <c r="X39" s="12">
        <v>0</v>
      </c>
      <c r="Y39" s="12">
        <v>0</v>
      </c>
      <c r="Z39" s="12">
        <v>0</v>
      </c>
      <c r="AA39" s="12">
        <v>0</v>
      </c>
      <c r="AB39" s="13">
        <f t="shared" si="1"/>
        <v>956.4954503811424</v>
      </c>
      <c r="AC39" s="13">
        <f t="shared" si="2"/>
        <v>956.4954503811424</v>
      </c>
      <c r="AD39" s="12">
        <v>0</v>
      </c>
      <c r="AE39" s="12">
        <v>0</v>
      </c>
      <c r="AF39" s="12">
        <v>0</v>
      </c>
      <c r="AG39" s="13">
        <f t="shared" si="3"/>
        <v>956.4954503811424</v>
      </c>
    </row>
    <row r="40" spans="1:33" x14ac:dyDescent="0.2">
      <c r="A40" s="11" t="s">
        <v>124</v>
      </c>
      <c r="B40" s="1" t="s">
        <v>78</v>
      </c>
      <c r="C40" s="12">
        <v>0</v>
      </c>
      <c r="D40" s="12">
        <v>0</v>
      </c>
      <c r="E40" s="12">
        <v>0</v>
      </c>
      <c r="F40" s="12">
        <v>0</v>
      </c>
      <c r="G40" s="12">
        <v>0</v>
      </c>
      <c r="H40" s="12">
        <v>0</v>
      </c>
      <c r="I40" s="12">
        <v>0</v>
      </c>
      <c r="J40" s="12">
        <v>0</v>
      </c>
      <c r="K40" s="12">
        <v>0</v>
      </c>
      <c r="L40" s="12">
        <v>0</v>
      </c>
      <c r="M40" s="12">
        <v>0</v>
      </c>
      <c r="N40" s="13">
        <f t="shared" si="0"/>
        <v>0</v>
      </c>
      <c r="O40" s="14"/>
      <c r="P40" s="12">
        <v>261.25587052677372</v>
      </c>
      <c r="Q40" s="12">
        <v>3.2218093578645717</v>
      </c>
      <c r="R40" s="12">
        <v>0</v>
      </c>
      <c r="S40" s="12">
        <v>0</v>
      </c>
      <c r="T40" s="12">
        <v>13.91378716533681</v>
      </c>
      <c r="U40" s="12">
        <v>3.6936815177851516E-2</v>
      </c>
      <c r="V40" s="12">
        <v>0</v>
      </c>
      <c r="W40" s="12">
        <v>0</v>
      </c>
      <c r="X40" s="12">
        <v>0</v>
      </c>
      <c r="Y40" s="12">
        <v>0</v>
      </c>
      <c r="Z40" s="12">
        <v>0</v>
      </c>
      <c r="AA40" s="12">
        <v>0</v>
      </c>
      <c r="AB40" s="13">
        <f t="shared" si="1"/>
        <v>278.42840386515297</v>
      </c>
      <c r="AC40" s="13">
        <f t="shared" si="2"/>
        <v>278.42840386515297</v>
      </c>
      <c r="AD40" s="12">
        <v>0</v>
      </c>
      <c r="AE40" s="12">
        <v>0</v>
      </c>
      <c r="AF40" s="12">
        <v>0</v>
      </c>
      <c r="AG40" s="13">
        <f t="shared" si="3"/>
        <v>278.42840386515297</v>
      </c>
    </row>
    <row r="41" spans="1:33" x14ac:dyDescent="0.2">
      <c r="A41" s="37" t="s">
        <v>125</v>
      </c>
      <c r="B41" s="1" t="s">
        <v>79</v>
      </c>
      <c r="C41" s="12">
        <v>0</v>
      </c>
      <c r="D41" s="12">
        <v>0</v>
      </c>
      <c r="E41" s="12">
        <v>0</v>
      </c>
      <c r="F41" s="12">
        <v>0</v>
      </c>
      <c r="G41" s="12">
        <v>0</v>
      </c>
      <c r="H41" s="12">
        <v>0</v>
      </c>
      <c r="I41" s="12">
        <v>0</v>
      </c>
      <c r="J41" s="12">
        <v>0</v>
      </c>
      <c r="K41" s="12">
        <v>0</v>
      </c>
      <c r="L41" s="12">
        <v>0</v>
      </c>
      <c r="M41" s="12">
        <v>0</v>
      </c>
      <c r="N41" s="13">
        <f t="shared" si="0"/>
        <v>0</v>
      </c>
      <c r="O41" s="14"/>
      <c r="P41" s="12">
        <v>134.78144798641185</v>
      </c>
      <c r="Q41" s="12">
        <v>60.563604142226744</v>
      </c>
      <c r="R41" s="12">
        <v>0</v>
      </c>
      <c r="S41" s="12">
        <v>0</v>
      </c>
      <c r="T41" s="12">
        <v>0</v>
      </c>
      <c r="U41" s="12">
        <v>0</v>
      </c>
      <c r="V41" s="12">
        <v>281.45338249918564</v>
      </c>
      <c r="W41" s="12">
        <v>0</v>
      </c>
      <c r="X41" s="12">
        <v>0</v>
      </c>
      <c r="Y41" s="12">
        <v>0</v>
      </c>
      <c r="Z41" s="12">
        <v>0</v>
      </c>
      <c r="AA41" s="12">
        <v>0</v>
      </c>
      <c r="AB41" s="13">
        <f t="shared" si="1"/>
        <v>476.79843462782424</v>
      </c>
      <c r="AC41" s="13">
        <f t="shared" si="2"/>
        <v>476.79843462782424</v>
      </c>
      <c r="AD41" s="12">
        <v>0</v>
      </c>
      <c r="AE41" s="12">
        <v>0</v>
      </c>
      <c r="AF41" s="12">
        <v>0</v>
      </c>
      <c r="AG41" s="13">
        <f t="shared" si="3"/>
        <v>476.79843462782424</v>
      </c>
    </row>
    <row r="42" spans="1:33" x14ac:dyDescent="0.2">
      <c r="A42" s="11" t="s">
        <v>126</v>
      </c>
      <c r="B42" s="1" t="s">
        <v>80</v>
      </c>
      <c r="C42" s="12">
        <v>0</v>
      </c>
      <c r="D42" s="12">
        <v>0</v>
      </c>
      <c r="E42" s="12">
        <v>0</v>
      </c>
      <c r="F42" s="12">
        <v>0</v>
      </c>
      <c r="G42" s="12">
        <v>0</v>
      </c>
      <c r="H42" s="12">
        <v>0</v>
      </c>
      <c r="I42" s="12">
        <v>0</v>
      </c>
      <c r="J42" s="12">
        <v>0</v>
      </c>
      <c r="K42" s="12">
        <v>0</v>
      </c>
      <c r="L42" s="12">
        <v>0</v>
      </c>
      <c r="M42" s="12">
        <v>0</v>
      </c>
      <c r="N42" s="13">
        <f t="shared" si="0"/>
        <v>0</v>
      </c>
      <c r="O42" s="14"/>
      <c r="P42" s="12">
        <v>3148.0859648624109</v>
      </c>
      <c r="Q42" s="12">
        <v>777.58123044206536</v>
      </c>
      <c r="R42" s="12">
        <v>1846.7166890416142</v>
      </c>
      <c r="S42" s="12">
        <v>7.8549765418596351</v>
      </c>
      <c r="T42" s="12">
        <v>0.19104193990707255</v>
      </c>
      <c r="U42" s="12">
        <v>0.86355226054309064</v>
      </c>
      <c r="V42" s="12">
        <v>5.1084439941639387E-2</v>
      </c>
      <c r="W42" s="12">
        <v>0</v>
      </c>
      <c r="X42" s="12">
        <v>0</v>
      </c>
      <c r="Y42" s="12">
        <v>0</v>
      </c>
      <c r="Z42" s="12">
        <v>0</v>
      </c>
      <c r="AA42" s="12">
        <v>0</v>
      </c>
      <c r="AB42" s="13">
        <f t="shared" si="1"/>
        <v>5781.3445395283416</v>
      </c>
      <c r="AC42" s="13">
        <f t="shared" si="2"/>
        <v>5781.3445395283416</v>
      </c>
      <c r="AD42" s="12">
        <v>0</v>
      </c>
      <c r="AE42" s="12">
        <v>0</v>
      </c>
      <c r="AF42" s="12">
        <v>0</v>
      </c>
      <c r="AG42" s="13">
        <f t="shared" si="3"/>
        <v>5781.3445395283416</v>
      </c>
    </row>
    <row r="43" spans="1:33" x14ac:dyDescent="0.2">
      <c r="A43" s="11" t="s">
        <v>127</v>
      </c>
      <c r="B43" s="1" t="s">
        <v>81</v>
      </c>
      <c r="C43" s="12">
        <v>0</v>
      </c>
      <c r="D43" s="12">
        <v>0</v>
      </c>
      <c r="E43" s="12">
        <v>0</v>
      </c>
      <c r="F43" s="12">
        <v>0</v>
      </c>
      <c r="G43" s="12">
        <v>0</v>
      </c>
      <c r="H43" s="12">
        <v>0</v>
      </c>
      <c r="I43" s="12">
        <v>0</v>
      </c>
      <c r="J43" s="12">
        <v>0</v>
      </c>
      <c r="K43" s="12">
        <v>0</v>
      </c>
      <c r="L43" s="12">
        <v>0</v>
      </c>
      <c r="M43" s="12">
        <v>0</v>
      </c>
      <c r="N43" s="13">
        <f t="shared" si="0"/>
        <v>0</v>
      </c>
      <c r="O43" s="14"/>
      <c r="P43" s="12">
        <v>209.7761545513813</v>
      </c>
      <c r="Q43" s="12">
        <v>43.361393359137331</v>
      </c>
      <c r="R43" s="12">
        <v>0</v>
      </c>
      <c r="S43" s="12">
        <v>0</v>
      </c>
      <c r="T43" s="12">
        <v>0</v>
      </c>
      <c r="U43" s="12">
        <v>0</v>
      </c>
      <c r="V43" s="12">
        <v>0</v>
      </c>
      <c r="W43" s="12">
        <v>0</v>
      </c>
      <c r="X43" s="12">
        <v>0</v>
      </c>
      <c r="Y43" s="12">
        <v>0</v>
      </c>
      <c r="Z43" s="12">
        <v>0</v>
      </c>
      <c r="AA43" s="12">
        <v>0</v>
      </c>
      <c r="AB43" s="13">
        <f t="shared" si="1"/>
        <v>253.13754791051863</v>
      </c>
      <c r="AC43" s="13">
        <f t="shared" si="2"/>
        <v>253.13754791051863</v>
      </c>
      <c r="AD43" s="12">
        <v>0</v>
      </c>
      <c r="AE43" s="12">
        <v>0</v>
      </c>
      <c r="AF43" s="12">
        <v>0</v>
      </c>
      <c r="AG43" s="13">
        <f t="shared" si="3"/>
        <v>253.13754791051863</v>
      </c>
    </row>
    <row r="44" spans="1:33" x14ac:dyDescent="0.2">
      <c r="A44" s="37" t="s">
        <v>128</v>
      </c>
      <c r="B44" s="1" t="s">
        <v>82</v>
      </c>
      <c r="C44" s="12">
        <v>0</v>
      </c>
      <c r="D44" s="12">
        <v>0</v>
      </c>
      <c r="E44" s="12">
        <v>0</v>
      </c>
      <c r="F44" s="12">
        <v>0</v>
      </c>
      <c r="G44" s="12">
        <v>0</v>
      </c>
      <c r="H44" s="12">
        <v>0</v>
      </c>
      <c r="I44" s="12">
        <v>0</v>
      </c>
      <c r="J44" s="12">
        <v>0</v>
      </c>
      <c r="K44" s="12">
        <v>0</v>
      </c>
      <c r="L44" s="12">
        <v>0</v>
      </c>
      <c r="M44" s="12">
        <v>0</v>
      </c>
      <c r="N44" s="13">
        <f t="shared" si="0"/>
        <v>0</v>
      </c>
      <c r="O44" s="14"/>
      <c r="P44" s="12">
        <v>539.96979326673261</v>
      </c>
      <c r="Q44" s="12">
        <v>113.54552663290993</v>
      </c>
      <c r="R44" s="12">
        <v>49.748440759418393</v>
      </c>
      <c r="S44" s="12">
        <v>140.19618544220009</v>
      </c>
      <c r="T44" s="12">
        <v>3.3431525500184613</v>
      </c>
      <c r="U44" s="12">
        <v>0.81558519800368035</v>
      </c>
      <c r="V44" s="12">
        <v>7.6771383014129375</v>
      </c>
      <c r="W44" s="12">
        <v>0</v>
      </c>
      <c r="X44" s="12">
        <v>0</v>
      </c>
      <c r="Y44" s="12">
        <v>0</v>
      </c>
      <c r="Z44" s="12">
        <v>0</v>
      </c>
      <c r="AA44" s="12">
        <v>0</v>
      </c>
      <c r="AB44" s="13">
        <f t="shared" si="1"/>
        <v>855.29582215069604</v>
      </c>
      <c r="AC44" s="13">
        <f t="shared" si="2"/>
        <v>855.29582215069604</v>
      </c>
      <c r="AD44" s="12">
        <v>0</v>
      </c>
      <c r="AE44" s="12">
        <v>0</v>
      </c>
      <c r="AF44" s="12">
        <v>0</v>
      </c>
      <c r="AG44" s="13">
        <f t="shared" si="3"/>
        <v>855.29582215069604</v>
      </c>
    </row>
    <row r="45" spans="1:33" x14ac:dyDescent="0.2">
      <c r="A45" s="11" t="s">
        <v>129</v>
      </c>
      <c r="B45" s="1" t="s">
        <v>83</v>
      </c>
      <c r="C45" s="12">
        <v>0</v>
      </c>
      <c r="D45" s="12">
        <v>0</v>
      </c>
      <c r="E45" s="12">
        <v>0</v>
      </c>
      <c r="F45" s="12">
        <v>0</v>
      </c>
      <c r="G45" s="12">
        <v>0</v>
      </c>
      <c r="H45" s="12">
        <v>0</v>
      </c>
      <c r="I45" s="12">
        <v>0</v>
      </c>
      <c r="J45" s="12">
        <v>0</v>
      </c>
      <c r="K45" s="12">
        <v>0</v>
      </c>
      <c r="L45" s="12">
        <v>0</v>
      </c>
      <c r="M45" s="12">
        <v>0</v>
      </c>
      <c r="N45" s="13">
        <f t="shared" si="0"/>
        <v>0</v>
      </c>
      <c r="O45" s="14"/>
      <c r="P45" s="12">
        <v>602.75012655630496</v>
      </c>
      <c r="Q45" s="12">
        <v>446.09639968046247</v>
      </c>
      <c r="R45" s="12">
        <v>4.5419642893153185</v>
      </c>
      <c r="S45" s="12">
        <v>0</v>
      </c>
      <c r="T45" s="12">
        <v>5.6099339486261117</v>
      </c>
      <c r="U45" s="12">
        <v>1.6884623716122991</v>
      </c>
      <c r="V45" s="12">
        <v>0</v>
      </c>
      <c r="W45" s="12">
        <v>0</v>
      </c>
      <c r="X45" s="12">
        <v>0</v>
      </c>
      <c r="Y45" s="12">
        <v>0</v>
      </c>
      <c r="Z45" s="12">
        <v>0</v>
      </c>
      <c r="AA45" s="12">
        <v>0</v>
      </c>
      <c r="AB45" s="13">
        <f t="shared" si="1"/>
        <v>1060.6868868463212</v>
      </c>
      <c r="AC45" s="13">
        <f t="shared" si="2"/>
        <v>1060.6868868463212</v>
      </c>
      <c r="AD45" s="12">
        <v>0</v>
      </c>
      <c r="AE45" s="12">
        <v>0</v>
      </c>
      <c r="AF45" s="12">
        <v>0</v>
      </c>
      <c r="AG45" s="13">
        <f t="shared" si="3"/>
        <v>1060.6868868463212</v>
      </c>
    </row>
    <row r="46" spans="1:33" x14ac:dyDescent="0.2">
      <c r="A46" s="11" t="s">
        <v>130</v>
      </c>
      <c r="B46" s="1" t="s">
        <v>84</v>
      </c>
      <c r="C46" s="12">
        <v>0</v>
      </c>
      <c r="D46" s="12">
        <v>0</v>
      </c>
      <c r="E46" s="12">
        <v>0</v>
      </c>
      <c r="F46" s="12">
        <v>0</v>
      </c>
      <c r="G46" s="12">
        <v>0</v>
      </c>
      <c r="H46" s="12">
        <v>0</v>
      </c>
      <c r="I46" s="12">
        <v>0</v>
      </c>
      <c r="J46" s="12">
        <v>0</v>
      </c>
      <c r="K46" s="12">
        <v>0</v>
      </c>
      <c r="L46" s="12">
        <v>0</v>
      </c>
      <c r="M46" s="12">
        <v>0</v>
      </c>
      <c r="N46" s="13">
        <f t="shared" si="0"/>
        <v>0</v>
      </c>
      <c r="O46" s="14"/>
      <c r="P46" s="12">
        <v>3.204023805900277</v>
      </c>
      <c r="Q46" s="12">
        <v>0.28686191403186312</v>
      </c>
      <c r="R46" s="12">
        <v>1.9349171867804173E-4</v>
      </c>
      <c r="S46" s="12">
        <v>0</v>
      </c>
      <c r="T46" s="12">
        <v>0</v>
      </c>
      <c r="U46" s="12">
        <v>0</v>
      </c>
      <c r="V46" s="12">
        <v>0</v>
      </c>
      <c r="W46" s="12">
        <v>0</v>
      </c>
      <c r="X46" s="12">
        <v>0</v>
      </c>
      <c r="Y46" s="12">
        <v>0</v>
      </c>
      <c r="Z46" s="12">
        <v>0</v>
      </c>
      <c r="AA46" s="12">
        <v>0</v>
      </c>
      <c r="AB46" s="13">
        <f t="shared" si="1"/>
        <v>3.4910792116508182</v>
      </c>
      <c r="AC46" s="13">
        <f t="shared" si="2"/>
        <v>3.4910792116508182</v>
      </c>
      <c r="AD46" s="12">
        <v>0</v>
      </c>
      <c r="AE46" s="12">
        <v>0</v>
      </c>
      <c r="AF46" s="12">
        <v>0</v>
      </c>
      <c r="AG46" s="13">
        <f t="shared" si="3"/>
        <v>3.4910792116508182</v>
      </c>
    </row>
    <row r="47" spans="1:33" x14ac:dyDescent="0.2">
      <c r="A47" s="11"/>
      <c r="B47" s="1" t="s">
        <v>85</v>
      </c>
      <c r="C47" s="12">
        <v>0</v>
      </c>
      <c r="D47" s="12">
        <v>0</v>
      </c>
      <c r="E47" s="12">
        <v>0</v>
      </c>
      <c r="F47" s="12">
        <v>0</v>
      </c>
      <c r="G47" s="12">
        <v>0</v>
      </c>
      <c r="H47" s="12">
        <v>0</v>
      </c>
      <c r="I47" s="12">
        <v>0</v>
      </c>
      <c r="J47" s="12">
        <v>0</v>
      </c>
      <c r="K47" s="12">
        <v>0</v>
      </c>
      <c r="L47" s="12">
        <v>0</v>
      </c>
      <c r="M47" s="12">
        <v>0</v>
      </c>
      <c r="N47" s="13">
        <f t="shared" si="0"/>
        <v>0</v>
      </c>
      <c r="O47" s="14"/>
      <c r="P47" s="12">
        <v>0</v>
      </c>
      <c r="Q47" s="12">
        <v>711.90745055223476</v>
      </c>
      <c r="R47" s="12">
        <v>865.77171352734626</v>
      </c>
      <c r="S47" s="12">
        <v>0</v>
      </c>
      <c r="T47" s="12">
        <v>0.74052153741141558</v>
      </c>
      <c r="U47" s="12">
        <v>5616.4637881440522</v>
      </c>
      <c r="V47" s="12">
        <v>0</v>
      </c>
      <c r="W47" s="12">
        <v>0</v>
      </c>
      <c r="X47" s="12">
        <v>0</v>
      </c>
      <c r="Y47" s="12">
        <v>0</v>
      </c>
      <c r="Z47" s="12">
        <v>344.75060877485379</v>
      </c>
      <c r="AA47" s="12">
        <v>0</v>
      </c>
      <c r="AB47" s="13">
        <f t="shared" si="1"/>
        <v>7539.6340825358984</v>
      </c>
      <c r="AC47" s="13">
        <f t="shared" si="2"/>
        <v>7539.6340825358984</v>
      </c>
      <c r="AD47" s="12">
        <v>0</v>
      </c>
      <c r="AE47" s="12">
        <v>0</v>
      </c>
      <c r="AF47" s="12">
        <v>0</v>
      </c>
      <c r="AG47" s="13">
        <f t="shared" si="3"/>
        <v>7539.6340825358984</v>
      </c>
    </row>
    <row r="48" spans="1:33" x14ac:dyDescent="0.2">
      <c r="A48" s="11"/>
      <c r="B48" s="1" t="s">
        <v>86</v>
      </c>
      <c r="C48" s="12">
        <v>0</v>
      </c>
      <c r="D48" s="12">
        <v>0</v>
      </c>
      <c r="E48" s="12">
        <v>0</v>
      </c>
      <c r="F48" s="12">
        <v>0</v>
      </c>
      <c r="G48" s="12">
        <v>0</v>
      </c>
      <c r="H48" s="12">
        <v>0</v>
      </c>
      <c r="I48" s="12">
        <v>0</v>
      </c>
      <c r="J48" s="12">
        <v>0</v>
      </c>
      <c r="K48" s="12">
        <v>0</v>
      </c>
      <c r="L48" s="12">
        <v>0</v>
      </c>
      <c r="M48" s="12">
        <v>0</v>
      </c>
      <c r="N48" s="13">
        <f t="shared" si="0"/>
        <v>0</v>
      </c>
      <c r="O48" s="14"/>
      <c r="P48" s="12">
        <v>1147.533894958678</v>
      </c>
      <c r="Q48" s="12">
        <v>0</v>
      </c>
      <c r="R48" s="12">
        <v>0</v>
      </c>
      <c r="S48" s="12">
        <v>0</v>
      </c>
      <c r="T48" s="12">
        <v>0</v>
      </c>
      <c r="U48" s="12">
        <v>0</v>
      </c>
      <c r="V48" s="12">
        <v>0</v>
      </c>
      <c r="W48" s="12">
        <v>0</v>
      </c>
      <c r="X48" s="12">
        <v>0</v>
      </c>
      <c r="Y48" s="12">
        <v>0</v>
      </c>
      <c r="Z48" s="12">
        <v>0</v>
      </c>
      <c r="AA48" s="12">
        <v>0</v>
      </c>
      <c r="AB48" s="13">
        <f t="shared" si="1"/>
        <v>1147.533894958678</v>
      </c>
      <c r="AC48" s="13">
        <f t="shared" si="2"/>
        <v>1147.533894958678</v>
      </c>
      <c r="AD48" s="12">
        <v>0</v>
      </c>
      <c r="AE48" s="12">
        <v>0</v>
      </c>
      <c r="AF48" s="12">
        <v>0</v>
      </c>
      <c r="AG48" s="13">
        <f t="shared" si="3"/>
        <v>1147.533894958678</v>
      </c>
    </row>
    <row r="49" spans="1:33" x14ac:dyDescent="0.2">
      <c r="A49" s="11"/>
      <c r="B49" s="1" t="s">
        <v>87</v>
      </c>
      <c r="C49" s="12">
        <v>0</v>
      </c>
      <c r="D49" s="12">
        <v>0</v>
      </c>
      <c r="E49" s="12">
        <v>0</v>
      </c>
      <c r="F49" s="12">
        <v>0</v>
      </c>
      <c r="G49" s="12">
        <v>0</v>
      </c>
      <c r="H49" s="12">
        <v>0</v>
      </c>
      <c r="I49" s="12">
        <v>0</v>
      </c>
      <c r="J49" s="12">
        <v>2.9888623799999996</v>
      </c>
      <c r="K49" s="12">
        <v>7837.7643433354933</v>
      </c>
      <c r="L49" s="12">
        <v>0</v>
      </c>
      <c r="M49" s="12">
        <v>0</v>
      </c>
      <c r="N49" s="13">
        <f t="shared" si="0"/>
        <v>7840.7532057154931</v>
      </c>
      <c r="O49" s="14"/>
      <c r="P49" s="12">
        <v>12152.571538315</v>
      </c>
      <c r="Q49" s="12">
        <v>21461.153413651125</v>
      </c>
      <c r="R49" s="12">
        <v>11254.926503270633</v>
      </c>
      <c r="S49" s="12">
        <v>0</v>
      </c>
      <c r="T49" s="12">
        <v>0</v>
      </c>
      <c r="U49" s="12">
        <v>0</v>
      </c>
      <c r="V49" s="12">
        <v>2105.9271962439861</v>
      </c>
      <c r="W49" s="12">
        <v>35.019179479280183</v>
      </c>
      <c r="X49" s="12">
        <v>0</v>
      </c>
      <c r="Y49" s="12">
        <v>0</v>
      </c>
      <c r="Z49" s="12">
        <v>0</v>
      </c>
      <c r="AA49" s="12">
        <v>32.335934816531008</v>
      </c>
      <c r="AB49" s="13">
        <f t="shared" si="1"/>
        <v>47041.933765776557</v>
      </c>
      <c r="AC49" s="13">
        <f t="shared" si="2"/>
        <v>54882.686971492047</v>
      </c>
      <c r="AD49" s="12">
        <v>0</v>
      </c>
      <c r="AE49" s="12">
        <v>0</v>
      </c>
      <c r="AF49" s="12">
        <v>0</v>
      </c>
      <c r="AG49" s="13">
        <f t="shared" si="3"/>
        <v>54882.686971492047</v>
      </c>
    </row>
    <row r="50" spans="1:33" x14ac:dyDescent="0.2">
      <c r="A50" s="11"/>
      <c r="B50" s="1" t="s">
        <v>88</v>
      </c>
      <c r="C50" s="12">
        <v>0</v>
      </c>
      <c r="D50" s="12">
        <v>0</v>
      </c>
      <c r="E50" s="12">
        <v>0</v>
      </c>
      <c r="F50" s="12">
        <v>0</v>
      </c>
      <c r="G50" s="12">
        <v>0</v>
      </c>
      <c r="H50" s="12">
        <v>0</v>
      </c>
      <c r="I50" s="12">
        <v>0</v>
      </c>
      <c r="J50" s="12">
        <v>0</v>
      </c>
      <c r="K50" s="12">
        <v>0</v>
      </c>
      <c r="L50" s="12">
        <v>1027.4069949000002</v>
      </c>
      <c r="M50" s="12">
        <v>0</v>
      </c>
      <c r="N50" s="13">
        <f t="shared" si="0"/>
        <v>1027.4069949000002</v>
      </c>
      <c r="O50" s="14"/>
      <c r="P50" s="12">
        <v>0</v>
      </c>
      <c r="Q50" s="12">
        <v>-240.55873430294088</v>
      </c>
      <c r="R50" s="12">
        <v>-159.90293254080345</v>
      </c>
      <c r="S50" s="12">
        <v>347.51458818731612</v>
      </c>
      <c r="T50" s="12">
        <v>-21.049411186672014</v>
      </c>
      <c r="U50" s="12">
        <v>232.14019124661039</v>
      </c>
      <c r="V50" s="12">
        <v>-73.763147208356756</v>
      </c>
      <c r="W50" s="12">
        <v>-1.3403899984690291</v>
      </c>
      <c r="X50" s="12">
        <v>-0.30852064965180565</v>
      </c>
      <c r="Y50" s="12">
        <v>0</v>
      </c>
      <c r="Z50" s="12">
        <v>-48.929574466474136</v>
      </c>
      <c r="AA50" s="12">
        <v>0</v>
      </c>
      <c r="AB50" s="13">
        <f t="shared" si="1"/>
        <v>33.802069080558454</v>
      </c>
      <c r="AC50" s="13">
        <f t="shared" si="2"/>
        <v>1061.2090639805588</v>
      </c>
      <c r="AD50" s="12">
        <v>0</v>
      </c>
      <c r="AE50" s="12">
        <v>0</v>
      </c>
      <c r="AF50" s="12">
        <v>0</v>
      </c>
      <c r="AG50" s="13">
        <f t="shared" si="3"/>
        <v>1061.2090639805588</v>
      </c>
    </row>
    <row r="51" spans="1:33" x14ac:dyDescent="0.2">
      <c r="A51" s="17"/>
      <c r="B51" s="17" t="s">
        <v>499</v>
      </c>
      <c r="C51" s="18">
        <f t="shared" ref="C51:AG51" si="4">SUM(C7:C50)</f>
        <v>25684.642800000001</v>
      </c>
      <c r="D51" s="18">
        <f t="shared" si="4"/>
        <v>4606.3548000000001</v>
      </c>
      <c r="E51" s="18">
        <f t="shared" si="4"/>
        <v>1492.1064000000001</v>
      </c>
      <c r="F51" s="18">
        <f t="shared" si="4"/>
        <v>1.726995456</v>
      </c>
      <c r="G51" s="18">
        <f t="shared" si="4"/>
        <v>8612.8164800000013</v>
      </c>
      <c r="H51" s="18">
        <f t="shared" si="4"/>
        <v>407.07078000000001</v>
      </c>
      <c r="I51" s="18">
        <f t="shared" si="4"/>
        <v>4448.7816543468143</v>
      </c>
      <c r="J51" s="18">
        <f t="shared" si="4"/>
        <v>7.4930824799999991</v>
      </c>
      <c r="K51" s="18">
        <f t="shared" si="4"/>
        <v>12968.921117096419</v>
      </c>
      <c r="L51" s="18">
        <f t="shared" si="4"/>
        <v>7449.5468750999989</v>
      </c>
      <c r="M51" s="18">
        <f t="shared" si="4"/>
        <v>229.2</v>
      </c>
      <c r="N51" s="18">
        <f t="shared" si="4"/>
        <v>65908.66098447924</v>
      </c>
      <c r="O51" s="19">
        <f t="shared" si="4"/>
        <v>0</v>
      </c>
      <c r="P51" s="18">
        <f t="shared" si="4"/>
        <v>36411.704839398866</v>
      </c>
      <c r="Q51" s="18">
        <f t="shared" si="4"/>
        <v>31129.198588499996</v>
      </c>
      <c r="R51" s="18">
        <f t="shared" si="4"/>
        <v>42044.441365908278</v>
      </c>
      <c r="S51" s="18">
        <f t="shared" si="4"/>
        <v>6773.1012132019478</v>
      </c>
      <c r="T51" s="18">
        <f t="shared" si="4"/>
        <v>57.896167480499983</v>
      </c>
      <c r="U51" s="18">
        <f t="shared" si="4"/>
        <v>8060.7929454378</v>
      </c>
      <c r="V51" s="18">
        <f t="shared" si="4"/>
        <v>5506.7309289931991</v>
      </c>
      <c r="W51" s="18">
        <f t="shared" si="4"/>
        <v>99.894059999999982</v>
      </c>
      <c r="X51" s="18">
        <f t="shared" si="4"/>
        <v>247.30017162804299</v>
      </c>
      <c r="Y51" s="18">
        <f t="shared" si="4"/>
        <v>3717.9191281202097</v>
      </c>
      <c r="Z51" s="18">
        <f t="shared" si="4"/>
        <v>4458.2479511161164</v>
      </c>
      <c r="AA51" s="18">
        <f t="shared" si="4"/>
        <v>32.335934816531008</v>
      </c>
      <c r="AB51" s="18">
        <f t="shared" si="4"/>
        <v>138539.56329460151</v>
      </c>
      <c r="AC51" s="18">
        <f t="shared" si="4"/>
        <v>204448.22427908066</v>
      </c>
      <c r="AD51" s="18">
        <f>SUM(AD7:AD50)</f>
        <v>-35393.236039398864</v>
      </c>
      <c r="AE51" s="18">
        <f t="shared" si="4"/>
        <v>-6422.1398801999985</v>
      </c>
      <c r="AF51" s="18">
        <f t="shared" si="4"/>
        <v>-32.335934816531008</v>
      </c>
      <c r="AG51" s="18">
        <f t="shared" si="4"/>
        <v>162600.51242466533</v>
      </c>
    </row>
    <row r="53" spans="1:33" x14ac:dyDescent="0.2">
      <c r="C53" s="33"/>
      <c r="D53" s="33"/>
      <c r="E53" s="33"/>
      <c r="F53" s="33"/>
      <c r="G53" s="33"/>
      <c r="H53" s="33"/>
      <c r="I53" s="33"/>
      <c r="J53" s="33"/>
      <c r="K53" s="33"/>
      <c r="L53" s="33"/>
      <c r="M53" s="33"/>
      <c r="N53" s="33"/>
      <c r="P53" s="33"/>
      <c r="Q53" s="33"/>
      <c r="R53" s="33"/>
      <c r="S53" s="33"/>
      <c r="T53" s="33"/>
      <c r="U53" s="33"/>
      <c r="V53" s="33"/>
      <c r="W53" s="33"/>
      <c r="X53" s="33"/>
      <c r="Y53" s="33"/>
      <c r="Z53" s="33"/>
      <c r="AA53" s="33"/>
      <c r="AB53" s="33"/>
      <c r="AC53" s="33"/>
      <c r="AD53" s="33"/>
      <c r="AE53" s="33"/>
      <c r="AF53" s="33"/>
      <c r="AG53" s="33"/>
    </row>
    <row r="55" spans="1:33" x14ac:dyDescent="0.2">
      <c r="C55" s="20"/>
      <c r="D55" s="20"/>
      <c r="E55" s="20"/>
      <c r="F55" s="20"/>
      <c r="G55" s="20"/>
      <c r="H55" s="20"/>
      <c r="I55" s="20"/>
      <c r="J55" s="20"/>
      <c r="K55" s="20"/>
      <c r="L55" s="20"/>
      <c r="M55" s="20"/>
      <c r="N55" s="20"/>
      <c r="P55" s="20"/>
      <c r="Q55" s="20"/>
      <c r="R55" s="20"/>
      <c r="S55" s="20"/>
      <c r="T55" s="20"/>
      <c r="U55" s="20"/>
      <c r="V55" s="20"/>
      <c r="W55" s="20"/>
      <c r="X55" s="20"/>
      <c r="Y55" s="20"/>
      <c r="Z55" s="20"/>
      <c r="AA55" s="20"/>
      <c r="AB55" s="20"/>
      <c r="AC55" s="20"/>
      <c r="AD55" s="20"/>
      <c r="AE55" s="20"/>
      <c r="AF55" s="20"/>
      <c r="AG55" s="20"/>
    </row>
  </sheetData>
  <mergeCells count="8">
    <mergeCell ref="AG4:AG5"/>
    <mergeCell ref="A3:B4"/>
    <mergeCell ref="C4:N4"/>
    <mergeCell ref="P4:AB4"/>
    <mergeCell ref="AD4:AD5"/>
    <mergeCell ref="AE4:AE5"/>
    <mergeCell ref="AF4:AF5"/>
    <mergeCell ref="AC4:AC5"/>
  </mergeCells>
  <hyperlinks>
    <hyperlink ref="B1" location="Contenido!A1" display="Regresar al contenido"/>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2"/>
  <sheetViews>
    <sheetView showGridLines="0" zoomScaleNormal="100" workbookViewId="0">
      <pane xSplit="2" ySplit="6" topLeftCell="C7" activePane="bottomRight" state="frozen"/>
      <selection pane="topRight" activeCell="C1" sqref="C1"/>
      <selection pane="bottomLeft" activeCell="A7" sqref="A7"/>
      <selection pane="bottomRight" activeCell="A50" sqref="A50:XFD52"/>
    </sheetView>
  </sheetViews>
  <sheetFormatPr baseColWidth="10" defaultRowHeight="12.75" x14ac:dyDescent="0.2"/>
  <cols>
    <col min="1" max="1" width="10.7109375" style="1" customWidth="1"/>
    <col min="2" max="2" width="55.140625" style="1" customWidth="1"/>
    <col min="3" max="6" width="13.7109375" style="1" customWidth="1"/>
    <col min="7" max="7" width="16.140625" style="1" customWidth="1"/>
    <col min="8" max="8" width="13.7109375" style="1" customWidth="1"/>
    <col min="9" max="9" width="15.28515625" style="1" customWidth="1"/>
    <col min="10" max="10" width="13.7109375" style="1" customWidth="1"/>
    <col min="11" max="11" width="15.42578125" style="1" customWidth="1"/>
    <col min="12" max="14" width="13.7109375" style="1" customWidth="1"/>
    <col min="15" max="15" width="0.85546875" style="5" customWidth="1"/>
    <col min="16" max="16" width="13.7109375" style="1" customWidth="1"/>
    <col min="17" max="17" width="16" style="1" customWidth="1"/>
    <col min="18" max="18" width="15.85546875" style="1" customWidth="1"/>
    <col min="19" max="19" width="15.5703125" style="1" customWidth="1"/>
    <col min="20" max="21" width="13.7109375" style="1" customWidth="1"/>
    <col min="22" max="22" width="15.28515625" style="1" customWidth="1"/>
    <col min="23" max="24" width="13.7109375" style="1" customWidth="1"/>
    <col min="25" max="25" width="15.85546875" style="1" customWidth="1"/>
    <col min="26" max="28" width="13.7109375" style="1" customWidth="1"/>
    <col min="29" max="29" width="15.28515625" style="1" customWidth="1"/>
    <col min="30" max="30" width="11.42578125" style="1"/>
    <col min="31" max="31" width="13.7109375" style="1" customWidth="1"/>
    <col min="32" max="32" width="11.42578125" style="1"/>
    <col min="33" max="33" width="13.42578125" style="1" customWidth="1"/>
    <col min="34" max="16384" width="11.42578125" style="1"/>
  </cols>
  <sheetData>
    <row r="1" spans="1:29" ht="12.75" customHeight="1" x14ac:dyDescent="0.2">
      <c r="B1" s="4" t="s">
        <v>91</v>
      </c>
    </row>
    <row r="3" spans="1:29" ht="14.25" customHeight="1" x14ac:dyDescent="0.2">
      <c r="A3" s="56" t="s">
        <v>528</v>
      </c>
      <c r="B3" s="56"/>
    </row>
    <row r="4" spans="1:29" x14ac:dyDescent="0.2">
      <c r="A4" s="56"/>
      <c r="B4" s="56"/>
      <c r="C4" s="58" t="s">
        <v>23</v>
      </c>
      <c r="D4" s="58"/>
      <c r="E4" s="58"/>
      <c r="F4" s="58"/>
      <c r="G4" s="58"/>
      <c r="H4" s="58"/>
      <c r="I4" s="58"/>
      <c r="J4" s="58"/>
      <c r="K4" s="58"/>
      <c r="L4" s="58"/>
      <c r="M4" s="58"/>
      <c r="N4" s="58"/>
      <c r="O4" s="6"/>
      <c r="P4" s="57" t="s">
        <v>24</v>
      </c>
      <c r="Q4" s="57"/>
      <c r="R4" s="57"/>
      <c r="S4" s="57"/>
      <c r="T4" s="57"/>
      <c r="U4" s="57"/>
      <c r="V4" s="57"/>
      <c r="W4" s="57"/>
      <c r="X4" s="57"/>
      <c r="Y4" s="57"/>
      <c r="Z4" s="57"/>
      <c r="AA4" s="57"/>
      <c r="AB4" s="57"/>
      <c r="AC4" s="7"/>
    </row>
    <row r="5" spans="1:29" ht="44.25" customHeight="1" x14ac:dyDescent="0.2">
      <c r="A5" s="8" t="s">
        <v>131</v>
      </c>
      <c r="B5" s="8" t="s">
        <v>527</v>
      </c>
      <c r="C5" s="9" t="s">
        <v>29</v>
      </c>
      <c r="D5" s="9" t="s">
        <v>30</v>
      </c>
      <c r="E5" s="9" t="s">
        <v>501</v>
      </c>
      <c r="F5" s="9" t="s">
        <v>0</v>
      </c>
      <c r="G5" s="9" t="s">
        <v>31</v>
      </c>
      <c r="H5" s="9" t="s">
        <v>32</v>
      </c>
      <c r="I5" s="9" t="s">
        <v>33</v>
      </c>
      <c r="J5" s="9" t="s">
        <v>34</v>
      </c>
      <c r="K5" s="9" t="s">
        <v>35</v>
      </c>
      <c r="L5" s="9" t="s">
        <v>36</v>
      </c>
      <c r="M5" s="9" t="s">
        <v>37</v>
      </c>
      <c r="N5" s="9" t="s">
        <v>505</v>
      </c>
      <c r="O5" s="10"/>
      <c r="P5" s="8" t="s">
        <v>38</v>
      </c>
      <c r="Q5" s="8" t="s">
        <v>39</v>
      </c>
      <c r="R5" s="8" t="s">
        <v>40</v>
      </c>
      <c r="S5" s="8" t="s">
        <v>41</v>
      </c>
      <c r="T5" s="8" t="s">
        <v>42</v>
      </c>
      <c r="U5" s="8" t="s">
        <v>1</v>
      </c>
      <c r="V5" s="8" t="s">
        <v>2</v>
      </c>
      <c r="W5" s="8" t="s">
        <v>3</v>
      </c>
      <c r="X5" s="8" t="s">
        <v>43</v>
      </c>
      <c r="Y5" s="8" t="s">
        <v>44</v>
      </c>
      <c r="Z5" s="8" t="s">
        <v>4</v>
      </c>
      <c r="AA5" s="8" t="s">
        <v>45</v>
      </c>
      <c r="AB5" s="8" t="s">
        <v>506</v>
      </c>
      <c r="AC5" s="8" t="s">
        <v>5</v>
      </c>
    </row>
    <row r="6" spans="1:29" ht="17.25" customHeight="1" x14ac:dyDescent="0.2">
      <c r="A6" s="32"/>
      <c r="B6" s="32"/>
      <c r="C6" s="34" t="s">
        <v>498</v>
      </c>
      <c r="D6" s="34" t="s">
        <v>498</v>
      </c>
      <c r="E6" s="34" t="s">
        <v>498</v>
      </c>
      <c r="F6" s="34" t="s">
        <v>498</v>
      </c>
      <c r="G6" s="34" t="s">
        <v>498</v>
      </c>
      <c r="H6" s="34" t="s">
        <v>498</v>
      </c>
      <c r="I6" s="34" t="s">
        <v>498</v>
      </c>
      <c r="J6" s="34" t="s">
        <v>498</v>
      </c>
      <c r="K6" s="34" t="s">
        <v>498</v>
      </c>
      <c r="L6" s="34" t="s">
        <v>498</v>
      </c>
      <c r="M6" s="34" t="s">
        <v>498</v>
      </c>
      <c r="N6" s="34" t="s">
        <v>498</v>
      </c>
      <c r="O6" s="10"/>
      <c r="P6" s="34" t="s">
        <v>498</v>
      </c>
      <c r="Q6" s="34" t="s">
        <v>498</v>
      </c>
      <c r="R6" s="34" t="s">
        <v>498</v>
      </c>
      <c r="S6" s="34" t="s">
        <v>498</v>
      </c>
      <c r="T6" s="34" t="s">
        <v>498</v>
      </c>
      <c r="U6" s="34" t="s">
        <v>498</v>
      </c>
      <c r="V6" s="34" t="s">
        <v>498</v>
      </c>
      <c r="W6" s="34" t="s">
        <v>498</v>
      </c>
      <c r="X6" s="34" t="s">
        <v>498</v>
      </c>
      <c r="Y6" s="34" t="s">
        <v>498</v>
      </c>
      <c r="Z6" s="34" t="s">
        <v>498</v>
      </c>
      <c r="AA6" s="34" t="s">
        <v>498</v>
      </c>
      <c r="AB6" s="34" t="s">
        <v>498</v>
      </c>
      <c r="AC6" s="34" t="s">
        <v>498</v>
      </c>
    </row>
    <row r="7" spans="1:29" ht="12.75" customHeight="1" x14ac:dyDescent="0.2">
      <c r="A7" s="11" t="s">
        <v>94</v>
      </c>
      <c r="B7" s="1" t="s">
        <v>46</v>
      </c>
      <c r="C7" s="12">
        <v>0</v>
      </c>
      <c r="D7" s="12">
        <v>0</v>
      </c>
      <c r="E7" s="12">
        <v>0</v>
      </c>
      <c r="F7" s="12">
        <v>0</v>
      </c>
      <c r="G7" s="12">
        <v>0</v>
      </c>
      <c r="H7" s="12">
        <v>0</v>
      </c>
      <c r="I7" s="12">
        <v>0</v>
      </c>
      <c r="J7" s="12">
        <v>0</v>
      </c>
      <c r="K7" s="12">
        <v>0</v>
      </c>
      <c r="L7" s="12">
        <v>0</v>
      </c>
      <c r="M7" s="12">
        <v>0</v>
      </c>
      <c r="N7" s="13">
        <f>SUM(C7:M7)</f>
        <v>0</v>
      </c>
      <c r="O7" s="14"/>
      <c r="P7" s="12">
        <v>0</v>
      </c>
      <c r="Q7" s="12">
        <v>12362553.036627801</v>
      </c>
      <c r="R7" s="12">
        <v>51640580.491205499</v>
      </c>
      <c r="S7" s="12">
        <v>2474305.5610034596</v>
      </c>
      <c r="T7" s="12">
        <v>35587.124099964152</v>
      </c>
      <c r="U7" s="12">
        <v>4594211.7087266073</v>
      </c>
      <c r="V7" s="12">
        <v>0</v>
      </c>
      <c r="W7" s="12">
        <v>1030220.0689582807</v>
      </c>
      <c r="X7" s="12">
        <v>0</v>
      </c>
      <c r="Y7" s="12">
        <v>0</v>
      </c>
      <c r="Z7" s="12">
        <v>52075267.837851778</v>
      </c>
      <c r="AA7" s="12">
        <v>0</v>
      </c>
      <c r="AB7" s="13">
        <f>SUM(P7:AA7)</f>
        <v>124212725.82847339</v>
      </c>
      <c r="AC7" s="13">
        <f>+N7+AB7</f>
        <v>124212725.82847339</v>
      </c>
    </row>
    <row r="8" spans="1:29" x14ac:dyDescent="0.2">
      <c r="A8" s="11" t="s">
        <v>95</v>
      </c>
      <c r="B8" s="1" t="s">
        <v>47</v>
      </c>
      <c r="C8" s="12">
        <v>0</v>
      </c>
      <c r="D8" s="12">
        <v>0</v>
      </c>
      <c r="E8" s="12">
        <v>0</v>
      </c>
      <c r="F8" s="12">
        <v>0</v>
      </c>
      <c r="G8" s="12">
        <v>0</v>
      </c>
      <c r="H8" s="12">
        <v>0</v>
      </c>
      <c r="I8" s="12">
        <v>0</v>
      </c>
      <c r="J8" s="12">
        <v>0</v>
      </c>
      <c r="K8" s="12">
        <v>0</v>
      </c>
      <c r="L8" s="12">
        <v>0</v>
      </c>
      <c r="M8" s="12">
        <v>0</v>
      </c>
      <c r="N8" s="13">
        <f t="shared" ref="N8:N47" si="0">SUM(C8:M8)</f>
        <v>0</v>
      </c>
      <c r="O8" s="14"/>
      <c r="P8" s="12">
        <v>0</v>
      </c>
      <c r="Q8" s="12">
        <v>3322343.6243194533</v>
      </c>
      <c r="R8" s="12">
        <v>46581541.647025935</v>
      </c>
      <c r="S8" s="12">
        <v>0</v>
      </c>
      <c r="T8" s="12">
        <v>0</v>
      </c>
      <c r="U8" s="12">
        <v>0</v>
      </c>
      <c r="V8" s="12">
        <v>0</v>
      </c>
      <c r="W8" s="12">
        <v>360177.77528100309</v>
      </c>
      <c r="X8" s="12">
        <v>0</v>
      </c>
      <c r="Y8" s="12">
        <v>0</v>
      </c>
      <c r="Z8" s="12">
        <v>0</v>
      </c>
      <c r="AA8" s="12">
        <v>0</v>
      </c>
      <c r="AB8" s="13">
        <f t="shared" ref="AB8:AB47" si="1">SUM(P8:AA8)</f>
        <v>50264063.046626396</v>
      </c>
      <c r="AC8" s="13">
        <f t="shared" ref="AC8:AC47" si="2">+N8+AB8</f>
        <v>50264063.046626396</v>
      </c>
    </row>
    <row r="9" spans="1:29" x14ac:dyDescent="0.2">
      <c r="A9" s="11" t="s">
        <v>96</v>
      </c>
      <c r="B9" s="1" t="s">
        <v>48</v>
      </c>
      <c r="C9" s="12">
        <v>0</v>
      </c>
      <c r="D9" s="12">
        <v>0</v>
      </c>
      <c r="E9" s="12">
        <v>0</v>
      </c>
      <c r="F9" s="12">
        <v>0</v>
      </c>
      <c r="G9" s="12">
        <v>0</v>
      </c>
      <c r="H9" s="12">
        <v>0</v>
      </c>
      <c r="I9" s="12">
        <v>0</v>
      </c>
      <c r="J9" s="12">
        <v>0</v>
      </c>
      <c r="K9" s="12">
        <v>0</v>
      </c>
      <c r="L9" s="12">
        <v>0</v>
      </c>
      <c r="M9" s="12">
        <v>0</v>
      </c>
      <c r="N9" s="13">
        <f t="shared" si="0"/>
        <v>0</v>
      </c>
      <c r="O9" s="14"/>
      <c r="P9" s="12">
        <v>0</v>
      </c>
      <c r="Q9" s="12">
        <v>0</v>
      </c>
      <c r="R9" s="12">
        <v>47349941.483687215</v>
      </c>
      <c r="S9" s="12">
        <v>0</v>
      </c>
      <c r="T9" s="12">
        <v>1499799.6118258615</v>
      </c>
      <c r="U9" s="12">
        <v>7605735.6979027437</v>
      </c>
      <c r="V9" s="12">
        <v>0</v>
      </c>
      <c r="W9" s="12">
        <v>42729.103777300479</v>
      </c>
      <c r="X9" s="12">
        <v>0</v>
      </c>
      <c r="Y9" s="12">
        <v>0</v>
      </c>
      <c r="Z9" s="12">
        <v>0</v>
      </c>
      <c r="AA9" s="12">
        <v>0</v>
      </c>
      <c r="AB9" s="13">
        <f t="shared" si="1"/>
        <v>56498205.897193119</v>
      </c>
      <c r="AC9" s="13">
        <f t="shared" si="2"/>
        <v>56498205.897193119</v>
      </c>
    </row>
    <row r="10" spans="1:29" x14ac:dyDescent="0.2">
      <c r="A10" s="11" t="s">
        <v>97</v>
      </c>
      <c r="B10" s="1" t="s">
        <v>49</v>
      </c>
      <c r="C10" s="12">
        <v>0</v>
      </c>
      <c r="D10" s="12">
        <v>0</v>
      </c>
      <c r="E10" s="12">
        <v>0</v>
      </c>
      <c r="F10" s="12">
        <v>0</v>
      </c>
      <c r="G10" s="12">
        <v>0</v>
      </c>
      <c r="H10" s="12">
        <v>0</v>
      </c>
      <c r="I10" s="12">
        <v>0</v>
      </c>
      <c r="J10" s="12">
        <v>0</v>
      </c>
      <c r="K10" s="12">
        <v>0</v>
      </c>
      <c r="L10" s="12">
        <v>0</v>
      </c>
      <c r="M10" s="12">
        <v>0</v>
      </c>
      <c r="N10" s="13">
        <f t="shared" si="0"/>
        <v>0</v>
      </c>
      <c r="O10" s="14"/>
      <c r="P10" s="12">
        <v>0</v>
      </c>
      <c r="Q10" s="12">
        <v>2161480.0615942702</v>
      </c>
      <c r="R10" s="12">
        <v>10294914.291337878</v>
      </c>
      <c r="S10" s="12">
        <v>0</v>
      </c>
      <c r="T10" s="12">
        <v>0</v>
      </c>
      <c r="U10" s="12">
        <v>0</v>
      </c>
      <c r="V10" s="12">
        <v>0</v>
      </c>
      <c r="W10" s="12">
        <v>76656.503741238135</v>
      </c>
      <c r="X10" s="12">
        <v>0</v>
      </c>
      <c r="Y10" s="12">
        <v>0</v>
      </c>
      <c r="Z10" s="12">
        <v>0</v>
      </c>
      <c r="AA10" s="12">
        <v>0</v>
      </c>
      <c r="AB10" s="13">
        <f t="shared" si="1"/>
        <v>12533050.856673386</v>
      </c>
      <c r="AC10" s="13">
        <f t="shared" si="2"/>
        <v>12533050.856673386</v>
      </c>
    </row>
    <row r="11" spans="1:29" x14ac:dyDescent="0.2">
      <c r="A11" s="11" t="s">
        <v>98</v>
      </c>
      <c r="B11" s="1" t="s">
        <v>50</v>
      </c>
      <c r="C11" s="12">
        <v>0</v>
      </c>
      <c r="D11" s="12">
        <v>0</v>
      </c>
      <c r="E11" s="12">
        <v>0</v>
      </c>
      <c r="F11" s="12">
        <v>0</v>
      </c>
      <c r="G11" s="12">
        <v>0</v>
      </c>
      <c r="H11" s="12">
        <v>0</v>
      </c>
      <c r="I11" s="12">
        <v>0</v>
      </c>
      <c r="J11" s="12">
        <v>0</v>
      </c>
      <c r="K11" s="12">
        <v>0</v>
      </c>
      <c r="L11" s="12">
        <v>0</v>
      </c>
      <c r="M11" s="12">
        <v>0</v>
      </c>
      <c r="N11" s="13">
        <f t="shared" si="0"/>
        <v>0</v>
      </c>
      <c r="O11" s="14"/>
      <c r="P11" s="12">
        <v>0</v>
      </c>
      <c r="Q11" s="12">
        <v>169880.02005182792</v>
      </c>
      <c r="R11" s="12">
        <v>119555533.37148562</v>
      </c>
      <c r="S11" s="12">
        <v>2077781.3051681144</v>
      </c>
      <c r="T11" s="12">
        <v>0</v>
      </c>
      <c r="U11" s="12">
        <v>0</v>
      </c>
      <c r="V11" s="12">
        <v>0</v>
      </c>
      <c r="W11" s="12">
        <v>19005.432495235294</v>
      </c>
      <c r="X11" s="12">
        <v>0</v>
      </c>
      <c r="Y11" s="12">
        <v>0</v>
      </c>
      <c r="Z11" s="12">
        <v>0</v>
      </c>
      <c r="AA11" s="12">
        <v>0</v>
      </c>
      <c r="AB11" s="13">
        <f t="shared" si="1"/>
        <v>121822200.12920079</v>
      </c>
      <c r="AC11" s="13">
        <f t="shared" si="2"/>
        <v>121822200.12920079</v>
      </c>
    </row>
    <row r="12" spans="1:29" x14ac:dyDescent="0.2">
      <c r="A12" s="11" t="s">
        <v>99</v>
      </c>
      <c r="B12" s="1" t="s">
        <v>51</v>
      </c>
      <c r="C12" s="12">
        <v>0</v>
      </c>
      <c r="D12" s="12">
        <v>0</v>
      </c>
      <c r="E12" s="12">
        <v>0</v>
      </c>
      <c r="F12" s="12">
        <v>0</v>
      </c>
      <c r="G12" s="12">
        <v>0</v>
      </c>
      <c r="H12" s="12">
        <v>0</v>
      </c>
      <c r="I12" s="12">
        <v>0</v>
      </c>
      <c r="J12" s="12">
        <v>0</v>
      </c>
      <c r="K12" s="12">
        <v>0</v>
      </c>
      <c r="L12" s="12">
        <v>0</v>
      </c>
      <c r="M12" s="12">
        <v>0</v>
      </c>
      <c r="N12" s="13">
        <f t="shared" si="0"/>
        <v>0</v>
      </c>
      <c r="O12" s="14"/>
      <c r="P12" s="12">
        <v>0</v>
      </c>
      <c r="Q12" s="12">
        <v>16896.115934607216</v>
      </c>
      <c r="R12" s="12">
        <v>10884521.482528733</v>
      </c>
      <c r="S12" s="12">
        <v>0</v>
      </c>
      <c r="T12" s="12">
        <v>0</v>
      </c>
      <c r="U12" s="12">
        <v>0</v>
      </c>
      <c r="V12" s="12">
        <v>0</v>
      </c>
      <c r="W12" s="12">
        <v>0</v>
      </c>
      <c r="X12" s="12">
        <v>0</v>
      </c>
      <c r="Y12" s="12">
        <v>0</v>
      </c>
      <c r="Z12" s="12">
        <v>0</v>
      </c>
      <c r="AA12" s="12">
        <v>0</v>
      </c>
      <c r="AB12" s="13">
        <f t="shared" si="1"/>
        <v>10901417.59846334</v>
      </c>
      <c r="AC12" s="13">
        <f t="shared" si="2"/>
        <v>10901417.59846334</v>
      </c>
    </row>
    <row r="13" spans="1:29" x14ac:dyDescent="0.2">
      <c r="A13" s="11" t="s">
        <v>100</v>
      </c>
      <c r="B13" s="1" t="s">
        <v>52</v>
      </c>
      <c r="C13" s="12">
        <v>0</v>
      </c>
      <c r="D13" s="12">
        <v>0</v>
      </c>
      <c r="E13" s="12">
        <v>0</v>
      </c>
      <c r="F13" s="12">
        <v>0</v>
      </c>
      <c r="G13" s="12">
        <v>0</v>
      </c>
      <c r="H13" s="12">
        <v>0</v>
      </c>
      <c r="I13" s="12">
        <v>53621697.242227927</v>
      </c>
      <c r="J13" s="12">
        <v>0</v>
      </c>
      <c r="K13" s="12">
        <v>1328028.4468525755</v>
      </c>
      <c r="L13" s="12">
        <v>0</v>
      </c>
      <c r="M13" s="12">
        <v>56.832972504349328</v>
      </c>
      <c r="N13" s="13">
        <f t="shared" si="0"/>
        <v>54949782.522053003</v>
      </c>
      <c r="O13" s="14"/>
      <c r="P13" s="12">
        <v>0</v>
      </c>
      <c r="Q13" s="12">
        <v>41167.174835730766</v>
      </c>
      <c r="R13" s="12">
        <v>4482649.6964820921</v>
      </c>
      <c r="S13" s="12">
        <v>0</v>
      </c>
      <c r="T13" s="12">
        <v>0</v>
      </c>
      <c r="U13" s="12">
        <v>0</v>
      </c>
      <c r="V13" s="12">
        <v>0</v>
      </c>
      <c r="W13" s="12">
        <v>35585.947231866434</v>
      </c>
      <c r="X13" s="12">
        <v>0</v>
      </c>
      <c r="Y13" s="12">
        <v>0</v>
      </c>
      <c r="Z13" s="12">
        <v>0</v>
      </c>
      <c r="AA13" s="12">
        <v>0</v>
      </c>
      <c r="AB13" s="13">
        <f t="shared" si="1"/>
        <v>4559402.8185496889</v>
      </c>
      <c r="AC13" s="13">
        <f t="shared" si="2"/>
        <v>59509185.340602696</v>
      </c>
    </row>
    <row r="14" spans="1:29" x14ac:dyDescent="0.2">
      <c r="A14" s="11" t="s">
        <v>101</v>
      </c>
      <c r="B14" s="1" t="s">
        <v>53</v>
      </c>
      <c r="C14" s="12">
        <v>0</v>
      </c>
      <c r="D14" s="12">
        <v>0</v>
      </c>
      <c r="E14" s="12">
        <v>0</v>
      </c>
      <c r="F14" s="12">
        <v>0</v>
      </c>
      <c r="G14" s="12">
        <v>817784908.82874298</v>
      </c>
      <c r="H14" s="12">
        <v>0</v>
      </c>
      <c r="I14" s="12">
        <v>0</v>
      </c>
      <c r="J14" s="12">
        <v>0</v>
      </c>
      <c r="K14" s="12">
        <v>1637657.3344068883</v>
      </c>
      <c r="L14" s="12">
        <v>0</v>
      </c>
      <c r="M14" s="12">
        <v>70.083539609769161</v>
      </c>
      <c r="N14" s="13">
        <f t="shared" si="0"/>
        <v>819422636.24668944</v>
      </c>
      <c r="O14" s="14"/>
      <c r="P14" s="12">
        <v>0</v>
      </c>
      <c r="Q14" s="12">
        <v>5035874.54106637</v>
      </c>
      <c r="R14" s="12">
        <v>20821163.934010148</v>
      </c>
      <c r="S14" s="12">
        <v>0</v>
      </c>
      <c r="T14" s="12">
        <v>83852.559348704774</v>
      </c>
      <c r="U14" s="12">
        <v>0</v>
      </c>
      <c r="V14" s="12">
        <v>0</v>
      </c>
      <c r="W14" s="12">
        <v>43882.785511259441</v>
      </c>
      <c r="X14" s="12">
        <v>0</v>
      </c>
      <c r="Y14" s="12">
        <v>0</v>
      </c>
      <c r="Z14" s="12">
        <v>0</v>
      </c>
      <c r="AA14" s="12">
        <v>0</v>
      </c>
      <c r="AB14" s="13">
        <f t="shared" si="1"/>
        <v>25984773.819936484</v>
      </c>
      <c r="AC14" s="13">
        <f t="shared" si="2"/>
        <v>845407410.06662595</v>
      </c>
    </row>
    <row r="15" spans="1:29" x14ac:dyDescent="0.2">
      <c r="A15" s="11"/>
      <c r="B15" s="15" t="s">
        <v>54</v>
      </c>
      <c r="C15" s="12">
        <v>0</v>
      </c>
      <c r="D15" s="12">
        <v>0</v>
      </c>
      <c r="E15" s="12">
        <v>0</v>
      </c>
      <c r="F15" s="12">
        <v>0</v>
      </c>
      <c r="G15" s="12">
        <v>19149970.602857146</v>
      </c>
      <c r="H15" s="12">
        <v>0</v>
      </c>
      <c r="I15" s="12">
        <v>0</v>
      </c>
      <c r="J15" s="12">
        <v>0</v>
      </c>
      <c r="K15" s="12">
        <v>0</v>
      </c>
      <c r="L15" s="12">
        <v>0</v>
      </c>
      <c r="M15" s="12">
        <v>0</v>
      </c>
      <c r="N15" s="13">
        <f t="shared" si="0"/>
        <v>19149970.602857146</v>
      </c>
      <c r="O15" s="14"/>
      <c r="P15" s="12">
        <v>0</v>
      </c>
      <c r="Q15" s="12">
        <v>0</v>
      </c>
      <c r="R15" s="12">
        <v>0</v>
      </c>
      <c r="S15" s="12">
        <v>0</v>
      </c>
      <c r="T15" s="12">
        <v>0</v>
      </c>
      <c r="U15" s="12">
        <v>0</v>
      </c>
      <c r="V15" s="12">
        <v>0</v>
      </c>
      <c r="W15" s="12">
        <v>0</v>
      </c>
      <c r="X15" s="12">
        <v>0</v>
      </c>
      <c r="Y15" s="12">
        <v>0</v>
      </c>
      <c r="Z15" s="12">
        <v>0</v>
      </c>
      <c r="AA15" s="12">
        <v>0</v>
      </c>
      <c r="AB15" s="13">
        <f t="shared" si="1"/>
        <v>0</v>
      </c>
      <c r="AC15" s="13">
        <f t="shared" si="2"/>
        <v>19149970.602857146</v>
      </c>
    </row>
    <row r="16" spans="1:29" x14ac:dyDescent="0.2">
      <c r="A16" s="11" t="s">
        <v>102</v>
      </c>
      <c r="B16" s="1" t="s">
        <v>55</v>
      </c>
      <c r="C16" s="12">
        <v>0</v>
      </c>
      <c r="D16" s="12">
        <v>0</v>
      </c>
      <c r="E16" s="12">
        <v>0</v>
      </c>
      <c r="F16" s="12">
        <v>0</v>
      </c>
      <c r="G16" s="12">
        <v>0</v>
      </c>
      <c r="H16" s="12">
        <v>40707078</v>
      </c>
      <c r="I16" s="12">
        <v>0</v>
      </c>
      <c r="J16" s="12">
        <v>0</v>
      </c>
      <c r="K16" s="12">
        <v>1755431.839531576</v>
      </c>
      <c r="L16" s="12">
        <v>0</v>
      </c>
      <c r="M16" s="12">
        <v>75.123699123918314</v>
      </c>
      <c r="N16" s="13">
        <f t="shared" si="0"/>
        <v>42462584.963230699</v>
      </c>
      <c r="O16" s="14"/>
      <c r="P16" s="12">
        <v>0</v>
      </c>
      <c r="Q16" s="12">
        <v>334486.52945611504</v>
      </c>
      <c r="R16" s="12">
        <v>539195.6747732294</v>
      </c>
      <c r="S16" s="12">
        <v>0</v>
      </c>
      <c r="T16" s="12">
        <v>0</v>
      </c>
      <c r="U16" s="12">
        <v>0</v>
      </c>
      <c r="V16" s="12">
        <v>0</v>
      </c>
      <c r="W16" s="12">
        <v>47038.67975024147</v>
      </c>
      <c r="X16" s="12">
        <v>0</v>
      </c>
      <c r="Y16" s="12">
        <v>0</v>
      </c>
      <c r="Z16" s="12">
        <v>0</v>
      </c>
      <c r="AA16" s="12">
        <v>0</v>
      </c>
      <c r="AB16" s="13">
        <f t="shared" si="1"/>
        <v>920720.88397958584</v>
      </c>
      <c r="AC16" s="13">
        <f t="shared" si="2"/>
        <v>43383305.847210288</v>
      </c>
    </row>
    <row r="17" spans="1:29" x14ac:dyDescent="0.2">
      <c r="A17" s="11" t="s">
        <v>103</v>
      </c>
      <c r="B17" s="1" t="s">
        <v>56</v>
      </c>
      <c r="C17" s="12">
        <v>0</v>
      </c>
      <c r="D17" s="12">
        <v>0</v>
      </c>
      <c r="E17" s="12">
        <v>0</v>
      </c>
      <c r="F17" s="12">
        <v>0</v>
      </c>
      <c r="G17" s="12">
        <v>0</v>
      </c>
      <c r="H17" s="12">
        <v>0</v>
      </c>
      <c r="I17" s="12">
        <v>166840929.59999999</v>
      </c>
      <c r="J17" s="12">
        <v>0</v>
      </c>
      <c r="K17" s="12">
        <v>25110889.675309062</v>
      </c>
      <c r="L17" s="12">
        <v>0</v>
      </c>
      <c r="M17" s="12">
        <v>1074.620431406327</v>
      </c>
      <c r="N17" s="13">
        <f t="shared" si="0"/>
        <v>191952893.89574045</v>
      </c>
      <c r="O17" s="14"/>
      <c r="P17" s="12">
        <v>0</v>
      </c>
      <c r="Q17" s="12">
        <v>10151435.622862905</v>
      </c>
      <c r="R17" s="12">
        <v>44854862.261355996</v>
      </c>
      <c r="S17" s="12">
        <v>127783019.39108096</v>
      </c>
      <c r="T17" s="12">
        <v>0</v>
      </c>
      <c r="U17" s="12">
        <v>23185.826519005648</v>
      </c>
      <c r="V17" s="12">
        <v>6494676.975299404</v>
      </c>
      <c r="W17" s="12">
        <v>672873.23328697181</v>
      </c>
      <c r="X17" s="12">
        <v>0</v>
      </c>
      <c r="Y17" s="12">
        <v>0</v>
      </c>
      <c r="Z17" s="12">
        <v>0</v>
      </c>
      <c r="AA17" s="12">
        <v>0</v>
      </c>
      <c r="AB17" s="13">
        <f t="shared" si="1"/>
        <v>189980053.31040525</v>
      </c>
      <c r="AC17" s="13">
        <f t="shared" si="2"/>
        <v>381932947.2061457</v>
      </c>
    </row>
    <row r="18" spans="1:29" x14ac:dyDescent="0.2">
      <c r="A18" s="11" t="s">
        <v>104</v>
      </c>
      <c r="B18" s="1" t="s">
        <v>57</v>
      </c>
      <c r="C18" s="12">
        <v>0</v>
      </c>
      <c r="D18" s="12">
        <v>0</v>
      </c>
      <c r="E18" s="12">
        <v>0</v>
      </c>
      <c r="F18" s="12">
        <v>0</v>
      </c>
      <c r="G18" s="12">
        <v>0</v>
      </c>
      <c r="H18" s="12">
        <v>0</v>
      </c>
      <c r="I18" s="12">
        <v>0</v>
      </c>
      <c r="J18" s="12">
        <v>0</v>
      </c>
      <c r="K18" s="12">
        <v>8282176.342806045</v>
      </c>
      <c r="L18" s="12">
        <v>0</v>
      </c>
      <c r="M18" s="12">
        <v>354.43570616459914</v>
      </c>
      <c r="N18" s="13">
        <f t="shared" si="0"/>
        <v>8282530.7785122097</v>
      </c>
      <c r="O18" s="14"/>
      <c r="P18" s="12">
        <v>0</v>
      </c>
      <c r="Q18" s="12">
        <v>739202.67343079788</v>
      </c>
      <c r="R18" s="12">
        <v>37793323.192706496</v>
      </c>
      <c r="S18" s="12">
        <v>40826128.962116726</v>
      </c>
      <c r="T18" s="12">
        <v>0</v>
      </c>
      <c r="U18" s="12">
        <v>0</v>
      </c>
      <c r="V18" s="12">
        <v>1419819.5156300736</v>
      </c>
      <c r="W18" s="12">
        <v>221929.80202993067</v>
      </c>
      <c r="X18" s="12">
        <v>0</v>
      </c>
      <c r="Y18" s="12">
        <v>0</v>
      </c>
      <c r="Z18" s="12">
        <v>0</v>
      </c>
      <c r="AA18" s="12">
        <v>0</v>
      </c>
      <c r="AB18" s="13">
        <f t="shared" si="1"/>
        <v>81000404.145914018</v>
      </c>
      <c r="AC18" s="13">
        <f t="shared" si="2"/>
        <v>89282934.924426228</v>
      </c>
    </row>
    <row r="19" spans="1:29" x14ac:dyDescent="0.2">
      <c r="A19" s="11" t="s">
        <v>105</v>
      </c>
      <c r="B19" s="1" t="s">
        <v>6</v>
      </c>
      <c r="C19" s="12">
        <v>0</v>
      </c>
      <c r="D19" s="12">
        <v>0</v>
      </c>
      <c r="E19" s="12">
        <v>0</v>
      </c>
      <c r="F19" s="12">
        <v>0</v>
      </c>
      <c r="G19" s="12">
        <v>0</v>
      </c>
      <c r="H19" s="12">
        <v>0</v>
      </c>
      <c r="I19" s="12">
        <v>0</v>
      </c>
      <c r="J19" s="12">
        <v>0</v>
      </c>
      <c r="K19" s="12">
        <v>0</v>
      </c>
      <c r="L19" s="12">
        <v>0</v>
      </c>
      <c r="M19" s="12">
        <v>0</v>
      </c>
      <c r="N19" s="13">
        <f t="shared" si="0"/>
        <v>0</v>
      </c>
      <c r="O19" s="14"/>
      <c r="P19" s="12">
        <v>0</v>
      </c>
      <c r="Q19" s="12">
        <v>202687.42050888011</v>
      </c>
      <c r="R19" s="12">
        <v>4336458.3114833701</v>
      </c>
      <c r="S19" s="12">
        <v>1616255.9741221452</v>
      </c>
      <c r="T19" s="12">
        <v>0</v>
      </c>
      <c r="U19" s="12">
        <v>0</v>
      </c>
      <c r="V19" s="12">
        <v>5272032.5914479429</v>
      </c>
      <c r="W19" s="12">
        <v>41599.067848146755</v>
      </c>
      <c r="X19" s="12">
        <v>3296911.2133375946</v>
      </c>
      <c r="Y19" s="12">
        <v>0</v>
      </c>
      <c r="Z19" s="12">
        <v>0</v>
      </c>
      <c r="AA19" s="12">
        <v>0</v>
      </c>
      <c r="AB19" s="13">
        <f t="shared" si="1"/>
        <v>14765944.578748079</v>
      </c>
      <c r="AC19" s="13">
        <f t="shared" si="2"/>
        <v>14765944.578748079</v>
      </c>
    </row>
    <row r="20" spans="1:29" x14ac:dyDescent="0.2">
      <c r="A20" s="11" t="s">
        <v>106</v>
      </c>
      <c r="B20" s="1" t="s">
        <v>58</v>
      </c>
      <c r="C20" s="12">
        <v>0</v>
      </c>
      <c r="D20" s="12">
        <v>0</v>
      </c>
      <c r="E20" s="12">
        <v>0</v>
      </c>
      <c r="F20" s="12">
        <v>0</v>
      </c>
      <c r="G20" s="12">
        <v>0</v>
      </c>
      <c r="H20" s="12">
        <v>0</v>
      </c>
      <c r="I20" s="12">
        <v>211715788.33468139</v>
      </c>
      <c r="J20" s="12">
        <v>0</v>
      </c>
      <c r="K20" s="12">
        <v>369501189.41606367</v>
      </c>
      <c r="L20" s="12">
        <v>0</v>
      </c>
      <c r="M20" s="12">
        <v>0</v>
      </c>
      <c r="N20" s="13">
        <f t="shared" si="0"/>
        <v>581216977.75074506</v>
      </c>
      <c r="O20" s="14"/>
      <c r="P20" s="12">
        <v>0</v>
      </c>
      <c r="Q20" s="12">
        <v>863262.53136018256</v>
      </c>
      <c r="R20" s="12">
        <v>5970617.2673269622</v>
      </c>
      <c r="S20" s="12">
        <v>1541901.247762321</v>
      </c>
      <c r="T20" s="12">
        <v>0</v>
      </c>
      <c r="U20" s="12">
        <v>0</v>
      </c>
      <c r="V20" s="12">
        <v>5438424.5588818826</v>
      </c>
      <c r="W20" s="12">
        <v>0</v>
      </c>
      <c r="X20" s="12">
        <v>0</v>
      </c>
      <c r="Y20" s="12">
        <v>0</v>
      </c>
      <c r="Z20" s="12">
        <v>0</v>
      </c>
      <c r="AA20" s="12">
        <v>0</v>
      </c>
      <c r="AB20" s="13">
        <f t="shared" si="1"/>
        <v>13814205.605331348</v>
      </c>
      <c r="AC20" s="13">
        <f t="shared" si="2"/>
        <v>595031183.35607636</v>
      </c>
    </row>
    <row r="21" spans="1:29" x14ac:dyDescent="0.2">
      <c r="A21" s="11" t="s">
        <v>107</v>
      </c>
      <c r="B21" s="1" t="s">
        <v>59</v>
      </c>
      <c r="C21" s="12">
        <v>0</v>
      </c>
      <c r="D21" s="12">
        <v>0</v>
      </c>
      <c r="E21" s="12">
        <v>0</v>
      </c>
      <c r="F21" s="12">
        <v>0</v>
      </c>
      <c r="G21" s="12">
        <v>0</v>
      </c>
      <c r="H21" s="12">
        <v>0</v>
      </c>
      <c r="I21" s="12">
        <v>0</v>
      </c>
      <c r="J21" s="12">
        <v>0</v>
      </c>
      <c r="K21" s="12">
        <v>0</v>
      </c>
      <c r="L21" s="12">
        <v>0</v>
      </c>
      <c r="M21" s="12">
        <v>0</v>
      </c>
      <c r="N21" s="13">
        <f t="shared" si="0"/>
        <v>0</v>
      </c>
      <c r="O21" s="14"/>
      <c r="P21" s="12">
        <v>0</v>
      </c>
      <c r="Q21" s="12">
        <v>333636083.15168524</v>
      </c>
      <c r="R21" s="12">
        <v>1808004.9128399349</v>
      </c>
      <c r="S21" s="12">
        <v>0</v>
      </c>
      <c r="T21" s="12">
        <v>0</v>
      </c>
      <c r="U21" s="12">
        <v>0</v>
      </c>
      <c r="V21" s="12">
        <v>44799221.16931738</v>
      </c>
      <c r="W21" s="12">
        <v>0</v>
      </c>
      <c r="X21" s="12">
        <v>0</v>
      </c>
      <c r="Y21" s="12">
        <v>0</v>
      </c>
      <c r="Z21" s="12">
        <v>43133177.66416312</v>
      </c>
      <c r="AA21" s="12">
        <v>0</v>
      </c>
      <c r="AB21" s="13">
        <f t="shared" si="1"/>
        <v>423376486.89800566</v>
      </c>
      <c r="AC21" s="13">
        <f t="shared" si="2"/>
        <v>423376486.89800566</v>
      </c>
    </row>
    <row r="22" spans="1:29" x14ac:dyDescent="0.2">
      <c r="A22" s="11" t="s">
        <v>108</v>
      </c>
      <c r="B22" s="1" t="s">
        <v>60</v>
      </c>
      <c r="C22" s="12">
        <v>0</v>
      </c>
      <c r="D22" s="12">
        <v>0</v>
      </c>
      <c r="E22" s="12">
        <v>0</v>
      </c>
      <c r="F22" s="12">
        <v>0</v>
      </c>
      <c r="G22" s="12">
        <v>0</v>
      </c>
      <c r="H22" s="12">
        <v>0</v>
      </c>
      <c r="I22" s="12">
        <v>0</v>
      </c>
      <c r="J22" s="12">
        <v>0</v>
      </c>
      <c r="K22" s="12">
        <v>3621624.6994514731</v>
      </c>
      <c r="L22" s="12">
        <v>0</v>
      </c>
      <c r="M22" s="12">
        <v>0</v>
      </c>
      <c r="N22" s="13">
        <f t="shared" si="0"/>
        <v>3621624.6994514731</v>
      </c>
      <c r="O22" s="14"/>
      <c r="P22" s="12">
        <v>0</v>
      </c>
      <c r="Q22" s="12">
        <v>3814803.656254041</v>
      </c>
      <c r="R22" s="12">
        <v>7416928.9443921531</v>
      </c>
      <c r="S22" s="12">
        <v>59275830.037207633</v>
      </c>
      <c r="T22" s="12">
        <v>0</v>
      </c>
      <c r="U22" s="12">
        <v>29441.908367332391</v>
      </c>
      <c r="V22" s="12">
        <v>2553604.2335728314</v>
      </c>
      <c r="W22" s="12">
        <v>140134.28108861702</v>
      </c>
      <c r="X22" s="12">
        <v>6194872.1115340954</v>
      </c>
      <c r="Y22" s="12">
        <v>0</v>
      </c>
      <c r="Z22" s="12">
        <v>0</v>
      </c>
      <c r="AA22" s="12">
        <v>0</v>
      </c>
      <c r="AB22" s="13">
        <f t="shared" si="1"/>
        <v>79425615.172416702</v>
      </c>
      <c r="AC22" s="13">
        <f t="shared" si="2"/>
        <v>83047239.871868178</v>
      </c>
    </row>
    <row r="23" spans="1:29" x14ac:dyDescent="0.2">
      <c r="A23" s="11"/>
      <c r="B23" s="15" t="s">
        <v>61</v>
      </c>
      <c r="C23" s="12">
        <v>0</v>
      </c>
      <c r="D23" s="12">
        <v>0</v>
      </c>
      <c r="E23" s="12">
        <v>0</v>
      </c>
      <c r="F23" s="12">
        <v>0</v>
      </c>
      <c r="G23" s="12">
        <v>0</v>
      </c>
      <c r="H23" s="12">
        <v>0</v>
      </c>
      <c r="I23" s="12">
        <v>0</v>
      </c>
      <c r="J23" s="12">
        <v>0</v>
      </c>
      <c r="K23" s="12">
        <v>10864874.098354418</v>
      </c>
      <c r="L23" s="12">
        <v>0</v>
      </c>
      <c r="M23" s="12">
        <v>0</v>
      </c>
      <c r="N23" s="13">
        <f t="shared" si="0"/>
        <v>10864874.098354418</v>
      </c>
      <c r="O23" s="14"/>
      <c r="P23" s="12">
        <v>0</v>
      </c>
      <c r="Q23" s="12">
        <v>0</v>
      </c>
      <c r="R23" s="12">
        <v>0</v>
      </c>
      <c r="S23" s="12">
        <v>0</v>
      </c>
      <c r="T23" s="12">
        <v>0</v>
      </c>
      <c r="U23" s="12">
        <v>0</v>
      </c>
      <c r="V23" s="12">
        <v>0</v>
      </c>
      <c r="W23" s="12">
        <v>0</v>
      </c>
      <c r="X23" s="12">
        <v>0</v>
      </c>
      <c r="Y23" s="12">
        <v>0</v>
      </c>
      <c r="Z23" s="12">
        <v>0</v>
      </c>
      <c r="AA23" s="12">
        <v>0</v>
      </c>
      <c r="AB23" s="13">
        <f t="shared" si="1"/>
        <v>0</v>
      </c>
      <c r="AC23" s="13">
        <f t="shared" si="2"/>
        <v>10864874.098354418</v>
      </c>
    </row>
    <row r="24" spans="1:29" x14ac:dyDescent="0.2">
      <c r="A24" s="11" t="s">
        <v>109</v>
      </c>
      <c r="B24" s="1" t="s">
        <v>62</v>
      </c>
      <c r="C24" s="12">
        <v>0</v>
      </c>
      <c r="D24" s="12">
        <v>0</v>
      </c>
      <c r="E24" s="12">
        <v>0</v>
      </c>
      <c r="F24" s="12">
        <v>0</v>
      </c>
      <c r="G24" s="12">
        <v>0</v>
      </c>
      <c r="H24" s="12">
        <v>0</v>
      </c>
      <c r="I24" s="12">
        <v>12699750.257772075</v>
      </c>
      <c r="J24" s="12">
        <v>0</v>
      </c>
      <c r="K24" s="12">
        <v>0</v>
      </c>
      <c r="L24" s="12">
        <v>0</v>
      </c>
      <c r="M24" s="12">
        <v>21932808.903651189</v>
      </c>
      <c r="N24" s="13">
        <f t="shared" si="0"/>
        <v>34632559.161423266</v>
      </c>
      <c r="O24" s="14"/>
      <c r="P24" s="12">
        <v>0</v>
      </c>
      <c r="Q24" s="12">
        <v>119501.57024438155</v>
      </c>
      <c r="R24" s="12">
        <v>69992124.084322229</v>
      </c>
      <c r="S24" s="12">
        <v>6187369.2101304084</v>
      </c>
      <c r="T24" s="12">
        <v>0</v>
      </c>
      <c r="U24" s="12">
        <v>0</v>
      </c>
      <c r="V24" s="12">
        <v>0</v>
      </c>
      <c r="W24" s="12">
        <v>0</v>
      </c>
      <c r="X24" s="12">
        <v>1950217.450151192</v>
      </c>
      <c r="Y24" s="12">
        <v>344680846.52976841</v>
      </c>
      <c r="Z24" s="12">
        <v>0</v>
      </c>
      <c r="AA24" s="12">
        <v>0</v>
      </c>
      <c r="AB24" s="13">
        <f t="shared" si="1"/>
        <v>422930058.84461665</v>
      </c>
      <c r="AC24" s="13">
        <f t="shared" si="2"/>
        <v>457562618.00603992</v>
      </c>
    </row>
    <row r="25" spans="1:29" x14ac:dyDescent="0.2">
      <c r="A25" s="11" t="s">
        <v>110</v>
      </c>
      <c r="B25" s="1" t="s">
        <v>63</v>
      </c>
      <c r="C25" s="12">
        <v>0</v>
      </c>
      <c r="D25" s="12">
        <v>0</v>
      </c>
      <c r="E25" s="12">
        <v>0</v>
      </c>
      <c r="F25" s="12">
        <v>0</v>
      </c>
      <c r="G25" s="12">
        <v>0</v>
      </c>
      <c r="H25" s="12">
        <v>0</v>
      </c>
      <c r="I25" s="12">
        <v>0</v>
      </c>
      <c r="J25" s="12">
        <v>0</v>
      </c>
      <c r="K25" s="12">
        <v>48254357.196692497</v>
      </c>
      <c r="L25" s="12">
        <v>0</v>
      </c>
      <c r="M25" s="12">
        <v>0</v>
      </c>
      <c r="N25" s="13">
        <f t="shared" si="0"/>
        <v>48254357.196692497</v>
      </c>
      <c r="O25" s="14"/>
      <c r="P25" s="12">
        <v>0</v>
      </c>
      <c r="Q25" s="12">
        <v>5178926.7924941843</v>
      </c>
      <c r="R25" s="12">
        <v>27570715.352464583</v>
      </c>
      <c r="S25" s="12">
        <v>57706410.63935326</v>
      </c>
      <c r="T25" s="12">
        <v>4305.4619188122088</v>
      </c>
      <c r="U25" s="12">
        <v>2204321.1172816632</v>
      </c>
      <c r="V25" s="12">
        <v>89535287.601297423</v>
      </c>
      <c r="W25" s="12">
        <v>2032132.2417613906</v>
      </c>
      <c r="X25" s="12">
        <v>0</v>
      </c>
      <c r="Y25" s="12">
        <v>0</v>
      </c>
      <c r="Z25" s="12">
        <v>0</v>
      </c>
      <c r="AA25" s="12">
        <v>0</v>
      </c>
      <c r="AB25" s="13">
        <f t="shared" si="1"/>
        <v>184232099.20657131</v>
      </c>
      <c r="AC25" s="13">
        <f t="shared" si="2"/>
        <v>232486456.40326381</v>
      </c>
    </row>
    <row r="26" spans="1:29" x14ac:dyDescent="0.2">
      <c r="A26" s="11" t="s">
        <v>111</v>
      </c>
      <c r="B26" s="1" t="s">
        <v>64</v>
      </c>
      <c r="C26" s="12">
        <v>0</v>
      </c>
      <c r="D26" s="12">
        <v>81714.437842189043</v>
      </c>
      <c r="E26" s="12">
        <v>0</v>
      </c>
      <c r="F26" s="12">
        <v>0</v>
      </c>
      <c r="G26" s="12">
        <v>24346768.568399999</v>
      </c>
      <c r="H26" s="12">
        <v>0</v>
      </c>
      <c r="I26" s="12">
        <v>0</v>
      </c>
      <c r="J26" s="12">
        <v>33155.671013766223</v>
      </c>
      <c r="K26" s="12">
        <v>0</v>
      </c>
      <c r="L26" s="12">
        <v>0</v>
      </c>
      <c r="M26" s="12">
        <v>0</v>
      </c>
      <c r="N26" s="13">
        <f t="shared" si="0"/>
        <v>24461638.677255955</v>
      </c>
      <c r="O26" s="14"/>
      <c r="P26" s="12">
        <v>0</v>
      </c>
      <c r="Q26" s="12">
        <v>6946243.9858373459</v>
      </c>
      <c r="R26" s="12">
        <v>263000677.10103783</v>
      </c>
      <c r="S26" s="12">
        <v>140077210.99467871</v>
      </c>
      <c r="T26" s="12">
        <v>0</v>
      </c>
      <c r="U26" s="12">
        <v>0</v>
      </c>
      <c r="V26" s="12">
        <v>0</v>
      </c>
      <c r="W26" s="12">
        <v>0</v>
      </c>
      <c r="X26" s="12">
        <v>0</v>
      </c>
      <c r="Y26" s="12">
        <v>0</v>
      </c>
      <c r="Z26" s="12">
        <v>226826037.77064925</v>
      </c>
      <c r="AA26" s="12">
        <v>0</v>
      </c>
      <c r="AB26" s="13">
        <f t="shared" si="1"/>
        <v>636850169.85220313</v>
      </c>
      <c r="AC26" s="13">
        <f t="shared" si="2"/>
        <v>661311808.52945912</v>
      </c>
    </row>
    <row r="27" spans="1:29" x14ac:dyDescent="0.2">
      <c r="A27" s="11"/>
      <c r="B27" s="15" t="s">
        <v>65</v>
      </c>
      <c r="C27" s="12">
        <v>0</v>
      </c>
      <c r="D27" s="12">
        <v>0</v>
      </c>
      <c r="E27" s="12">
        <v>0</v>
      </c>
      <c r="F27" s="12">
        <v>0</v>
      </c>
      <c r="G27" s="12">
        <v>0</v>
      </c>
      <c r="H27" s="12">
        <v>0</v>
      </c>
      <c r="I27" s="12">
        <v>0</v>
      </c>
      <c r="J27" s="12">
        <v>214126.01247623374</v>
      </c>
      <c r="K27" s="12">
        <v>0</v>
      </c>
      <c r="L27" s="12">
        <v>0</v>
      </c>
      <c r="M27" s="12">
        <v>0</v>
      </c>
      <c r="N27" s="13">
        <f t="shared" si="0"/>
        <v>214126.01247623374</v>
      </c>
      <c r="O27" s="14"/>
      <c r="P27" s="12">
        <v>0</v>
      </c>
      <c r="Q27" s="12">
        <v>0</v>
      </c>
      <c r="R27" s="12">
        <v>0</v>
      </c>
      <c r="S27" s="12">
        <v>0</v>
      </c>
      <c r="T27" s="12">
        <v>0</v>
      </c>
      <c r="U27" s="12">
        <v>0</v>
      </c>
      <c r="V27" s="12">
        <v>0</v>
      </c>
      <c r="W27" s="12">
        <v>0</v>
      </c>
      <c r="X27" s="12">
        <v>0</v>
      </c>
      <c r="Y27" s="12">
        <v>0</v>
      </c>
      <c r="Z27" s="12">
        <v>0</v>
      </c>
      <c r="AA27" s="12">
        <v>0</v>
      </c>
      <c r="AB27" s="13">
        <f t="shared" si="1"/>
        <v>0</v>
      </c>
      <c r="AC27" s="13">
        <f t="shared" si="2"/>
        <v>214126.01247623374</v>
      </c>
    </row>
    <row r="28" spans="1:29" x14ac:dyDescent="0.2">
      <c r="A28" s="11" t="s">
        <v>112</v>
      </c>
      <c r="B28" s="1" t="s">
        <v>66</v>
      </c>
      <c r="C28" s="12">
        <v>0</v>
      </c>
      <c r="D28" s="12">
        <v>0</v>
      </c>
      <c r="E28" s="12">
        <v>0</v>
      </c>
      <c r="F28" s="12">
        <v>0</v>
      </c>
      <c r="G28" s="12">
        <v>0</v>
      </c>
      <c r="H28" s="12">
        <v>0</v>
      </c>
      <c r="I28" s="12">
        <v>0</v>
      </c>
      <c r="J28" s="12">
        <v>0</v>
      </c>
      <c r="K28" s="12">
        <v>0</v>
      </c>
      <c r="L28" s="12">
        <v>0</v>
      </c>
      <c r="M28" s="12">
        <v>0</v>
      </c>
      <c r="N28" s="13">
        <f t="shared" si="0"/>
        <v>0</v>
      </c>
      <c r="O28" s="14"/>
      <c r="P28" s="12">
        <v>0</v>
      </c>
      <c r="Q28" s="12">
        <v>2140009.5838200604</v>
      </c>
      <c r="R28" s="12">
        <v>334497.42755330674</v>
      </c>
      <c r="S28" s="12">
        <v>0</v>
      </c>
      <c r="T28" s="12">
        <v>0</v>
      </c>
      <c r="U28" s="12">
        <v>0</v>
      </c>
      <c r="V28" s="12">
        <v>0</v>
      </c>
      <c r="W28" s="12">
        <v>0</v>
      </c>
      <c r="X28" s="12">
        <v>0</v>
      </c>
      <c r="Y28" s="12">
        <v>0</v>
      </c>
      <c r="Z28" s="12">
        <v>0</v>
      </c>
      <c r="AA28" s="12">
        <v>0</v>
      </c>
      <c r="AB28" s="13">
        <f t="shared" si="1"/>
        <v>2474507.0113733672</v>
      </c>
      <c r="AC28" s="13">
        <f t="shared" si="2"/>
        <v>2474507.0113733672</v>
      </c>
    </row>
    <row r="29" spans="1:29" x14ac:dyDescent="0.2">
      <c r="A29" s="11" t="s">
        <v>113</v>
      </c>
      <c r="B29" s="1" t="s">
        <v>67</v>
      </c>
      <c r="C29" s="12">
        <v>0</v>
      </c>
      <c r="D29" s="12">
        <v>0</v>
      </c>
      <c r="E29" s="12">
        <v>0</v>
      </c>
      <c r="F29" s="12">
        <v>0</v>
      </c>
      <c r="G29" s="12">
        <v>0</v>
      </c>
      <c r="H29" s="12">
        <v>0</v>
      </c>
      <c r="I29" s="12">
        <v>0</v>
      </c>
      <c r="J29" s="12">
        <v>0</v>
      </c>
      <c r="K29" s="12">
        <v>0</v>
      </c>
      <c r="L29" s="12">
        <v>0</v>
      </c>
      <c r="M29" s="12">
        <v>0</v>
      </c>
      <c r="N29" s="13">
        <f t="shared" si="0"/>
        <v>0</v>
      </c>
      <c r="O29" s="14"/>
      <c r="P29" s="12">
        <v>0</v>
      </c>
      <c r="Q29" s="12">
        <v>1462146.789814759</v>
      </c>
      <c r="R29" s="12">
        <v>8622894.5906710681</v>
      </c>
      <c r="S29" s="12">
        <v>0</v>
      </c>
      <c r="T29" s="12">
        <v>0</v>
      </c>
      <c r="U29" s="12">
        <v>0</v>
      </c>
      <c r="V29" s="12">
        <v>0</v>
      </c>
      <c r="W29" s="12">
        <v>0</v>
      </c>
      <c r="X29" s="12">
        <v>0</v>
      </c>
      <c r="Y29" s="12">
        <v>0</v>
      </c>
      <c r="Z29" s="12">
        <v>0</v>
      </c>
      <c r="AA29" s="12">
        <v>0</v>
      </c>
      <c r="AB29" s="13">
        <f t="shared" si="1"/>
        <v>10085041.380485827</v>
      </c>
      <c r="AC29" s="13">
        <f t="shared" si="2"/>
        <v>10085041.380485827</v>
      </c>
    </row>
    <row r="30" spans="1:29" x14ac:dyDescent="0.2">
      <c r="A30" s="11" t="s">
        <v>114</v>
      </c>
      <c r="B30" s="1" t="s">
        <v>68</v>
      </c>
      <c r="C30" s="12">
        <v>0</v>
      </c>
      <c r="D30" s="12">
        <v>0</v>
      </c>
      <c r="E30" s="12">
        <v>0</v>
      </c>
      <c r="F30" s="12">
        <v>0</v>
      </c>
      <c r="G30" s="12">
        <v>0</v>
      </c>
      <c r="H30" s="12">
        <v>0</v>
      </c>
      <c r="I30" s="12">
        <v>0</v>
      </c>
      <c r="J30" s="12">
        <v>0</v>
      </c>
      <c r="K30" s="12">
        <v>0</v>
      </c>
      <c r="L30" s="12">
        <v>0</v>
      </c>
      <c r="M30" s="12">
        <v>0</v>
      </c>
      <c r="N30" s="13">
        <f t="shared" si="0"/>
        <v>0</v>
      </c>
      <c r="O30" s="14"/>
      <c r="P30" s="12">
        <v>0</v>
      </c>
      <c r="Q30" s="12">
        <v>12595975.875890736</v>
      </c>
      <c r="R30" s="12">
        <v>150970067.06963301</v>
      </c>
      <c r="S30" s="12">
        <v>0</v>
      </c>
      <c r="T30" s="12">
        <v>0</v>
      </c>
      <c r="U30" s="12">
        <v>0</v>
      </c>
      <c r="V30" s="12">
        <v>18707162.639940176</v>
      </c>
      <c r="W30" s="12">
        <v>0</v>
      </c>
      <c r="X30" s="12">
        <v>6614365.1131279208</v>
      </c>
      <c r="Y30" s="12">
        <v>0</v>
      </c>
      <c r="Z30" s="12">
        <v>0</v>
      </c>
      <c r="AA30" s="12">
        <v>0</v>
      </c>
      <c r="AB30" s="13">
        <f t="shared" si="1"/>
        <v>188887570.69859183</v>
      </c>
      <c r="AC30" s="13">
        <f t="shared" si="2"/>
        <v>188887570.69859183</v>
      </c>
    </row>
    <row r="31" spans="1:29" x14ac:dyDescent="0.2">
      <c r="A31" s="11" t="s">
        <v>115</v>
      </c>
      <c r="B31" s="1" t="s">
        <v>69</v>
      </c>
      <c r="C31" s="12">
        <v>0</v>
      </c>
      <c r="D31" s="12">
        <v>0</v>
      </c>
      <c r="E31" s="12">
        <v>0</v>
      </c>
      <c r="F31" s="12">
        <v>0</v>
      </c>
      <c r="G31" s="12">
        <v>0</v>
      </c>
      <c r="H31" s="12">
        <v>0</v>
      </c>
      <c r="I31" s="12">
        <v>0</v>
      </c>
      <c r="J31" s="12">
        <v>0</v>
      </c>
      <c r="K31" s="12">
        <v>0</v>
      </c>
      <c r="L31" s="12">
        <v>0</v>
      </c>
      <c r="M31" s="12">
        <v>0</v>
      </c>
      <c r="N31" s="13">
        <f t="shared" si="0"/>
        <v>0</v>
      </c>
      <c r="O31" s="14"/>
      <c r="P31" s="12">
        <v>0</v>
      </c>
      <c r="Q31" s="12">
        <v>11977425.567520635</v>
      </c>
      <c r="R31" s="12">
        <v>73492001.019779727</v>
      </c>
      <c r="S31" s="12">
        <v>32980427.454256851</v>
      </c>
      <c r="T31" s="12">
        <v>0</v>
      </c>
      <c r="U31" s="12">
        <v>84656.491666947913</v>
      </c>
      <c r="V31" s="12">
        <v>2775618.4905397017</v>
      </c>
      <c r="W31" s="12">
        <v>0</v>
      </c>
      <c r="X31" s="12">
        <v>0</v>
      </c>
      <c r="Y31" s="12">
        <v>0</v>
      </c>
      <c r="Z31" s="12">
        <v>0</v>
      </c>
      <c r="AA31" s="12">
        <v>0</v>
      </c>
      <c r="AB31" s="13">
        <f t="shared" si="1"/>
        <v>121310129.02376385</v>
      </c>
      <c r="AC31" s="13">
        <f t="shared" si="2"/>
        <v>121310129.02376385</v>
      </c>
    </row>
    <row r="32" spans="1:29" x14ac:dyDescent="0.2">
      <c r="A32" s="11" t="s">
        <v>116</v>
      </c>
      <c r="B32" s="1" t="s">
        <v>70</v>
      </c>
      <c r="C32" s="12">
        <v>0</v>
      </c>
      <c r="D32" s="12">
        <v>0</v>
      </c>
      <c r="E32" s="12">
        <v>0</v>
      </c>
      <c r="F32" s="12">
        <v>0</v>
      </c>
      <c r="G32" s="12">
        <v>0</v>
      </c>
      <c r="H32" s="12">
        <v>0</v>
      </c>
      <c r="I32" s="12">
        <v>0</v>
      </c>
      <c r="J32" s="12">
        <v>0</v>
      </c>
      <c r="K32" s="12">
        <v>0</v>
      </c>
      <c r="L32" s="12">
        <v>0</v>
      </c>
      <c r="M32" s="12">
        <v>0</v>
      </c>
      <c r="N32" s="13">
        <f t="shared" si="0"/>
        <v>0</v>
      </c>
      <c r="O32" s="14"/>
      <c r="P32" s="12">
        <v>0</v>
      </c>
      <c r="Q32" s="12">
        <v>0</v>
      </c>
      <c r="R32" s="12">
        <v>3747512.1771867927</v>
      </c>
      <c r="S32" s="12">
        <v>0</v>
      </c>
      <c r="T32" s="12">
        <v>0</v>
      </c>
      <c r="U32" s="12">
        <v>0</v>
      </c>
      <c r="V32" s="12">
        <v>0</v>
      </c>
      <c r="W32" s="12">
        <v>0</v>
      </c>
      <c r="X32" s="12">
        <v>0</v>
      </c>
      <c r="Y32" s="12">
        <v>0</v>
      </c>
      <c r="Z32" s="12">
        <v>0</v>
      </c>
      <c r="AA32" s="12">
        <v>0</v>
      </c>
      <c r="AB32" s="13">
        <f t="shared" si="1"/>
        <v>3747512.1771867927</v>
      </c>
      <c r="AC32" s="13">
        <f t="shared" si="2"/>
        <v>3747512.1771867927</v>
      </c>
    </row>
    <row r="33" spans="1:29" x14ac:dyDescent="0.2">
      <c r="A33" s="11" t="s">
        <v>117</v>
      </c>
      <c r="B33" s="1" t="s">
        <v>71</v>
      </c>
      <c r="C33" s="12">
        <v>0</v>
      </c>
      <c r="D33" s="12">
        <v>0</v>
      </c>
      <c r="E33" s="12">
        <v>0</v>
      </c>
      <c r="F33" s="12">
        <v>0</v>
      </c>
      <c r="G33" s="12">
        <v>0</v>
      </c>
      <c r="H33" s="12">
        <v>0</v>
      </c>
      <c r="I33" s="12">
        <v>0</v>
      </c>
      <c r="J33" s="12">
        <v>0</v>
      </c>
      <c r="K33" s="12">
        <v>0</v>
      </c>
      <c r="L33" s="12">
        <v>0</v>
      </c>
      <c r="M33" s="12">
        <v>0</v>
      </c>
      <c r="N33" s="13">
        <f t="shared" si="0"/>
        <v>0</v>
      </c>
      <c r="O33" s="14"/>
      <c r="P33" s="12">
        <v>0</v>
      </c>
      <c r="Q33" s="12">
        <v>22279544.262003731</v>
      </c>
      <c r="R33" s="12">
        <v>366416925.16005754</v>
      </c>
      <c r="S33" s="12">
        <v>0</v>
      </c>
      <c r="T33" s="12">
        <v>0</v>
      </c>
      <c r="U33" s="12">
        <v>0</v>
      </c>
      <c r="V33" s="12">
        <v>0</v>
      </c>
      <c r="W33" s="12">
        <v>0</v>
      </c>
      <c r="X33" s="12">
        <v>0</v>
      </c>
      <c r="Y33" s="12">
        <v>0</v>
      </c>
      <c r="Z33" s="12">
        <v>0</v>
      </c>
      <c r="AA33" s="12">
        <v>0</v>
      </c>
      <c r="AB33" s="13">
        <f t="shared" si="1"/>
        <v>388696469.42206126</v>
      </c>
      <c r="AC33" s="13">
        <f t="shared" si="2"/>
        <v>388696469.42206126</v>
      </c>
    </row>
    <row r="34" spans="1:29" x14ac:dyDescent="0.2">
      <c r="A34" s="11" t="s">
        <v>118</v>
      </c>
      <c r="B34" s="1" t="s">
        <v>72</v>
      </c>
      <c r="C34" s="12">
        <v>0</v>
      </c>
      <c r="D34" s="12">
        <v>0</v>
      </c>
      <c r="E34" s="12">
        <v>0</v>
      </c>
      <c r="F34" s="12">
        <v>0</v>
      </c>
      <c r="G34" s="12">
        <v>0</v>
      </c>
      <c r="H34" s="12">
        <v>0</v>
      </c>
      <c r="I34" s="12">
        <v>0</v>
      </c>
      <c r="J34" s="12">
        <v>0</v>
      </c>
      <c r="K34" s="12">
        <v>0</v>
      </c>
      <c r="L34" s="12">
        <v>0</v>
      </c>
      <c r="M34" s="12">
        <v>0</v>
      </c>
      <c r="N34" s="13">
        <f t="shared" si="0"/>
        <v>0</v>
      </c>
      <c r="O34" s="14"/>
      <c r="P34" s="12">
        <v>0</v>
      </c>
      <c r="Q34" s="12">
        <v>75999357.960614622</v>
      </c>
      <c r="R34" s="12">
        <v>118898421.83038916</v>
      </c>
      <c r="S34" s="12">
        <v>0</v>
      </c>
      <c r="T34" s="12">
        <v>0</v>
      </c>
      <c r="U34" s="12">
        <v>0</v>
      </c>
      <c r="V34" s="12">
        <v>9556819.1180504803</v>
      </c>
      <c r="W34" s="12">
        <v>0</v>
      </c>
      <c r="X34" s="12">
        <v>0</v>
      </c>
      <c r="Y34" s="12">
        <v>0</v>
      </c>
      <c r="Z34" s="12">
        <v>0</v>
      </c>
      <c r="AA34" s="12">
        <v>0</v>
      </c>
      <c r="AB34" s="13">
        <f t="shared" si="1"/>
        <v>204454598.90905425</v>
      </c>
      <c r="AC34" s="13">
        <f t="shared" si="2"/>
        <v>204454598.90905425</v>
      </c>
    </row>
    <row r="35" spans="1:29" x14ac:dyDescent="0.2">
      <c r="A35" s="11" t="s">
        <v>119</v>
      </c>
      <c r="B35" s="1" t="s">
        <v>73</v>
      </c>
      <c r="C35" s="12">
        <v>0</v>
      </c>
      <c r="D35" s="12">
        <v>0</v>
      </c>
      <c r="E35" s="12">
        <v>0</v>
      </c>
      <c r="F35" s="12">
        <v>0</v>
      </c>
      <c r="G35" s="12">
        <v>0</v>
      </c>
      <c r="H35" s="12">
        <v>0</v>
      </c>
      <c r="I35" s="12">
        <v>0</v>
      </c>
      <c r="J35" s="12">
        <v>0</v>
      </c>
      <c r="K35" s="12">
        <v>0</v>
      </c>
      <c r="L35" s="12">
        <v>0</v>
      </c>
      <c r="M35" s="12">
        <v>0</v>
      </c>
      <c r="N35" s="13">
        <f t="shared" si="0"/>
        <v>0</v>
      </c>
      <c r="O35" s="14"/>
      <c r="P35" s="12">
        <v>0</v>
      </c>
      <c r="Q35" s="12">
        <v>4995622.9082443351</v>
      </c>
      <c r="R35" s="12">
        <v>574067154.59870362</v>
      </c>
      <c r="S35" s="12">
        <v>12696855.466622898</v>
      </c>
      <c r="T35" s="12">
        <v>2919401.6125051249</v>
      </c>
      <c r="U35" s="12">
        <v>143091452.65506017</v>
      </c>
      <c r="V35" s="12">
        <v>0</v>
      </c>
      <c r="W35" s="12">
        <v>0</v>
      </c>
      <c r="X35" s="12">
        <v>607882.11835727456</v>
      </c>
      <c r="Y35" s="12">
        <v>0</v>
      </c>
      <c r="Z35" s="12">
        <v>0</v>
      </c>
      <c r="AA35" s="12">
        <v>0</v>
      </c>
      <c r="AB35" s="13">
        <f t="shared" si="1"/>
        <v>738378369.35949349</v>
      </c>
      <c r="AC35" s="13">
        <f t="shared" si="2"/>
        <v>738378369.35949349</v>
      </c>
    </row>
    <row r="36" spans="1:29" x14ac:dyDescent="0.2">
      <c r="A36" s="11" t="s">
        <v>120</v>
      </c>
      <c r="B36" s="1" t="s">
        <v>74</v>
      </c>
      <c r="C36" s="12">
        <v>0</v>
      </c>
      <c r="D36" s="12">
        <v>0</v>
      </c>
      <c r="E36" s="12">
        <v>0</v>
      </c>
      <c r="F36" s="12">
        <v>0</v>
      </c>
      <c r="G36" s="12">
        <v>0</v>
      </c>
      <c r="H36" s="12">
        <v>0</v>
      </c>
      <c r="I36" s="12">
        <v>0</v>
      </c>
      <c r="J36" s="12">
        <v>0</v>
      </c>
      <c r="K36" s="12">
        <v>39207286.681665361</v>
      </c>
      <c r="L36" s="12">
        <v>0</v>
      </c>
      <c r="M36" s="12">
        <v>0</v>
      </c>
      <c r="N36" s="13">
        <f t="shared" si="0"/>
        <v>39207286.681665361</v>
      </c>
      <c r="O36" s="14"/>
      <c r="P36" s="12">
        <v>0</v>
      </c>
      <c r="Q36" s="12">
        <v>7383025.3513059178</v>
      </c>
      <c r="R36" s="12">
        <v>8678652.0477094706</v>
      </c>
      <c r="S36" s="12">
        <v>0</v>
      </c>
      <c r="T36" s="12">
        <v>570.03779298915538</v>
      </c>
      <c r="U36" s="12">
        <v>0</v>
      </c>
      <c r="V36" s="12">
        <v>25144.893499716949</v>
      </c>
      <c r="W36" s="12">
        <v>0</v>
      </c>
      <c r="X36" s="12">
        <v>0</v>
      </c>
      <c r="Y36" s="12">
        <v>0</v>
      </c>
      <c r="Z36" s="12">
        <v>0</v>
      </c>
      <c r="AA36" s="12">
        <v>0</v>
      </c>
      <c r="AB36" s="13">
        <f t="shared" si="1"/>
        <v>16087392.330308096</v>
      </c>
      <c r="AC36" s="13">
        <f t="shared" si="2"/>
        <v>55294679.011973456</v>
      </c>
    </row>
    <row r="37" spans="1:29" x14ac:dyDescent="0.2">
      <c r="A37" s="11" t="s">
        <v>121</v>
      </c>
      <c r="B37" s="1" t="s">
        <v>75</v>
      </c>
      <c r="C37" s="12">
        <v>0</v>
      </c>
      <c r="D37" s="12">
        <v>0</v>
      </c>
      <c r="E37" s="12">
        <v>0</v>
      </c>
      <c r="F37" s="12">
        <v>0</v>
      </c>
      <c r="G37" s="12">
        <v>0</v>
      </c>
      <c r="H37" s="12">
        <v>0</v>
      </c>
      <c r="I37" s="12">
        <v>0</v>
      </c>
      <c r="J37" s="12">
        <v>0</v>
      </c>
      <c r="K37" s="12">
        <v>65126042.930090152</v>
      </c>
      <c r="L37" s="12">
        <v>0</v>
      </c>
      <c r="M37" s="12">
        <v>0</v>
      </c>
      <c r="N37" s="13">
        <f t="shared" si="0"/>
        <v>65126042.930090152</v>
      </c>
      <c r="O37" s="14"/>
      <c r="P37" s="12">
        <v>0</v>
      </c>
      <c r="Q37" s="12">
        <v>4171453.3843855774</v>
      </c>
      <c r="R37" s="12">
        <v>6702082.6785274586</v>
      </c>
      <c r="S37" s="12">
        <v>0</v>
      </c>
      <c r="T37" s="12">
        <v>0</v>
      </c>
      <c r="U37" s="12">
        <v>0</v>
      </c>
      <c r="V37" s="12">
        <v>14223687.519273866</v>
      </c>
      <c r="W37" s="12">
        <v>0</v>
      </c>
      <c r="X37" s="12">
        <v>0</v>
      </c>
      <c r="Y37" s="12">
        <v>0</v>
      </c>
      <c r="Z37" s="12">
        <v>0</v>
      </c>
      <c r="AA37" s="12">
        <v>0</v>
      </c>
      <c r="AB37" s="13">
        <f t="shared" si="1"/>
        <v>25097223.5821869</v>
      </c>
      <c r="AC37" s="13">
        <f t="shared" si="2"/>
        <v>90223266.512277052</v>
      </c>
    </row>
    <row r="38" spans="1:29" x14ac:dyDescent="0.2">
      <c r="A38" s="11" t="s">
        <v>122</v>
      </c>
      <c r="B38" s="1" t="s">
        <v>76</v>
      </c>
      <c r="C38" s="12">
        <v>0</v>
      </c>
      <c r="D38" s="12">
        <v>0</v>
      </c>
      <c r="E38" s="12">
        <v>0</v>
      </c>
      <c r="F38" s="12">
        <v>0</v>
      </c>
      <c r="G38" s="12">
        <v>0</v>
      </c>
      <c r="H38" s="12">
        <v>0</v>
      </c>
      <c r="I38" s="12">
        <v>0</v>
      </c>
      <c r="J38" s="12">
        <v>0</v>
      </c>
      <c r="K38" s="12">
        <v>0</v>
      </c>
      <c r="L38" s="12">
        <v>0</v>
      </c>
      <c r="M38" s="12">
        <v>0</v>
      </c>
      <c r="N38" s="13">
        <f t="shared" si="0"/>
        <v>0</v>
      </c>
      <c r="O38" s="14"/>
      <c r="P38" s="12">
        <v>0</v>
      </c>
      <c r="Q38" s="12">
        <v>5464452.7965730149</v>
      </c>
      <c r="R38" s="12">
        <v>1641557.3496182414</v>
      </c>
      <c r="S38" s="12">
        <v>0</v>
      </c>
      <c r="T38" s="12">
        <v>0</v>
      </c>
      <c r="U38" s="12">
        <v>0</v>
      </c>
      <c r="V38" s="12">
        <v>0</v>
      </c>
      <c r="W38" s="12">
        <v>0</v>
      </c>
      <c r="X38" s="12">
        <v>0</v>
      </c>
      <c r="Y38" s="12">
        <v>0</v>
      </c>
      <c r="Z38" s="12">
        <v>0</v>
      </c>
      <c r="AA38" s="12">
        <v>0</v>
      </c>
      <c r="AB38" s="13">
        <f t="shared" si="1"/>
        <v>7106010.1461912561</v>
      </c>
      <c r="AC38" s="13">
        <f t="shared" si="2"/>
        <v>7106010.1461912561</v>
      </c>
    </row>
    <row r="39" spans="1:29" x14ac:dyDescent="0.2">
      <c r="A39" s="11" t="s">
        <v>123</v>
      </c>
      <c r="B39" s="1" t="s">
        <v>77</v>
      </c>
      <c r="C39" s="12">
        <v>0</v>
      </c>
      <c r="D39" s="12">
        <v>0</v>
      </c>
      <c r="E39" s="12">
        <v>0</v>
      </c>
      <c r="F39" s="12">
        <v>0</v>
      </c>
      <c r="G39" s="12">
        <v>0</v>
      </c>
      <c r="H39" s="12">
        <v>0</v>
      </c>
      <c r="I39" s="12">
        <v>0</v>
      </c>
      <c r="J39" s="12">
        <v>0</v>
      </c>
      <c r="K39" s="12">
        <v>0</v>
      </c>
      <c r="L39" s="12">
        <v>0</v>
      </c>
      <c r="M39" s="12">
        <v>0</v>
      </c>
      <c r="N39" s="13">
        <f t="shared" si="0"/>
        <v>0</v>
      </c>
      <c r="O39" s="14"/>
      <c r="P39" s="12">
        <v>0</v>
      </c>
      <c r="Q39" s="12">
        <v>3022505.2728302488</v>
      </c>
      <c r="R39" s="12">
        <v>0</v>
      </c>
      <c r="S39" s="12">
        <v>0</v>
      </c>
      <c r="T39" s="12">
        <v>0</v>
      </c>
      <c r="U39" s="12">
        <v>0</v>
      </c>
      <c r="V39" s="12">
        <v>0</v>
      </c>
      <c r="W39" s="12">
        <v>0</v>
      </c>
      <c r="X39" s="12">
        <v>0</v>
      </c>
      <c r="Y39" s="12">
        <v>0</v>
      </c>
      <c r="Z39" s="12">
        <v>0</v>
      </c>
      <c r="AA39" s="12">
        <v>0</v>
      </c>
      <c r="AB39" s="13">
        <f t="shared" si="1"/>
        <v>3022505.2728302488</v>
      </c>
      <c r="AC39" s="13">
        <f t="shared" si="2"/>
        <v>3022505.2728302488</v>
      </c>
    </row>
    <row r="40" spans="1:29" x14ac:dyDescent="0.2">
      <c r="A40" s="11" t="s">
        <v>124</v>
      </c>
      <c r="B40" s="1" t="s">
        <v>78</v>
      </c>
      <c r="C40" s="12">
        <v>0</v>
      </c>
      <c r="D40" s="12">
        <v>0</v>
      </c>
      <c r="E40" s="12">
        <v>0</v>
      </c>
      <c r="F40" s="12">
        <v>0</v>
      </c>
      <c r="G40" s="12">
        <v>0</v>
      </c>
      <c r="H40" s="12">
        <v>0</v>
      </c>
      <c r="I40" s="12">
        <v>0</v>
      </c>
      <c r="J40" s="12">
        <v>0</v>
      </c>
      <c r="K40" s="12">
        <v>0</v>
      </c>
      <c r="L40" s="12">
        <v>0</v>
      </c>
      <c r="M40" s="12">
        <v>0</v>
      </c>
      <c r="N40" s="13">
        <f t="shared" si="0"/>
        <v>0</v>
      </c>
      <c r="O40" s="14"/>
      <c r="P40" s="12">
        <v>0</v>
      </c>
      <c r="Q40" s="12">
        <v>223010.38740502088</v>
      </c>
      <c r="R40" s="12">
        <v>0</v>
      </c>
      <c r="S40" s="12">
        <v>0</v>
      </c>
      <c r="T40" s="12">
        <v>1146342.6485377033</v>
      </c>
      <c r="U40" s="12">
        <v>2636.0477324489329</v>
      </c>
      <c r="V40" s="12">
        <v>0</v>
      </c>
      <c r="W40" s="12">
        <v>0</v>
      </c>
      <c r="X40" s="12">
        <v>0</v>
      </c>
      <c r="Y40" s="12">
        <v>0</v>
      </c>
      <c r="Z40" s="12">
        <v>0</v>
      </c>
      <c r="AA40" s="12">
        <v>0</v>
      </c>
      <c r="AB40" s="13">
        <f t="shared" si="1"/>
        <v>1371989.0836751731</v>
      </c>
      <c r="AC40" s="13">
        <f t="shared" si="2"/>
        <v>1371989.0836751731</v>
      </c>
    </row>
    <row r="41" spans="1:29" x14ac:dyDescent="0.2">
      <c r="A41" s="11" t="s">
        <v>125</v>
      </c>
      <c r="B41" s="1" t="s">
        <v>79</v>
      </c>
      <c r="C41" s="12">
        <v>0</v>
      </c>
      <c r="D41" s="12">
        <v>0</v>
      </c>
      <c r="E41" s="12">
        <v>0</v>
      </c>
      <c r="F41" s="12">
        <v>0</v>
      </c>
      <c r="G41" s="12">
        <v>0</v>
      </c>
      <c r="H41" s="12">
        <v>0</v>
      </c>
      <c r="I41" s="12">
        <v>0</v>
      </c>
      <c r="J41" s="12">
        <v>0</v>
      </c>
      <c r="K41" s="12">
        <v>0</v>
      </c>
      <c r="L41" s="12">
        <v>0</v>
      </c>
      <c r="M41" s="12">
        <v>0</v>
      </c>
      <c r="N41" s="13">
        <f t="shared" si="0"/>
        <v>0</v>
      </c>
      <c r="O41" s="14"/>
      <c r="P41" s="12">
        <v>0</v>
      </c>
      <c r="Q41" s="12">
        <v>4192151.4658937957</v>
      </c>
      <c r="R41" s="12">
        <v>0</v>
      </c>
      <c r="S41" s="12">
        <v>0</v>
      </c>
      <c r="T41" s="12">
        <v>0</v>
      </c>
      <c r="U41" s="12">
        <v>0</v>
      </c>
      <c r="V41" s="12">
        <v>17742362.796542242</v>
      </c>
      <c r="W41" s="12">
        <v>0</v>
      </c>
      <c r="X41" s="12">
        <v>0</v>
      </c>
      <c r="Y41" s="12">
        <v>0</v>
      </c>
      <c r="Z41" s="12">
        <v>0</v>
      </c>
      <c r="AA41" s="12">
        <v>0</v>
      </c>
      <c r="AB41" s="13">
        <f t="shared" si="1"/>
        <v>21934514.26243604</v>
      </c>
      <c r="AC41" s="13">
        <f t="shared" si="2"/>
        <v>21934514.26243604</v>
      </c>
    </row>
    <row r="42" spans="1:29" x14ac:dyDescent="0.2">
      <c r="A42" s="11" t="s">
        <v>126</v>
      </c>
      <c r="B42" s="1" t="s">
        <v>80</v>
      </c>
      <c r="C42" s="12">
        <v>0</v>
      </c>
      <c r="D42" s="12">
        <v>0</v>
      </c>
      <c r="E42" s="12">
        <v>0</v>
      </c>
      <c r="F42" s="12">
        <v>0</v>
      </c>
      <c r="G42" s="12">
        <v>0</v>
      </c>
      <c r="H42" s="12">
        <v>0</v>
      </c>
      <c r="I42" s="12">
        <v>0</v>
      </c>
      <c r="J42" s="12">
        <v>0</v>
      </c>
      <c r="K42" s="12">
        <v>0</v>
      </c>
      <c r="L42" s="12">
        <v>0</v>
      </c>
      <c r="M42" s="12">
        <v>0</v>
      </c>
      <c r="N42" s="13">
        <f t="shared" si="0"/>
        <v>0</v>
      </c>
      <c r="O42" s="14"/>
      <c r="P42" s="12">
        <v>0</v>
      </c>
      <c r="Q42" s="12">
        <v>53823386.854489058</v>
      </c>
      <c r="R42" s="12">
        <v>136850355.19344196</v>
      </c>
      <c r="S42" s="12">
        <v>607177.18004616082</v>
      </c>
      <c r="T42" s="12">
        <v>15739.749413477033</v>
      </c>
      <c r="U42" s="12">
        <v>61628.620856861118</v>
      </c>
      <c r="V42" s="12">
        <v>3220.2798866890921</v>
      </c>
      <c r="W42" s="12">
        <v>0</v>
      </c>
      <c r="X42" s="12">
        <v>0</v>
      </c>
      <c r="Y42" s="12">
        <v>0</v>
      </c>
      <c r="Z42" s="12">
        <v>0</v>
      </c>
      <c r="AA42" s="12">
        <v>0</v>
      </c>
      <c r="AB42" s="13">
        <f t="shared" si="1"/>
        <v>191361507.87813422</v>
      </c>
      <c r="AC42" s="13">
        <f t="shared" si="2"/>
        <v>191361507.87813422</v>
      </c>
    </row>
    <row r="43" spans="1:29" x14ac:dyDescent="0.2">
      <c r="A43" s="11" t="s">
        <v>127</v>
      </c>
      <c r="B43" s="1" t="s">
        <v>81</v>
      </c>
      <c r="C43" s="12">
        <v>0</v>
      </c>
      <c r="D43" s="12">
        <v>0</v>
      </c>
      <c r="E43" s="12">
        <v>0</v>
      </c>
      <c r="F43" s="12">
        <v>0</v>
      </c>
      <c r="G43" s="12">
        <v>0</v>
      </c>
      <c r="H43" s="12">
        <v>0</v>
      </c>
      <c r="I43" s="12">
        <v>0</v>
      </c>
      <c r="J43" s="12">
        <v>0</v>
      </c>
      <c r="K43" s="12">
        <v>0</v>
      </c>
      <c r="L43" s="12">
        <v>0</v>
      </c>
      <c r="M43" s="12">
        <v>0</v>
      </c>
      <c r="N43" s="13">
        <f t="shared" si="0"/>
        <v>0</v>
      </c>
      <c r="O43" s="14"/>
      <c r="P43" s="12">
        <v>0</v>
      </c>
      <c r="Q43" s="12">
        <v>3001431.8221026147</v>
      </c>
      <c r="R43" s="12">
        <v>0</v>
      </c>
      <c r="S43" s="12">
        <v>0</v>
      </c>
      <c r="T43" s="12">
        <v>0</v>
      </c>
      <c r="U43" s="12">
        <v>0</v>
      </c>
      <c r="V43" s="12">
        <v>0</v>
      </c>
      <c r="W43" s="12">
        <v>0</v>
      </c>
      <c r="X43" s="12">
        <v>0</v>
      </c>
      <c r="Y43" s="12">
        <v>0</v>
      </c>
      <c r="Z43" s="12">
        <v>0</v>
      </c>
      <c r="AA43" s="12">
        <v>0</v>
      </c>
      <c r="AB43" s="13">
        <f t="shared" si="1"/>
        <v>3001431.8221026147</v>
      </c>
      <c r="AC43" s="13">
        <f t="shared" si="2"/>
        <v>3001431.8221026147</v>
      </c>
    </row>
    <row r="44" spans="1:29" x14ac:dyDescent="0.2">
      <c r="A44" s="11" t="s">
        <v>128</v>
      </c>
      <c r="B44" s="1" t="s">
        <v>82</v>
      </c>
      <c r="C44" s="12">
        <v>0</v>
      </c>
      <c r="D44" s="12">
        <v>0</v>
      </c>
      <c r="E44" s="12">
        <v>0</v>
      </c>
      <c r="F44" s="12">
        <v>0</v>
      </c>
      <c r="G44" s="12">
        <v>0</v>
      </c>
      <c r="H44" s="12">
        <v>0</v>
      </c>
      <c r="I44" s="12">
        <v>0</v>
      </c>
      <c r="J44" s="12">
        <v>0</v>
      </c>
      <c r="K44" s="12">
        <v>0</v>
      </c>
      <c r="L44" s="12">
        <v>0</v>
      </c>
      <c r="M44" s="12">
        <v>0</v>
      </c>
      <c r="N44" s="13">
        <f t="shared" si="0"/>
        <v>0</v>
      </c>
      <c r="O44" s="14"/>
      <c r="P44" s="12">
        <v>0</v>
      </c>
      <c r="Q44" s="12">
        <v>7859506.5908231679</v>
      </c>
      <c r="R44" s="12">
        <v>3686592.4419513913</v>
      </c>
      <c r="S44" s="12">
        <v>10836941.915280491</v>
      </c>
      <c r="T44" s="12">
        <v>275438.90840887168</v>
      </c>
      <c r="U44" s="12">
        <v>58205.384017669086</v>
      </c>
      <c r="V44" s="12">
        <v>483954.29386354069</v>
      </c>
      <c r="W44" s="12">
        <v>0</v>
      </c>
      <c r="X44" s="12">
        <v>0</v>
      </c>
      <c r="Y44" s="12">
        <v>0</v>
      </c>
      <c r="Z44" s="12">
        <v>0</v>
      </c>
      <c r="AA44" s="12">
        <v>0</v>
      </c>
      <c r="AB44" s="13">
        <f t="shared" si="1"/>
        <v>23200639.534345135</v>
      </c>
      <c r="AC44" s="13">
        <f t="shared" si="2"/>
        <v>23200639.534345135</v>
      </c>
    </row>
    <row r="45" spans="1:29" x14ac:dyDescent="0.2">
      <c r="A45" s="11" t="s">
        <v>129</v>
      </c>
      <c r="B45" s="1" t="s">
        <v>83</v>
      </c>
      <c r="C45" s="12">
        <v>0</v>
      </c>
      <c r="D45" s="12">
        <v>0</v>
      </c>
      <c r="E45" s="12">
        <v>0</v>
      </c>
      <c r="F45" s="12">
        <v>0</v>
      </c>
      <c r="G45" s="12">
        <v>0</v>
      </c>
      <c r="H45" s="12">
        <v>0</v>
      </c>
      <c r="I45" s="12">
        <v>0</v>
      </c>
      <c r="J45" s="12">
        <v>0</v>
      </c>
      <c r="K45" s="12">
        <v>0</v>
      </c>
      <c r="L45" s="12">
        <v>0</v>
      </c>
      <c r="M45" s="12">
        <v>0</v>
      </c>
      <c r="N45" s="13">
        <f t="shared" si="0"/>
        <v>0</v>
      </c>
      <c r="O45" s="14"/>
      <c r="P45" s="12">
        <v>0</v>
      </c>
      <c r="Q45" s="12">
        <v>30878341.907437831</v>
      </c>
      <c r="R45" s="12">
        <v>336580.82474540517</v>
      </c>
      <c r="S45" s="12">
        <v>0</v>
      </c>
      <c r="T45" s="12">
        <v>462196.70204607164</v>
      </c>
      <c r="U45" s="12">
        <v>120499.49040227024</v>
      </c>
      <c r="V45" s="12">
        <v>0</v>
      </c>
      <c r="W45" s="12">
        <v>0</v>
      </c>
      <c r="X45" s="12">
        <v>0</v>
      </c>
      <c r="Y45" s="12">
        <v>0</v>
      </c>
      <c r="Z45" s="12">
        <v>0</v>
      </c>
      <c r="AA45" s="12">
        <v>0</v>
      </c>
      <c r="AB45" s="13">
        <f t="shared" si="1"/>
        <v>31797618.924631577</v>
      </c>
      <c r="AC45" s="13">
        <f t="shared" si="2"/>
        <v>31797618.924631577</v>
      </c>
    </row>
    <row r="46" spans="1:29" x14ac:dyDescent="0.2">
      <c r="A46" s="11" t="s">
        <v>130</v>
      </c>
      <c r="B46" s="1" t="s">
        <v>84</v>
      </c>
      <c r="C46" s="12">
        <v>0</v>
      </c>
      <c r="D46" s="12">
        <v>0</v>
      </c>
      <c r="E46" s="12">
        <v>0</v>
      </c>
      <c r="F46" s="12">
        <v>0</v>
      </c>
      <c r="G46" s="12">
        <v>0</v>
      </c>
      <c r="H46" s="12">
        <v>0</v>
      </c>
      <c r="I46" s="12">
        <v>0</v>
      </c>
      <c r="J46" s="12">
        <v>0</v>
      </c>
      <c r="K46" s="12">
        <v>0</v>
      </c>
      <c r="L46" s="12">
        <v>0</v>
      </c>
      <c r="M46" s="12">
        <v>0</v>
      </c>
      <c r="N46" s="13">
        <f t="shared" si="0"/>
        <v>0</v>
      </c>
      <c r="O46" s="14"/>
      <c r="P46" s="12">
        <v>0</v>
      </c>
      <c r="Q46" s="12">
        <v>19856.291752282101</v>
      </c>
      <c r="R46" s="12">
        <v>14.338642513606951</v>
      </c>
      <c r="S46" s="12">
        <v>0</v>
      </c>
      <c r="T46" s="12">
        <v>0</v>
      </c>
      <c r="U46" s="12">
        <v>0</v>
      </c>
      <c r="V46" s="12">
        <v>0</v>
      </c>
      <c r="W46" s="12">
        <v>0</v>
      </c>
      <c r="X46" s="12">
        <v>0</v>
      </c>
      <c r="Y46" s="12">
        <v>0</v>
      </c>
      <c r="Z46" s="12">
        <v>0</v>
      </c>
      <c r="AA46" s="12">
        <v>0</v>
      </c>
      <c r="AB46" s="13">
        <f t="shared" si="1"/>
        <v>19870.630394795709</v>
      </c>
      <c r="AC46" s="13">
        <f t="shared" si="2"/>
        <v>19870.630394795709</v>
      </c>
    </row>
    <row r="47" spans="1:29" x14ac:dyDescent="0.2">
      <c r="A47" s="11"/>
      <c r="B47" s="1" t="s">
        <v>87</v>
      </c>
      <c r="C47" s="12">
        <v>0</v>
      </c>
      <c r="D47" s="12">
        <v>0</v>
      </c>
      <c r="E47" s="12">
        <v>0</v>
      </c>
      <c r="F47" s="12">
        <v>0</v>
      </c>
      <c r="G47" s="12">
        <v>0</v>
      </c>
      <c r="H47" s="12">
        <v>0</v>
      </c>
      <c r="I47" s="12">
        <v>0</v>
      </c>
      <c r="J47" s="12">
        <v>164088.54466199997</v>
      </c>
      <c r="K47" s="12">
        <v>877829606.45357525</v>
      </c>
      <c r="L47" s="12">
        <v>0</v>
      </c>
      <c r="M47" s="12">
        <v>0</v>
      </c>
      <c r="N47" s="13">
        <f t="shared" si="0"/>
        <v>877993694.99823725</v>
      </c>
      <c r="O47" s="14"/>
      <c r="P47" s="12">
        <v>0</v>
      </c>
      <c r="Q47" s="12">
        <v>1485519348.0812111</v>
      </c>
      <c r="R47" s="12">
        <v>834042762.91454566</v>
      </c>
      <c r="S47" s="12">
        <v>0</v>
      </c>
      <c r="T47" s="12">
        <v>0</v>
      </c>
      <c r="U47" s="12">
        <v>0</v>
      </c>
      <c r="V47" s="12">
        <v>132754220.28006335</v>
      </c>
      <c r="W47" s="12">
        <v>2519511.6074445848</v>
      </c>
      <c r="X47" s="12">
        <v>0</v>
      </c>
      <c r="Y47" s="12">
        <v>0</v>
      </c>
      <c r="Z47" s="12">
        <v>0</v>
      </c>
      <c r="AA47" s="12">
        <v>3621624.6994514731</v>
      </c>
      <c r="AB47" s="13">
        <f t="shared" si="1"/>
        <v>2458457467.582716</v>
      </c>
      <c r="AC47" s="13">
        <f t="shared" si="2"/>
        <v>3336451162.5809531</v>
      </c>
    </row>
    <row r="48" spans="1:29" x14ac:dyDescent="0.2">
      <c r="A48" s="17"/>
      <c r="B48" s="17" t="s">
        <v>92</v>
      </c>
      <c r="C48" s="18">
        <f>SUM(C7:C47)</f>
        <v>0</v>
      </c>
      <c r="D48" s="18">
        <f t="shared" ref="D48:N48" si="3">SUM(D7:D47)</f>
        <v>81714.437842189043</v>
      </c>
      <c r="E48" s="18">
        <f t="shared" si="3"/>
        <v>0</v>
      </c>
      <c r="F48" s="18">
        <f t="shared" si="3"/>
        <v>0</v>
      </c>
      <c r="G48" s="18">
        <f t="shared" si="3"/>
        <v>861281648.00000012</v>
      </c>
      <c r="H48" s="18">
        <f t="shared" si="3"/>
        <v>40707078</v>
      </c>
      <c r="I48" s="18">
        <f t="shared" si="3"/>
        <v>444878165.43468142</v>
      </c>
      <c r="J48" s="18">
        <f t="shared" si="3"/>
        <v>411370.22815199994</v>
      </c>
      <c r="K48" s="18">
        <f t="shared" si="3"/>
        <v>1452519165.114799</v>
      </c>
      <c r="L48" s="18">
        <f t="shared" si="3"/>
        <v>0</v>
      </c>
      <c r="M48" s="18">
        <f t="shared" si="3"/>
        <v>21934439.999999996</v>
      </c>
      <c r="N48" s="18">
        <f t="shared" si="3"/>
        <v>2821813581.2154746</v>
      </c>
      <c r="O48" s="14">
        <v>0</v>
      </c>
      <c r="P48" s="18">
        <f t="shared" ref="P48:AC48" si="4">SUM(P7:P47)</f>
        <v>0</v>
      </c>
      <c r="Q48" s="18">
        <f t="shared" si="4"/>
        <v>2122105381.6626825</v>
      </c>
      <c r="R48" s="18">
        <f t="shared" si="4"/>
        <v>3063381825.1636219</v>
      </c>
      <c r="S48" s="18">
        <f t="shared" si="4"/>
        <v>496687615.33883011</v>
      </c>
      <c r="T48" s="18">
        <f t="shared" si="4"/>
        <v>6443234.4158975799</v>
      </c>
      <c r="U48" s="18">
        <f t="shared" si="4"/>
        <v>157875974.94853371</v>
      </c>
      <c r="V48" s="18">
        <f t="shared" si="4"/>
        <v>351785256.95710671</v>
      </c>
      <c r="W48" s="18">
        <f t="shared" si="4"/>
        <v>7283476.5302060675</v>
      </c>
      <c r="X48" s="18">
        <f t="shared" si="4"/>
        <v>18664248.006508078</v>
      </c>
      <c r="Y48" s="18">
        <f t="shared" si="4"/>
        <v>344680846.52976841</v>
      </c>
      <c r="Z48" s="18">
        <f t="shared" si="4"/>
        <v>322034483.27266419</v>
      </c>
      <c r="AA48" s="18">
        <f t="shared" si="4"/>
        <v>3621624.6994514731</v>
      </c>
      <c r="AB48" s="18">
        <f t="shared" si="4"/>
        <v>6894563967.5252695</v>
      </c>
      <c r="AC48" s="18">
        <f t="shared" si="4"/>
        <v>9716377548.7407417</v>
      </c>
    </row>
    <row r="50" spans="3:29" x14ac:dyDescent="0.2">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row>
    <row r="52" spans="3:29" x14ac:dyDescent="0.2">
      <c r="C52" s="20"/>
      <c r="D52" s="20"/>
      <c r="E52" s="20"/>
      <c r="F52" s="20"/>
      <c r="G52" s="20"/>
      <c r="H52" s="20"/>
      <c r="I52" s="20"/>
      <c r="J52" s="20"/>
      <c r="K52" s="20"/>
      <c r="L52" s="20"/>
      <c r="M52" s="20"/>
      <c r="N52" s="20"/>
      <c r="P52" s="20"/>
      <c r="Q52" s="20"/>
      <c r="R52" s="20"/>
      <c r="S52" s="20"/>
      <c r="T52" s="20"/>
      <c r="U52" s="20"/>
      <c r="V52" s="20"/>
      <c r="W52" s="20"/>
      <c r="X52" s="20"/>
      <c r="Y52" s="20"/>
      <c r="Z52" s="20"/>
      <c r="AA52" s="20"/>
      <c r="AB52" s="20"/>
      <c r="AC52" s="20"/>
    </row>
  </sheetData>
  <mergeCells count="3">
    <mergeCell ref="A3:B4"/>
    <mergeCell ref="C4:N4"/>
    <mergeCell ref="P4:AB4"/>
  </mergeCells>
  <hyperlinks>
    <hyperlink ref="B1" location="Contenido!A1" display="Regresar al contenido"/>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5"/>
  <sheetViews>
    <sheetView showGridLines="0" zoomScaleNormal="100" workbookViewId="0">
      <pane xSplit="2" ySplit="6" topLeftCell="C7" activePane="bottomRight" state="frozen"/>
      <selection pane="topRight" activeCell="C1" sqref="C1"/>
      <selection pane="bottomLeft" activeCell="A7" sqref="A7"/>
      <selection pane="bottomRight" activeCell="A53" sqref="A53:XFD57"/>
    </sheetView>
  </sheetViews>
  <sheetFormatPr baseColWidth="10" defaultRowHeight="12.75" x14ac:dyDescent="0.2"/>
  <cols>
    <col min="1" max="1" width="10.7109375" style="1" customWidth="1"/>
    <col min="2" max="2" width="55.140625" style="1" customWidth="1"/>
    <col min="3" max="8" width="11.7109375" style="1" customWidth="1"/>
    <col min="9" max="9" width="14" style="1" customWidth="1"/>
    <col min="10" max="12" width="11.7109375" style="1" customWidth="1"/>
    <col min="13" max="13" width="12.85546875" style="1" customWidth="1"/>
    <col min="14" max="14" width="0.85546875" style="5" customWidth="1"/>
    <col min="15" max="28" width="11.7109375" style="1" customWidth="1"/>
    <col min="29" max="30" width="11.42578125" style="1"/>
    <col min="31" max="31" width="13.7109375" style="1" customWidth="1"/>
    <col min="32" max="32" width="11.42578125" style="1"/>
    <col min="33" max="33" width="13.42578125" style="1" customWidth="1"/>
    <col min="34" max="16384" width="11.42578125" style="1"/>
  </cols>
  <sheetData>
    <row r="1" spans="1:31" ht="12.75" customHeight="1" x14ac:dyDescent="0.2">
      <c r="B1" s="4" t="s">
        <v>91</v>
      </c>
    </row>
    <row r="3" spans="1:31" x14ac:dyDescent="0.2">
      <c r="A3" s="56" t="s">
        <v>523</v>
      </c>
      <c r="B3" s="56"/>
    </row>
    <row r="4" spans="1:31" x14ac:dyDescent="0.2">
      <c r="A4" s="56"/>
      <c r="B4" s="56"/>
      <c r="C4" s="58" t="s">
        <v>23</v>
      </c>
      <c r="D4" s="58"/>
      <c r="E4" s="58"/>
      <c r="F4" s="58"/>
      <c r="G4" s="58"/>
      <c r="H4" s="58"/>
      <c r="I4" s="58"/>
      <c r="J4" s="58"/>
      <c r="K4" s="58"/>
      <c r="L4" s="58"/>
      <c r="M4" s="58"/>
      <c r="N4" s="6"/>
      <c r="O4" s="57" t="s">
        <v>24</v>
      </c>
      <c r="P4" s="57"/>
      <c r="Q4" s="57"/>
      <c r="R4" s="57"/>
      <c r="S4" s="57"/>
      <c r="T4" s="57"/>
      <c r="U4" s="57"/>
      <c r="V4" s="57"/>
      <c r="W4" s="57"/>
      <c r="X4" s="57"/>
      <c r="Y4" s="57"/>
      <c r="Z4" s="57"/>
      <c r="AA4" s="57"/>
      <c r="AB4" s="55" t="s">
        <v>504</v>
      </c>
      <c r="AC4" s="55" t="s">
        <v>25</v>
      </c>
      <c r="AD4" s="55" t="s">
        <v>27</v>
      </c>
      <c r="AE4" s="55" t="s">
        <v>28</v>
      </c>
    </row>
    <row r="5" spans="1:31" ht="44.25" customHeight="1" x14ac:dyDescent="0.2">
      <c r="A5" s="8" t="s">
        <v>131</v>
      </c>
      <c r="B5" s="48" t="s">
        <v>527</v>
      </c>
      <c r="C5" s="9" t="s">
        <v>29</v>
      </c>
      <c r="D5" s="9" t="s">
        <v>30</v>
      </c>
      <c r="E5" s="9" t="s">
        <v>501</v>
      </c>
      <c r="F5" s="9" t="s">
        <v>0</v>
      </c>
      <c r="G5" s="9" t="s">
        <v>31</v>
      </c>
      <c r="H5" s="9" t="s">
        <v>32</v>
      </c>
      <c r="I5" s="9" t="s">
        <v>33</v>
      </c>
      <c r="J5" s="9" t="s">
        <v>34</v>
      </c>
      <c r="K5" s="9" t="s">
        <v>35</v>
      </c>
      <c r="L5" s="9" t="s">
        <v>37</v>
      </c>
      <c r="M5" s="9" t="s">
        <v>502</v>
      </c>
      <c r="N5" s="10"/>
      <c r="O5" s="8" t="s">
        <v>38</v>
      </c>
      <c r="P5" s="8" t="s">
        <v>39</v>
      </c>
      <c r="Q5" s="8" t="s">
        <v>40</v>
      </c>
      <c r="R5" s="8" t="s">
        <v>41</v>
      </c>
      <c r="S5" s="8" t="s">
        <v>42</v>
      </c>
      <c r="T5" s="8" t="s">
        <v>1</v>
      </c>
      <c r="U5" s="8" t="s">
        <v>2</v>
      </c>
      <c r="V5" s="8" t="s">
        <v>3</v>
      </c>
      <c r="W5" s="8" t="s">
        <v>43</v>
      </c>
      <c r="X5" s="8" t="s">
        <v>44</v>
      </c>
      <c r="Y5" s="8" t="s">
        <v>4</v>
      </c>
      <c r="Z5" s="8" t="s">
        <v>45</v>
      </c>
      <c r="AA5" s="46" t="s">
        <v>503</v>
      </c>
      <c r="AB5" s="55"/>
      <c r="AC5" s="55"/>
      <c r="AD5" s="55"/>
      <c r="AE5" s="55"/>
    </row>
    <row r="6" spans="1:31" ht="17.25" customHeight="1" x14ac:dyDescent="0.2">
      <c r="A6" s="35"/>
      <c r="B6" s="35"/>
      <c r="C6" s="34" t="s">
        <v>497</v>
      </c>
      <c r="D6" s="34" t="s">
        <v>497</v>
      </c>
      <c r="E6" s="34" t="s">
        <v>497</v>
      </c>
      <c r="F6" s="34" t="s">
        <v>497</v>
      </c>
      <c r="G6" s="34" t="s">
        <v>497</v>
      </c>
      <c r="H6" s="34" t="s">
        <v>497</v>
      </c>
      <c r="I6" s="34" t="s">
        <v>497</v>
      </c>
      <c r="J6" s="34" t="s">
        <v>497</v>
      </c>
      <c r="K6" s="34" t="s">
        <v>497</v>
      </c>
      <c r="L6" s="34" t="s">
        <v>497</v>
      </c>
      <c r="M6" s="34" t="s">
        <v>497</v>
      </c>
      <c r="N6" s="10"/>
      <c r="O6" s="34" t="s">
        <v>497</v>
      </c>
      <c r="P6" s="34" t="s">
        <v>497</v>
      </c>
      <c r="Q6" s="34" t="s">
        <v>497</v>
      </c>
      <c r="R6" s="34" t="s">
        <v>497</v>
      </c>
      <c r="S6" s="34" t="s">
        <v>497</v>
      </c>
      <c r="T6" s="34" t="s">
        <v>497</v>
      </c>
      <c r="U6" s="34" t="s">
        <v>497</v>
      </c>
      <c r="V6" s="34" t="s">
        <v>497</v>
      </c>
      <c r="W6" s="34" t="s">
        <v>497</v>
      </c>
      <c r="X6" s="34" t="s">
        <v>497</v>
      </c>
      <c r="Y6" s="34" t="s">
        <v>497</v>
      </c>
      <c r="Z6" s="34" t="s">
        <v>497</v>
      </c>
      <c r="AA6" s="34" t="s">
        <v>497</v>
      </c>
      <c r="AB6" s="34" t="s">
        <v>497</v>
      </c>
      <c r="AC6" s="34" t="s">
        <v>497</v>
      </c>
      <c r="AD6" s="34" t="s">
        <v>497</v>
      </c>
      <c r="AE6" s="34" t="s">
        <v>497</v>
      </c>
    </row>
    <row r="7" spans="1:31" ht="12.75" customHeight="1" x14ac:dyDescent="0.2">
      <c r="A7" s="11" t="s">
        <v>94</v>
      </c>
      <c r="B7" s="1" t="s">
        <v>46</v>
      </c>
      <c r="C7" s="12">
        <v>0</v>
      </c>
      <c r="D7" s="12">
        <v>0</v>
      </c>
      <c r="E7" s="12">
        <v>0</v>
      </c>
      <c r="F7" s="12">
        <v>0</v>
      </c>
      <c r="G7" s="12">
        <v>0</v>
      </c>
      <c r="H7" s="12">
        <v>0</v>
      </c>
      <c r="I7" s="12">
        <v>0</v>
      </c>
      <c r="J7" s="12">
        <v>0</v>
      </c>
      <c r="K7" s="12">
        <v>0</v>
      </c>
      <c r="L7" s="12">
        <v>0</v>
      </c>
      <c r="M7" s="13">
        <f t="shared" ref="M7:M35" si="0">SUM(C7:L7)</f>
        <v>0</v>
      </c>
      <c r="N7" s="14"/>
      <c r="O7" s="12">
        <v>388.06761574439076</v>
      </c>
      <c r="P7" s="12">
        <v>637.25420658421899</v>
      </c>
      <c r="Q7" s="12">
        <v>2382.2269162942766</v>
      </c>
      <c r="R7" s="12">
        <v>21.106865140741238</v>
      </c>
      <c r="S7" s="12">
        <v>0.38708334749107787</v>
      </c>
      <c r="T7" s="12">
        <v>20.5250473120321</v>
      </c>
      <c r="U7" s="12">
        <v>0</v>
      </c>
      <c r="V7" s="12">
        <v>48.151502913587429</v>
      </c>
      <c r="W7" s="12">
        <v>0</v>
      </c>
      <c r="X7" s="12">
        <v>0</v>
      </c>
      <c r="Y7" s="12">
        <v>100.91827775778307</v>
      </c>
      <c r="Z7" s="12">
        <v>0</v>
      </c>
      <c r="AA7" s="13">
        <f>+O7+P7+Q7+R7+S7+T7+U7+V7+W7+X7+Y7+Z7</f>
        <v>3598.6375150945219</v>
      </c>
      <c r="AB7" s="13">
        <f>+M7+AA7</f>
        <v>3598.6375150945219</v>
      </c>
      <c r="AC7" s="12">
        <v>0</v>
      </c>
      <c r="AD7" s="12">
        <v>0</v>
      </c>
      <c r="AE7" s="13">
        <f>+AB7+AC7+AD7</f>
        <v>3598.6375150945219</v>
      </c>
    </row>
    <row r="8" spans="1:31" x14ac:dyDescent="0.2">
      <c r="A8" s="11" t="s">
        <v>95</v>
      </c>
      <c r="B8" s="1" t="s">
        <v>47</v>
      </c>
      <c r="C8" s="12">
        <v>0</v>
      </c>
      <c r="D8" s="12">
        <v>0</v>
      </c>
      <c r="E8" s="12">
        <v>0</v>
      </c>
      <c r="F8" s="12">
        <v>0</v>
      </c>
      <c r="G8" s="12">
        <v>0</v>
      </c>
      <c r="H8" s="12">
        <v>0</v>
      </c>
      <c r="I8" s="12">
        <v>0</v>
      </c>
      <c r="J8" s="12">
        <v>0</v>
      </c>
      <c r="K8" s="12">
        <v>0</v>
      </c>
      <c r="L8" s="12">
        <v>0</v>
      </c>
      <c r="M8" s="13">
        <f t="shared" si="0"/>
        <v>0</v>
      </c>
      <c r="N8" s="14"/>
      <c r="O8" s="12">
        <v>760.3469080169308</v>
      </c>
      <c r="P8" s="12">
        <v>144.21502434108001</v>
      </c>
      <c r="Q8" s="12">
        <v>634.82304017524996</v>
      </c>
      <c r="R8" s="12">
        <v>0</v>
      </c>
      <c r="S8" s="12">
        <v>0</v>
      </c>
      <c r="T8" s="12">
        <v>0</v>
      </c>
      <c r="U8" s="12">
        <v>0</v>
      </c>
      <c r="V8" s="12">
        <v>14.583845946629307</v>
      </c>
      <c r="W8" s="12">
        <v>0</v>
      </c>
      <c r="X8" s="12">
        <v>0</v>
      </c>
      <c r="Y8" s="12">
        <v>0</v>
      </c>
      <c r="Z8" s="12">
        <v>0</v>
      </c>
      <c r="AA8" s="13">
        <f t="shared" ref="AA8:AA50" si="1">+O8+P8+Q8+R8+S8+T8+U8+V8+W8+X8+Y8+Z8</f>
        <v>1553.9688184798899</v>
      </c>
      <c r="AB8" s="13">
        <f t="shared" ref="AB8:AB50" si="2">+M8+AA8</f>
        <v>1553.9688184798899</v>
      </c>
      <c r="AC8" s="12">
        <v>0</v>
      </c>
      <c r="AD8" s="12">
        <v>0</v>
      </c>
      <c r="AE8" s="13">
        <f t="shared" ref="AE8:AE50" si="3">+AB8+AC8+AD8</f>
        <v>1553.9688184798899</v>
      </c>
    </row>
    <row r="9" spans="1:31" x14ac:dyDescent="0.2">
      <c r="A9" s="11" t="s">
        <v>96</v>
      </c>
      <c r="B9" s="1" t="s">
        <v>48</v>
      </c>
      <c r="C9" s="12">
        <v>0</v>
      </c>
      <c r="D9" s="12">
        <v>0</v>
      </c>
      <c r="E9" s="12">
        <v>0</v>
      </c>
      <c r="F9" s="12">
        <v>0</v>
      </c>
      <c r="G9" s="12">
        <v>0</v>
      </c>
      <c r="H9" s="12">
        <v>0</v>
      </c>
      <c r="I9" s="12">
        <v>0</v>
      </c>
      <c r="J9" s="12">
        <v>0</v>
      </c>
      <c r="K9" s="12">
        <v>0</v>
      </c>
      <c r="L9" s="12">
        <v>0</v>
      </c>
      <c r="M9" s="13">
        <f t="shared" si="0"/>
        <v>0</v>
      </c>
      <c r="N9" s="14"/>
      <c r="O9" s="12">
        <v>29.220930330682265</v>
      </c>
      <c r="P9" s="12">
        <v>962.93459565316562</v>
      </c>
      <c r="Q9" s="12">
        <v>600.60340250140177</v>
      </c>
      <c r="R9" s="12">
        <v>0</v>
      </c>
      <c r="S9" s="12">
        <v>13.318471755086515</v>
      </c>
      <c r="T9" s="12">
        <v>162.05491524649855</v>
      </c>
      <c r="U9" s="12">
        <v>0</v>
      </c>
      <c r="V9" s="12">
        <v>3.5371737849013236</v>
      </c>
      <c r="W9" s="12">
        <v>0</v>
      </c>
      <c r="X9" s="12">
        <v>0</v>
      </c>
      <c r="Y9" s="12">
        <v>0</v>
      </c>
      <c r="Z9" s="12">
        <v>0</v>
      </c>
      <c r="AA9" s="13">
        <f t="shared" si="1"/>
        <v>1771.669489271736</v>
      </c>
      <c r="AB9" s="13">
        <f t="shared" si="2"/>
        <v>1771.669489271736</v>
      </c>
      <c r="AC9" s="12">
        <v>0</v>
      </c>
      <c r="AD9" s="12">
        <v>0</v>
      </c>
      <c r="AE9" s="13">
        <f t="shared" si="3"/>
        <v>1771.669489271736</v>
      </c>
    </row>
    <row r="10" spans="1:31" x14ac:dyDescent="0.2">
      <c r="A10" s="11" t="s">
        <v>97</v>
      </c>
      <c r="B10" s="1" t="s">
        <v>49</v>
      </c>
      <c r="C10" s="12">
        <v>0</v>
      </c>
      <c r="D10" s="12">
        <v>0</v>
      </c>
      <c r="E10" s="12">
        <v>0</v>
      </c>
      <c r="F10" s="12">
        <v>0</v>
      </c>
      <c r="G10" s="12">
        <v>0</v>
      </c>
      <c r="H10" s="12">
        <v>0</v>
      </c>
      <c r="I10" s="12">
        <v>0</v>
      </c>
      <c r="J10" s="12">
        <v>0</v>
      </c>
      <c r="K10" s="12">
        <v>0</v>
      </c>
      <c r="L10" s="12">
        <v>0</v>
      </c>
      <c r="M10" s="13">
        <f t="shared" si="0"/>
        <v>0</v>
      </c>
      <c r="N10" s="14"/>
      <c r="O10" s="12">
        <v>2.0126898013289356E-2</v>
      </c>
      <c r="P10" s="12">
        <v>0.60103195371180951</v>
      </c>
      <c r="Q10" s="12">
        <v>38.6402204615394</v>
      </c>
      <c r="R10" s="12">
        <v>0</v>
      </c>
      <c r="S10" s="12">
        <v>0</v>
      </c>
      <c r="T10" s="12">
        <v>0</v>
      </c>
      <c r="U10" s="12">
        <v>0</v>
      </c>
      <c r="V10" s="12">
        <v>2.3860064675200117</v>
      </c>
      <c r="W10" s="12">
        <v>0</v>
      </c>
      <c r="X10" s="12">
        <v>0</v>
      </c>
      <c r="Y10" s="12">
        <v>0</v>
      </c>
      <c r="Z10" s="12">
        <v>0</v>
      </c>
      <c r="AA10" s="13">
        <f t="shared" si="1"/>
        <v>41.647385780784511</v>
      </c>
      <c r="AB10" s="13">
        <f t="shared" si="2"/>
        <v>41.647385780784511</v>
      </c>
      <c r="AC10" s="12">
        <v>0</v>
      </c>
      <c r="AD10" s="12">
        <v>0</v>
      </c>
      <c r="AE10" s="13">
        <f t="shared" si="3"/>
        <v>41.647385780784511</v>
      </c>
    </row>
    <row r="11" spans="1:31" x14ac:dyDescent="0.2">
      <c r="A11" s="11" t="s">
        <v>98</v>
      </c>
      <c r="B11" s="1" t="s">
        <v>50</v>
      </c>
      <c r="C11" s="12">
        <v>0</v>
      </c>
      <c r="D11" s="12">
        <v>0</v>
      </c>
      <c r="E11" s="12">
        <v>0</v>
      </c>
      <c r="F11" s="12">
        <v>0</v>
      </c>
      <c r="G11" s="12">
        <v>0</v>
      </c>
      <c r="H11" s="12">
        <v>0</v>
      </c>
      <c r="I11" s="12">
        <v>0</v>
      </c>
      <c r="J11" s="12">
        <v>0</v>
      </c>
      <c r="K11" s="12">
        <v>0</v>
      </c>
      <c r="L11" s="12">
        <v>0</v>
      </c>
      <c r="M11" s="13">
        <f t="shared" si="0"/>
        <v>0</v>
      </c>
      <c r="N11" s="14"/>
      <c r="O11" s="12">
        <v>67.480244225141988</v>
      </c>
      <c r="P11" s="12">
        <v>21.634312501557034</v>
      </c>
      <c r="Q11" s="12">
        <v>487.10687505956975</v>
      </c>
      <c r="R11" s="12">
        <v>48.554989183626255</v>
      </c>
      <c r="S11" s="12">
        <v>0</v>
      </c>
      <c r="T11" s="12">
        <v>0</v>
      </c>
      <c r="U11" s="12">
        <v>0</v>
      </c>
      <c r="V11" s="12">
        <v>1.1516592844173332</v>
      </c>
      <c r="W11" s="12">
        <v>0</v>
      </c>
      <c r="X11" s="12">
        <v>0</v>
      </c>
      <c r="Y11" s="12">
        <v>0</v>
      </c>
      <c r="Z11" s="12">
        <v>0</v>
      </c>
      <c r="AA11" s="13">
        <f t="shared" si="1"/>
        <v>625.92808025431236</v>
      </c>
      <c r="AB11" s="13">
        <f t="shared" si="2"/>
        <v>625.92808025431236</v>
      </c>
      <c r="AC11" s="12">
        <v>0</v>
      </c>
      <c r="AD11" s="12">
        <v>0</v>
      </c>
      <c r="AE11" s="13">
        <f t="shared" si="3"/>
        <v>625.92808025431236</v>
      </c>
    </row>
    <row r="12" spans="1:31" x14ac:dyDescent="0.2">
      <c r="A12" s="11" t="s">
        <v>99</v>
      </c>
      <c r="B12" s="1" t="s">
        <v>51</v>
      </c>
      <c r="C12" s="12">
        <v>0</v>
      </c>
      <c r="D12" s="12">
        <v>0</v>
      </c>
      <c r="E12" s="12">
        <v>0</v>
      </c>
      <c r="F12" s="12">
        <v>0</v>
      </c>
      <c r="G12" s="12">
        <v>0</v>
      </c>
      <c r="H12" s="12">
        <v>0</v>
      </c>
      <c r="I12" s="12">
        <v>0</v>
      </c>
      <c r="J12" s="12">
        <v>0</v>
      </c>
      <c r="K12" s="12">
        <v>0</v>
      </c>
      <c r="L12" s="12">
        <v>0</v>
      </c>
      <c r="M12" s="13">
        <f t="shared" si="0"/>
        <v>0</v>
      </c>
      <c r="N12" s="14"/>
      <c r="O12" s="12">
        <v>84.67427701751059</v>
      </c>
      <c r="P12" s="12">
        <v>39.206324474055293</v>
      </c>
      <c r="Q12" s="12">
        <v>459.56111929286283</v>
      </c>
      <c r="R12" s="12">
        <v>320.14821267898668</v>
      </c>
      <c r="S12" s="12">
        <v>0</v>
      </c>
      <c r="T12" s="12">
        <v>0</v>
      </c>
      <c r="U12" s="12">
        <v>170.864676640222</v>
      </c>
      <c r="V12" s="12">
        <v>0</v>
      </c>
      <c r="W12" s="12">
        <v>0</v>
      </c>
      <c r="X12" s="12">
        <v>0</v>
      </c>
      <c r="Y12" s="12">
        <v>0</v>
      </c>
      <c r="Z12" s="12">
        <v>0</v>
      </c>
      <c r="AA12" s="13">
        <f t="shared" si="1"/>
        <v>1074.4546101036376</v>
      </c>
      <c r="AB12" s="13">
        <f t="shared" si="2"/>
        <v>1074.4546101036376</v>
      </c>
      <c r="AC12" s="12">
        <v>0</v>
      </c>
      <c r="AD12" s="12">
        <v>0</v>
      </c>
      <c r="AE12" s="13">
        <f t="shared" si="3"/>
        <v>1074.4546101036376</v>
      </c>
    </row>
    <row r="13" spans="1:31" x14ac:dyDescent="0.2">
      <c r="A13" s="11" t="s">
        <v>100</v>
      </c>
      <c r="B13" s="1" t="s">
        <v>52</v>
      </c>
      <c r="C13" s="12">
        <v>0</v>
      </c>
      <c r="D13" s="12">
        <v>0</v>
      </c>
      <c r="E13" s="12">
        <v>0</v>
      </c>
      <c r="F13" s="12">
        <v>0</v>
      </c>
      <c r="G13" s="12">
        <v>0</v>
      </c>
      <c r="H13" s="12">
        <v>0</v>
      </c>
      <c r="I13" s="12">
        <v>453.63065275130623</v>
      </c>
      <c r="J13" s="12">
        <v>0</v>
      </c>
      <c r="K13" s="12">
        <v>14.184892173701931</v>
      </c>
      <c r="L13" s="12">
        <v>1.8662506925185062E-4</v>
      </c>
      <c r="M13" s="13">
        <f t="shared" si="0"/>
        <v>467.81573155007743</v>
      </c>
      <c r="N13" s="14"/>
      <c r="O13" s="12">
        <v>56.428368801829343</v>
      </c>
      <c r="P13" s="12">
        <v>15.768806883606858</v>
      </c>
      <c r="Q13" s="12">
        <v>26.312235809798441</v>
      </c>
      <c r="R13" s="12">
        <v>0</v>
      </c>
      <c r="S13" s="12">
        <v>0</v>
      </c>
      <c r="T13" s="12">
        <v>0</v>
      </c>
      <c r="U13" s="12">
        <v>0.62751862608816289</v>
      </c>
      <c r="V13" s="12">
        <v>1.2290083541199412</v>
      </c>
      <c r="W13" s="12">
        <v>0</v>
      </c>
      <c r="X13" s="12">
        <v>0</v>
      </c>
      <c r="Y13" s="12">
        <v>0</v>
      </c>
      <c r="Z13" s="12">
        <v>0</v>
      </c>
      <c r="AA13" s="13">
        <f t="shared" si="1"/>
        <v>100.36593847544275</v>
      </c>
      <c r="AB13" s="13">
        <f t="shared" si="2"/>
        <v>568.18167002552013</v>
      </c>
      <c r="AC13" s="12">
        <v>0</v>
      </c>
      <c r="AD13" s="12">
        <v>0</v>
      </c>
      <c r="AE13" s="13">
        <f t="shared" si="3"/>
        <v>568.18167002552013</v>
      </c>
    </row>
    <row r="14" spans="1:31" x14ac:dyDescent="0.2">
      <c r="A14" s="11" t="s">
        <v>101</v>
      </c>
      <c r="B14" s="1" t="s">
        <v>53</v>
      </c>
      <c r="C14" s="12">
        <v>0</v>
      </c>
      <c r="D14" s="12">
        <v>0</v>
      </c>
      <c r="E14" s="12">
        <v>0</v>
      </c>
      <c r="F14" s="12">
        <v>0</v>
      </c>
      <c r="G14" s="12">
        <v>8714.8422606314289</v>
      </c>
      <c r="H14" s="12">
        <v>0</v>
      </c>
      <c r="I14" s="12">
        <v>0</v>
      </c>
      <c r="J14" s="12">
        <v>0</v>
      </c>
      <c r="K14" s="12">
        <v>16.092603895722196</v>
      </c>
      <c r="L14" s="12">
        <v>2.117240850127638E-4</v>
      </c>
      <c r="M14" s="13">
        <f t="shared" si="0"/>
        <v>8730.9350762512368</v>
      </c>
      <c r="N14" s="14"/>
      <c r="O14" s="12">
        <v>66.025456874668279</v>
      </c>
      <c r="P14" s="12">
        <v>20.649965235734022</v>
      </c>
      <c r="Q14" s="12">
        <v>102.06371499891829</v>
      </c>
      <c r="R14" s="12">
        <v>34.65553209057812</v>
      </c>
      <c r="S14" s="12">
        <v>0.94344442194332034</v>
      </c>
      <c r="T14" s="12">
        <v>0</v>
      </c>
      <c r="U14" s="12">
        <v>0.39983647558779678</v>
      </c>
      <c r="V14" s="12">
        <v>1.3942964377306297</v>
      </c>
      <c r="W14" s="12">
        <v>0</v>
      </c>
      <c r="X14" s="12">
        <v>0</v>
      </c>
      <c r="Y14" s="12">
        <v>0</v>
      </c>
      <c r="Z14" s="12">
        <v>0</v>
      </c>
      <c r="AA14" s="13">
        <f t="shared" si="1"/>
        <v>226.13224653516045</v>
      </c>
      <c r="AB14" s="13">
        <f t="shared" si="2"/>
        <v>8957.0673227863972</v>
      </c>
      <c r="AC14" s="16">
        <v>-643.03612102285717</v>
      </c>
      <c r="AD14" s="12">
        <v>0</v>
      </c>
      <c r="AE14" s="13">
        <f t="shared" si="3"/>
        <v>8314.0312017635406</v>
      </c>
    </row>
    <row r="15" spans="1:31" x14ac:dyDescent="0.2">
      <c r="A15" s="11"/>
      <c r="B15" s="15" t="s">
        <v>54</v>
      </c>
      <c r="C15" s="12">
        <v>0</v>
      </c>
      <c r="D15" s="12">
        <v>0</v>
      </c>
      <c r="E15" s="12">
        <v>0</v>
      </c>
      <c r="F15" s="12">
        <v>0</v>
      </c>
      <c r="G15" s="12">
        <v>276.7128153685714</v>
      </c>
      <c r="H15" s="12">
        <v>0</v>
      </c>
      <c r="I15" s="12">
        <v>0</v>
      </c>
      <c r="J15" s="12">
        <v>0</v>
      </c>
      <c r="K15" s="12">
        <v>0</v>
      </c>
      <c r="L15" s="12">
        <v>0</v>
      </c>
      <c r="M15" s="13">
        <f t="shared" si="0"/>
        <v>276.7128153685714</v>
      </c>
      <c r="N15" s="14"/>
      <c r="O15" s="12">
        <v>0</v>
      </c>
      <c r="P15" s="12">
        <v>0</v>
      </c>
      <c r="Q15" s="12">
        <v>0</v>
      </c>
      <c r="R15" s="12">
        <v>0</v>
      </c>
      <c r="S15" s="12">
        <v>0</v>
      </c>
      <c r="T15" s="12">
        <v>0</v>
      </c>
      <c r="U15" s="12">
        <v>0</v>
      </c>
      <c r="V15" s="12">
        <v>0</v>
      </c>
      <c r="W15" s="12">
        <v>0</v>
      </c>
      <c r="X15" s="12">
        <v>0</v>
      </c>
      <c r="Y15" s="12">
        <v>0</v>
      </c>
      <c r="Z15" s="12">
        <v>0</v>
      </c>
      <c r="AA15" s="13">
        <f t="shared" si="1"/>
        <v>0</v>
      </c>
      <c r="AB15" s="13">
        <f t="shared" si="2"/>
        <v>276.7128153685714</v>
      </c>
      <c r="AC15" s="12">
        <v>0</v>
      </c>
      <c r="AD15" s="12">
        <v>0</v>
      </c>
      <c r="AE15" s="13">
        <f t="shared" si="3"/>
        <v>276.7128153685714</v>
      </c>
    </row>
    <row r="16" spans="1:31" x14ac:dyDescent="0.2">
      <c r="A16" s="11" t="s">
        <v>102</v>
      </c>
      <c r="B16" s="1" t="s">
        <v>55</v>
      </c>
      <c r="C16" s="12">
        <v>0</v>
      </c>
      <c r="D16" s="12">
        <v>0</v>
      </c>
      <c r="E16" s="12">
        <v>0</v>
      </c>
      <c r="F16" s="12">
        <v>0</v>
      </c>
      <c r="G16" s="12">
        <v>0</v>
      </c>
      <c r="H16" s="12">
        <v>461.18795999999998</v>
      </c>
      <c r="I16" s="12">
        <v>0</v>
      </c>
      <c r="J16" s="12">
        <v>0</v>
      </c>
      <c r="K16" s="12">
        <v>24.688585155260551</v>
      </c>
      <c r="L16" s="12">
        <v>3.2481804288035394E-4</v>
      </c>
      <c r="M16" s="13">
        <f t="shared" si="0"/>
        <v>485.87686997330343</v>
      </c>
      <c r="N16" s="14"/>
      <c r="O16" s="12">
        <v>62.06504447309149</v>
      </c>
      <c r="P16" s="12">
        <v>12.15621657474829</v>
      </c>
      <c r="Q16" s="12">
        <v>15.241251089219306</v>
      </c>
      <c r="R16" s="12">
        <v>0</v>
      </c>
      <c r="S16" s="12">
        <v>0</v>
      </c>
      <c r="T16" s="12">
        <v>0</v>
      </c>
      <c r="U16" s="12">
        <v>64.426787985966442</v>
      </c>
      <c r="V16" s="12">
        <v>2.1390700074174829</v>
      </c>
      <c r="W16" s="12">
        <v>0</v>
      </c>
      <c r="X16" s="12">
        <v>0</v>
      </c>
      <c r="Y16" s="12">
        <v>0</v>
      </c>
      <c r="Z16" s="12">
        <v>0</v>
      </c>
      <c r="AA16" s="13">
        <f t="shared" si="1"/>
        <v>156.02837013044299</v>
      </c>
      <c r="AB16" s="13">
        <f t="shared" si="2"/>
        <v>641.90524010374645</v>
      </c>
      <c r="AC16" s="12">
        <v>0</v>
      </c>
      <c r="AD16" s="12">
        <v>0</v>
      </c>
      <c r="AE16" s="13">
        <f t="shared" si="3"/>
        <v>641.90524010374645</v>
      </c>
    </row>
    <row r="17" spans="1:31" x14ac:dyDescent="0.2">
      <c r="A17" s="11" t="s">
        <v>103</v>
      </c>
      <c r="B17" s="1" t="s">
        <v>56</v>
      </c>
      <c r="C17" s="12">
        <v>0</v>
      </c>
      <c r="D17" s="12">
        <v>0</v>
      </c>
      <c r="E17" s="12">
        <v>0</v>
      </c>
      <c r="F17" s="12">
        <v>0</v>
      </c>
      <c r="G17" s="12">
        <v>0</v>
      </c>
      <c r="H17" s="12">
        <v>0</v>
      </c>
      <c r="I17" s="12">
        <v>1659.1313255999999</v>
      </c>
      <c r="J17" s="12">
        <v>0</v>
      </c>
      <c r="K17" s="12">
        <v>261.94815683064428</v>
      </c>
      <c r="L17" s="12">
        <v>3.4463492785335335E-3</v>
      </c>
      <c r="M17" s="13">
        <f t="shared" si="0"/>
        <v>1921.0829287799224</v>
      </c>
      <c r="N17" s="14"/>
      <c r="O17" s="12">
        <v>2059.3557948313196</v>
      </c>
      <c r="P17" s="12">
        <v>220.91439332095968</v>
      </c>
      <c r="Q17" s="12">
        <v>1719.7345723609708</v>
      </c>
      <c r="R17" s="12">
        <v>2307.1524376859188</v>
      </c>
      <c r="S17" s="12">
        <v>0</v>
      </c>
      <c r="T17" s="12">
        <v>0</v>
      </c>
      <c r="U17" s="12">
        <v>334.87949197417157</v>
      </c>
      <c r="V17" s="12">
        <v>22.695729311784003</v>
      </c>
      <c r="W17" s="12">
        <v>0</v>
      </c>
      <c r="X17" s="12">
        <v>0</v>
      </c>
      <c r="Y17" s="12">
        <v>8.1781669206084349</v>
      </c>
      <c r="Z17" s="12">
        <v>0</v>
      </c>
      <c r="AA17" s="13">
        <f t="shared" si="1"/>
        <v>6672.9105864057328</v>
      </c>
      <c r="AB17" s="13">
        <f t="shared" si="2"/>
        <v>8593.9935151856553</v>
      </c>
      <c r="AC17" s="12">
        <v>0</v>
      </c>
      <c r="AD17" s="12">
        <v>0</v>
      </c>
      <c r="AE17" s="13">
        <f t="shared" si="3"/>
        <v>8593.9935151856553</v>
      </c>
    </row>
    <row r="18" spans="1:31" x14ac:dyDescent="0.2">
      <c r="A18" s="11" t="s">
        <v>104</v>
      </c>
      <c r="B18" s="1" t="s">
        <v>57</v>
      </c>
      <c r="C18" s="12">
        <v>0</v>
      </c>
      <c r="D18" s="12">
        <v>0</v>
      </c>
      <c r="E18" s="12">
        <v>0</v>
      </c>
      <c r="F18" s="12">
        <v>0</v>
      </c>
      <c r="G18" s="12">
        <v>0</v>
      </c>
      <c r="H18" s="12">
        <v>0</v>
      </c>
      <c r="I18" s="12">
        <v>0</v>
      </c>
      <c r="J18" s="12">
        <v>0</v>
      </c>
      <c r="K18" s="12">
        <v>29.633138663310955</v>
      </c>
      <c r="L18" s="12">
        <v>3.8987159630603105E-4</v>
      </c>
      <c r="M18" s="13">
        <f t="shared" si="0"/>
        <v>29.63352853490726</v>
      </c>
      <c r="N18" s="14"/>
      <c r="O18" s="12">
        <v>121.14502724048103</v>
      </c>
      <c r="P18" s="12">
        <v>26.677324845667357</v>
      </c>
      <c r="Q18" s="12">
        <v>85.514058784981898</v>
      </c>
      <c r="R18" s="12">
        <v>386.98001430448176</v>
      </c>
      <c r="S18" s="12">
        <v>0</v>
      </c>
      <c r="T18" s="12">
        <v>0</v>
      </c>
      <c r="U18" s="12">
        <v>14.169418647357269</v>
      </c>
      <c r="V18" s="12">
        <v>2.5674763353875516</v>
      </c>
      <c r="W18" s="12">
        <v>0</v>
      </c>
      <c r="X18" s="12">
        <v>0</v>
      </c>
      <c r="Y18" s="12">
        <v>0</v>
      </c>
      <c r="Z18" s="12">
        <v>0</v>
      </c>
      <c r="AA18" s="13">
        <f t="shared" si="1"/>
        <v>637.05332015835688</v>
      </c>
      <c r="AB18" s="13">
        <f t="shared" si="2"/>
        <v>666.6868486932641</v>
      </c>
      <c r="AC18" s="12">
        <v>0</v>
      </c>
      <c r="AD18" s="12">
        <v>0</v>
      </c>
      <c r="AE18" s="13">
        <f t="shared" si="3"/>
        <v>666.6868486932641</v>
      </c>
    </row>
    <row r="19" spans="1:31" x14ac:dyDescent="0.2">
      <c r="A19" s="11" t="s">
        <v>105</v>
      </c>
      <c r="B19" s="1" t="s">
        <v>6</v>
      </c>
      <c r="C19" s="12">
        <v>0</v>
      </c>
      <c r="D19" s="12">
        <v>0</v>
      </c>
      <c r="E19" s="12">
        <v>0</v>
      </c>
      <c r="F19" s="12">
        <v>0</v>
      </c>
      <c r="G19" s="12">
        <v>0</v>
      </c>
      <c r="H19" s="12">
        <v>0</v>
      </c>
      <c r="I19" s="12">
        <v>0</v>
      </c>
      <c r="J19" s="12">
        <v>0</v>
      </c>
      <c r="K19" s="12">
        <v>0</v>
      </c>
      <c r="L19" s="12">
        <v>0</v>
      </c>
      <c r="M19" s="13">
        <f t="shared" si="0"/>
        <v>0</v>
      </c>
      <c r="N19" s="14"/>
      <c r="O19" s="12">
        <v>197.35911100171339</v>
      </c>
      <c r="P19" s="12">
        <v>26.800785901293381</v>
      </c>
      <c r="Q19" s="12">
        <v>54.043640991946006</v>
      </c>
      <c r="R19" s="12">
        <v>27.343818655002423</v>
      </c>
      <c r="S19" s="12">
        <v>0</v>
      </c>
      <c r="T19" s="12">
        <v>0</v>
      </c>
      <c r="U19" s="12">
        <v>0.17665863591457276</v>
      </c>
      <c r="V19" s="12">
        <v>1.2229740338497592</v>
      </c>
      <c r="W19" s="12">
        <v>66.715758985314309</v>
      </c>
      <c r="X19" s="12">
        <v>0</v>
      </c>
      <c r="Y19" s="12">
        <v>0</v>
      </c>
      <c r="Z19" s="12">
        <v>0</v>
      </c>
      <c r="AA19" s="13">
        <f t="shared" si="1"/>
        <v>373.66274820503389</v>
      </c>
      <c r="AB19" s="13">
        <f t="shared" si="2"/>
        <v>373.66274820503389</v>
      </c>
      <c r="AC19" s="12">
        <v>0</v>
      </c>
      <c r="AD19" s="12">
        <v>0</v>
      </c>
      <c r="AE19" s="13">
        <f t="shared" si="3"/>
        <v>373.66274820503389</v>
      </c>
    </row>
    <row r="20" spans="1:31" x14ac:dyDescent="0.2">
      <c r="A20" s="11" t="s">
        <v>106</v>
      </c>
      <c r="B20" s="1" t="s">
        <v>58</v>
      </c>
      <c r="C20" s="12">
        <v>0</v>
      </c>
      <c r="D20" s="12">
        <v>0</v>
      </c>
      <c r="E20" s="12">
        <v>0</v>
      </c>
      <c r="F20" s="12">
        <v>0</v>
      </c>
      <c r="G20" s="12">
        <v>0</v>
      </c>
      <c r="H20" s="12">
        <v>0</v>
      </c>
      <c r="I20" s="12">
        <v>2137.3597715466881</v>
      </c>
      <c r="J20" s="12">
        <v>0</v>
      </c>
      <c r="K20" s="12">
        <v>3481.2130775984042</v>
      </c>
      <c r="L20" s="12">
        <v>0</v>
      </c>
      <c r="M20" s="13">
        <f t="shared" si="0"/>
        <v>5618.5728491450918</v>
      </c>
      <c r="N20" s="14"/>
      <c r="O20" s="12">
        <v>159.37836667648253</v>
      </c>
      <c r="P20" s="12">
        <v>42.23850570766912</v>
      </c>
      <c r="Q20" s="12">
        <v>182.65644481814726</v>
      </c>
      <c r="R20" s="12">
        <v>5.074723105015881</v>
      </c>
      <c r="S20" s="12">
        <v>0</v>
      </c>
      <c r="T20" s="12">
        <v>0</v>
      </c>
      <c r="U20" s="12">
        <v>42.516959719415667</v>
      </c>
      <c r="V20" s="12">
        <v>0</v>
      </c>
      <c r="W20" s="12">
        <v>0</v>
      </c>
      <c r="X20" s="12">
        <v>0</v>
      </c>
      <c r="Y20" s="12">
        <v>0</v>
      </c>
      <c r="Z20" s="12">
        <v>0</v>
      </c>
      <c r="AA20" s="13">
        <f t="shared" si="1"/>
        <v>431.86500002673051</v>
      </c>
      <c r="AB20" s="13">
        <f t="shared" si="2"/>
        <v>6050.4378491718226</v>
      </c>
      <c r="AC20" s="12">
        <v>0</v>
      </c>
      <c r="AD20" s="12">
        <v>0</v>
      </c>
      <c r="AE20" s="13">
        <f t="shared" si="3"/>
        <v>6050.4378491718226</v>
      </c>
    </row>
    <row r="21" spans="1:31" x14ac:dyDescent="0.2">
      <c r="A21" s="11" t="s">
        <v>107</v>
      </c>
      <c r="B21" s="1" t="s">
        <v>59</v>
      </c>
      <c r="C21" s="12">
        <v>0</v>
      </c>
      <c r="D21" s="12">
        <v>0</v>
      </c>
      <c r="E21" s="12">
        <v>0</v>
      </c>
      <c r="F21" s="12">
        <v>0</v>
      </c>
      <c r="G21" s="12">
        <v>0</v>
      </c>
      <c r="H21" s="12">
        <v>0</v>
      </c>
      <c r="I21" s="12">
        <v>0</v>
      </c>
      <c r="J21" s="12">
        <v>0</v>
      </c>
      <c r="K21" s="12">
        <v>0</v>
      </c>
      <c r="L21" s="12">
        <v>0</v>
      </c>
      <c r="M21" s="13">
        <f t="shared" si="0"/>
        <v>0</v>
      </c>
      <c r="N21" s="14"/>
      <c r="O21" s="12">
        <v>58.316686283392606</v>
      </c>
      <c r="P21" s="12">
        <v>10.843450125372883</v>
      </c>
      <c r="Q21" s="12">
        <v>40.970265856443575</v>
      </c>
      <c r="R21" s="12">
        <v>61.769723629842872</v>
      </c>
      <c r="S21" s="12">
        <v>0</v>
      </c>
      <c r="T21" s="12">
        <v>0</v>
      </c>
      <c r="U21" s="12">
        <v>7.7267973462713281E-3</v>
      </c>
      <c r="V21" s="12">
        <v>0</v>
      </c>
      <c r="W21" s="12">
        <v>0</v>
      </c>
      <c r="X21" s="12">
        <v>0</v>
      </c>
      <c r="Y21" s="12">
        <v>424.75082101743732</v>
      </c>
      <c r="Z21" s="12">
        <v>0</v>
      </c>
      <c r="AA21" s="13">
        <f t="shared" si="1"/>
        <v>596.65867370983551</v>
      </c>
      <c r="AB21" s="13">
        <f t="shared" si="2"/>
        <v>596.65867370983551</v>
      </c>
      <c r="AC21" s="12">
        <v>0</v>
      </c>
      <c r="AD21" s="12">
        <v>0</v>
      </c>
      <c r="AE21" s="13">
        <f t="shared" si="3"/>
        <v>596.65867370983551</v>
      </c>
    </row>
    <row r="22" spans="1:31" x14ac:dyDescent="0.2">
      <c r="A22" s="11" t="s">
        <v>108</v>
      </c>
      <c r="B22" s="1" t="s">
        <v>60</v>
      </c>
      <c r="C22" s="12">
        <v>0</v>
      </c>
      <c r="D22" s="12">
        <v>0</v>
      </c>
      <c r="E22" s="12">
        <v>0</v>
      </c>
      <c r="F22" s="12">
        <v>0</v>
      </c>
      <c r="G22" s="12">
        <v>0</v>
      </c>
      <c r="H22" s="12">
        <v>0</v>
      </c>
      <c r="I22" s="12">
        <v>0</v>
      </c>
      <c r="J22" s="12">
        <v>0</v>
      </c>
      <c r="K22" s="12">
        <v>35.585823200074223</v>
      </c>
      <c r="L22" s="12">
        <v>0</v>
      </c>
      <c r="M22" s="13">
        <f t="shared" si="0"/>
        <v>35.585823200074223</v>
      </c>
      <c r="N22" s="14"/>
      <c r="O22" s="12">
        <v>931.4519870000596</v>
      </c>
      <c r="P22" s="12">
        <v>57.477241012577686</v>
      </c>
      <c r="Q22" s="12">
        <v>144.74594320667669</v>
      </c>
      <c r="R22" s="12">
        <v>442.34076561834905</v>
      </c>
      <c r="S22" s="12">
        <v>0</v>
      </c>
      <c r="T22" s="12">
        <v>0.52031096362144102</v>
      </c>
      <c r="U22" s="12">
        <v>76.466345559602857</v>
      </c>
      <c r="V22" s="12">
        <v>3.1328463517641172</v>
      </c>
      <c r="W22" s="12">
        <v>85.002764170893315</v>
      </c>
      <c r="X22" s="12">
        <v>0</v>
      </c>
      <c r="Y22" s="12">
        <v>0</v>
      </c>
      <c r="Z22" s="12">
        <v>0</v>
      </c>
      <c r="AA22" s="13">
        <f t="shared" si="1"/>
        <v>1741.1382038835445</v>
      </c>
      <c r="AB22" s="13">
        <f t="shared" si="2"/>
        <v>1776.7240270836187</v>
      </c>
      <c r="AC22" s="12">
        <v>0</v>
      </c>
      <c r="AD22" s="12">
        <v>-35.585823200074223</v>
      </c>
      <c r="AE22" s="13">
        <f t="shared" si="3"/>
        <v>1741.1382038835445</v>
      </c>
    </row>
    <row r="23" spans="1:31" x14ac:dyDescent="0.2">
      <c r="A23" s="11"/>
      <c r="B23" s="15" t="s">
        <v>61</v>
      </c>
      <c r="C23" s="12">
        <v>0</v>
      </c>
      <c r="D23" s="12">
        <v>0</v>
      </c>
      <c r="E23" s="12">
        <v>0</v>
      </c>
      <c r="F23" s="12">
        <v>0</v>
      </c>
      <c r="G23" s="12">
        <v>0</v>
      </c>
      <c r="H23" s="12">
        <v>0</v>
      </c>
      <c r="I23" s="12">
        <v>0</v>
      </c>
      <c r="J23" s="12">
        <v>0</v>
      </c>
      <c r="K23" s="12">
        <v>106.75746960022266</v>
      </c>
      <c r="L23" s="12">
        <v>0</v>
      </c>
      <c r="M23" s="13">
        <f t="shared" si="0"/>
        <v>106.75746960022266</v>
      </c>
      <c r="N23" s="14"/>
      <c r="O23" s="12">
        <v>0</v>
      </c>
      <c r="P23" s="12">
        <v>0</v>
      </c>
      <c r="Q23" s="12">
        <v>0</v>
      </c>
      <c r="R23" s="12">
        <v>0</v>
      </c>
      <c r="S23" s="12">
        <v>0</v>
      </c>
      <c r="T23" s="12">
        <v>0</v>
      </c>
      <c r="U23" s="12">
        <v>0</v>
      </c>
      <c r="V23" s="12">
        <v>0</v>
      </c>
      <c r="W23" s="12">
        <v>0</v>
      </c>
      <c r="X23" s="12">
        <v>0</v>
      </c>
      <c r="Y23" s="12">
        <v>0</v>
      </c>
      <c r="Z23" s="12">
        <v>0</v>
      </c>
      <c r="AA23" s="13">
        <f t="shared" si="1"/>
        <v>0</v>
      </c>
      <c r="AB23" s="13">
        <f t="shared" si="2"/>
        <v>106.75746960022266</v>
      </c>
      <c r="AC23" s="12">
        <v>0</v>
      </c>
      <c r="AD23" s="12">
        <v>0</v>
      </c>
      <c r="AE23" s="13">
        <f t="shared" si="3"/>
        <v>106.75746960022266</v>
      </c>
    </row>
    <row r="24" spans="1:31" x14ac:dyDescent="0.2">
      <c r="A24" s="11" t="s">
        <v>109</v>
      </c>
      <c r="B24" s="1" t="s">
        <v>62</v>
      </c>
      <c r="C24" s="12">
        <v>0</v>
      </c>
      <c r="D24" s="12">
        <v>0</v>
      </c>
      <c r="E24" s="12">
        <v>0</v>
      </c>
      <c r="F24" s="12">
        <v>0</v>
      </c>
      <c r="G24" s="12">
        <v>0</v>
      </c>
      <c r="H24" s="12">
        <v>0</v>
      </c>
      <c r="I24" s="12">
        <v>135.33591897804695</v>
      </c>
      <c r="J24" s="12">
        <v>0</v>
      </c>
      <c r="K24" s="12">
        <v>0</v>
      </c>
      <c r="L24" s="12">
        <v>91.962857411927999</v>
      </c>
      <c r="M24" s="13">
        <f t="shared" si="0"/>
        <v>227.29877638997493</v>
      </c>
      <c r="N24" s="14"/>
      <c r="O24" s="12">
        <v>370.68073728780894</v>
      </c>
      <c r="P24" s="12">
        <v>10.561495917306095</v>
      </c>
      <c r="Q24" s="12">
        <v>618.88236403464816</v>
      </c>
      <c r="R24" s="12">
        <v>33.718921206178244</v>
      </c>
      <c r="S24" s="12">
        <v>0</v>
      </c>
      <c r="T24" s="12">
        <v>0</v>
      </c>
      <c r="U24" s="12">
        <v>0</v>
      </c>
      <c r="V24" s="12">
        <v>0</v>
      </c>
      <c r="W24" s="12">
        <v>22.674298020162965</v>
      </c>
      <c r="X24" s="12">
        <v>3382.7936336100001</v>
      </c>
      <c r="Y24" s="12">
        <v>0</v>
      </c>
      <c r="Z24" s="12">
        <v>0</v>
      </c>
      <c r="AA24" s="13">
        <f t="shared" si="1"/>
        <v>4439.3114500761048</v>
      </c>
      <c r="AB24" s="13">
        <f t="shared" si="2"/>
        <v>4666.6102264660794</v>
      </c>
      <c r="AC24" s="12">
        <v>0</v>
      </c>
      <c r="AD24" s="12">
        <v>0</v>
      </c>
      <c r="AE24" s="13">
        <f t="shared" si="3"/>
        <v>4666.6102264660794</v>
      </c>
    </row>
    <row r="25" spans="1:31" x14ac:dyDescent="0.2">
      <c r="A25" s="11" t="s">
        <v>110</v>
      </c>
      <c r="B25" s="1" t="s">
        <v>63</v>
      </c>
      <c r="C25" s="12">
        <v>0</v>
      </c>
      <c r="D25" s="12">
        <v>0</v>
      </c>
      <c r="E25" s="12">
        <v>0</v>
      </c>
      <c r="F25" s="12">
        <v>0</v>
      </c>
      <c r="G25" s="12">
        <v>0</v>
      </c>
      <c r="H25" s="12">
        <v>0</v>
      </c>
      <c r="I25" s="12">
        <v>0</v>
      </c>
      <c r="J25" s="12">
        <v>0</v>
      </c>
      <c r="K25" s="12">
        <v>475.65586347082899</v>
      </c>
      <c r="L25" s="12">
        <v>0</v>
      </c>
      <c r="M25" s="13">
        <f t="shared" si="0"/>
        <v>475.65586347082899</v>
      </c>
      <c r="N25" s="14"/>
      <c r="O25" s="12">
        <v>1823.8043429610689</v>
      </c>
      <c r="P25" s="12">
        <v>121.23954797020743</v>
      </c>
      <c r="Q25" s="12">
        <v>309.61837215595614</v>
      </c>
      <c r="R25" s="12">
        <v>1431.7463804734145</v>
      </c>
      <c r="S25" s="12">
        <v>0</v>
      </c>
      <c r="T25" s="12">
        <v>11.399200087625621</v>
      </c>
      <c r="U25" s="12">
        <v>1836.3050823668571</v>
      </c>
      <c r="V25" s="12">
        <v>105.25416268247992</v>
      </c>
      <c r="W25" s="12">
        <v>0</v>
      </c>
      <c r="X25" s="12">
        <v>0</v>
      </c>
      <c r="Y25" s="12">
        <v>0</v>
      </c>
      <c r="Z25" s="12">
        <v>0</v>
      </c>
      <c r="AA25" s="13">
        <f t="shared" si="1"/>
        <v>5639.3670886976088</v>
      </c>
      <c r="AB25" s="13">
        <f t="shared" si="2"/>
        <v>6115.0229521684378</v>
      </c>
      <c r="AC25" s="12">
        <v>0</v>
      </c>
      <c r="AD25" s="12">
        <v>0</v>
      </c>
      <c r="AE25" s="13">
        <f t="shared" si="3"/>
        <v>6115.0229521684378</v>
      </c>
    </row>
    <row r="26" spans="1:31" x14ac:dyDescent="0.2">
      <c r="A26" s="11" t="s">
        <v>111</v>
      </c>
      <c r="B26" s="1" t="s">
        <v>64</v>
      </c>
      <c r="C26" s="12">
        <v>26039.519999999997</v>
      </c>
      <c r="D26" s="12">
        <v>5049.1835999999994</v>
      </c>
      <c r="E26" s="12">
        <v>1902.1752000000001</v>
      </c>
      <c r="F26" s="12">
        <v>4.6688017536000004</v>
      </c>
      <c r="G26" s="12">
        <v>293.85644400000001</v>
      </c>
      <c r="H26" s="12">
        <v>0</v>
      </c>
      <c r="I26" s="12">
        <v>0</v>
      </c>
      <c r="J26" s="12">
        <v>1.4294421818181815</v>
      </c>
      <c r="K26" s="12">
        <v>0</v>
      </c>
      <c r="L26" s="12">
        <v>0</v>
      </c>
      <c r="M26" s="13">
        <f t="shared" si="0"/>
        <v>33290.833487935415</v>
      </c>
      <c r="N26" s="14"/>
      <c r="O26" s="12">
        <v>789.17093239831979</v>
      </c>
      <c r="P26" s="12">
        <v>135.88571814208166</v>
      </c>
      <c r="Q26" s="12">
        <v>1132.2689966948165</v>
      </c>
      <c r="R26" s="12">
        <v>4864.0571469780607</v>
      </c>
      <c r="S26" s="12">
        <v>0</v>
      </c>
      <c r="T26" s="12">
        <v>0</v>
      </c>
      <c r="U26" s="12">
        <v>4.85055748294417E-3</v>
      </c>
      <c r="V26" s="12">
        <v>0</v>
      </c>
      <c r="W26" s="12">
        <v>0</v>
      </c>
      <c r="X26" s="12">
        <v>0</v>
      </c>
      <c r="Y26" s="12">
        <v>0</v>
      </c>
      <c r="Z26" s="12">
        <v>0</v>
      </c>
      <c r="AA26" s="13">
        <f t="shared" si="1"/>
        <v>6921.3876447707617</v>
      </c>
      <c r="AB26" s="13">
        <f t="shared" si="2"/>
        <v>40212.221132706174</v>
      </c>
      <c r="AC26" s="16">
        <v>-35984.566401753596</v>
      </c>
      <c r="AD26" s="12">
        <v>0</v>
      </c>
      <c r="AE26" s="13">
        <f>+AB26+AC26+AD26</f>
        <v>4227.6547309525777</v>
      </c>
    </row>
    <row r="27" spans="1:31" x14ac:dyDescent="0.2">
      <c r="A27" s="11"/>
      <c r="B27" s="15" t="s">
        <v>65</v>
      </c>
      <c r="C27" s="12">
        <v>0</v>
      </c>
      <c r="D27" s="12">
        <v>0</v>
      </c>
      <c r="E27" s="12">
        <v>0</v>
      </c>
      <c r="F27" s="12">
        <v>0</v>
      </c>
      <c r="G27" s="12">
        <v>0</v>
      </c>
      <c r="H27" s="12">
        <v>0</v>
      </c>
      <c r="I27" s="12">
        <v>0</v>
      </c>
      <c r="J27" s="12">
        <v>4.4158562181818173</v>
      </c>
      <c r="K27" s="12">
        <v>0</v>
      </c>
      <c r="L27" s="12">
        <v>0</v>
      </c>
      <c r="M27" s="13">
        <f t="shared" si="0"/>
        <v>4.4158562181818173</v>
      </c>
      <c r="N27" s="14"/>
      <c r="O27" s="12">
        <v>3891.8105367326498</v>
      </c>
      <c r="P27" s="12">
        <v>0</v>
      </c>
      <c r="Q27" s="12">
        <v>0</v>
      </c>
      <c r="R27" s="12">
        <v>0</v>
      </c>
      <c r="S27" s="12">
        <v>0</v>
      </c>
      <c r="T27" s="12">
        <v>0</v>
      </c>
      <c r="U27" s="12">
        <v>0</v>
      </c>
      <c r="V27" s="12">
        <v>0</v>
      </c>
      <c r="W27" s="12">
        <v>0</v>
      </c>
      <c r="X27" s="12">
        <v>0</v>
      </c>
      <c r="Y27" s="12">
        <v>0</v>
      </c>
      <c r="Z27" s="12">
        <v>0</v>
      </c>
      <c r="AA27" s="13">
        <f t="shared" si="1"/>
        <v>3891.8105367326498</v>
      </c>
      <c r="AB27" s="13">
        <f t="shared" si="2"/>
        <v>3896.2263929508317</v>
      </c>
      <c r="AC27" s="12">
        <v>0</v>
      </c>
      <c r="AD27" s="12">
        <v>0</v>
      </c>
      <c r="AE27" s="13">
        <f t="shared" si="3"/>
        <v>3896.2263929508317</v>
      </c>
    </row>
    <row r="28" spans="1:31" x14ac:dyDescent="0.2">
      <c r="A28" s="11" t="s">
        <v>112</v>
      </c>
      <c r="B28" s="1" t="s">
        <v>66</v>
      </c>
      <c r="C28" s="12">
        <v>0</v>
      </c>
      <c r="D28" s="12">
        <v>0</v>
      </c>
      <c r="E28" s="12">
        <v>0</v>
      </c>
      <c r="F28" s="12">
        <v>0</v>
      </c>
      <c r="G28" s="12">
        <v>0</v>
      </c>
      <c r="H28" s="12">
        <v>0</v>
      </c>
      <c r="I28" s="12">
        <v>0</v>
      </c>
      <c r="J28" s="12">
        <v>0</v>
      </c>
      <c r="K28" s="12">
        <v>0</v>
      </c>
      <c r="L28" s="12">
        <v>0</v>
      </c>
      <c r="M28" s="13">
        <f t="shared" si="0"/>
        <v>0</v>
      </c>
      <c r="N28" s="14"/>
      <c r="O28" s="12">
        <v>440.45708662140322</v>
      </c>
      <c r="P28" s="12">
        <v>57.430694599484241</v>
      </c>
      <c r="Q28" s="12">
        <v>66.007253776747845</v>
      </c>
      <c r="R28" s="12">
        <v>0</v>
      </c>
      <c r="S28" s="12">
        <v>0</v>
      </c>
      <c r="T28" s="12">
        <v>0</v>
      </c>
      <c r="U28" s="12">
        <v>0</v>
      </c>
      <c r="V28" s="12">
        <v>0</v>
      </c>
      <c r="W28" s="12">
        <v>0</v>
      </c>
      <c r="X28" s="12">
        <v>0</v>
      </c>
      <c r="Y28" s="12">
        <v>0</v>
      </c>
      <c r="Z28" s="12">
        <v>0</v>
      </c>
      <c r="AA28" s="13">
        <f t="shared" si="1"/>
        <v>563.89503499763532</v>
      </c>
      <c r="AB28" s="13">
        <f t="shared" si="2"/>
        <v>563.89503499763532</v>
      </c>
      <c r="AC28" s="12">
        <v>0</v>
      </c>
      <c r="AD28" s="12">
        <v>0</v>
      </c>
      <c r="AE28" s="13">
        <f t="shared" si="3"/>
        <v>563.89503499763532</v>
      </c>
    </row>
    <row r="29" spans="1:31" x14ac:dyDescent="0.2">
      <c r="A29" s="11" t="s">
        <v>113</v>
      </c>
      <c r="B29" s="1" t="s">
        <v>67</v>
      </c>
      <c r="C29" s="12">
        <v>0</v>
      </c>
      <c r="D29" s="12">
        <v>0</v>
      </c>
      <c r="E29" s="12">
        <v>0</v>
      </c>
      <c r="F29" s="12">
        <v>0</v>
      </c>
      <c r="G29" s="12">
        <v>0</v>
      </c>
      <c r="H29" s="12">
        <v>0</v>
      </c>
      <c r="I29" s="12">
        <v>0</v>
      </c>
      <c r="J29" s="12">
        <v>0</v>
      </c>
      <c r="K29" s="12">
        <v>0</v>
      </c>
      <c r="L29" s="12">
        <v>0</v>
      </c>
      <c r="M29" s="13">
        <f t="shared" si="0"/>
        <v>0</v>
      </c>
      <c r="N29" s="14"/>
      <c r="O29" s="12">
        <v>29.341482394462009</v>
      </c>
      <c r="P29" s="12">
        <v>102.16956599998792</v>
      </c>
      <c r="Q29" s="12">
        <v>146.58857231170839</v>
      </c>
      <c r="R29" s="12">
        <v>32.072927764455677</v>
      </c>
      <c r="S29" s="12">
        <v>0</v>
      </c>
      <c r="T29" s="12">
        <v>0</v>
      </c>
      <c r="U29" s="12">
        <v>4.5118272484461945</v>
      </c>
      <c r="V29" s="12">
        <v>0</v>
      </c>
      <c r="W29" s="12">
        <v>0</v>
      </c>
      <c r="X29" s="12">
        <v>0</v>
      </c>
      <c r="Y29" s="12">
        <v>0</v>
      </c>
      <c r="Z29" s="12">
        <v>0</v>
      </c>
      <c r="AA29" s="13">
        <f t="shared" si="1"/>
        <v>314.68437571906026</v>
      </c>
      <c r="AB29" s="13">
        <f t="shared" si="2"/>
        <v>314.68437571906026</v>
      </c>
      <c r="AC29" s="12">
        <v>0</v>
      </c>
      <c r="AD29" s="12">
        <v>0</v>
      </c>
      <c r="AE29" s="13">
        <f t="shared" si="3"/>
        <v>314.68437571906026</v>
      </c>
    </row>
    <row r="30" spans="1:31" x14ac:dyDescent="0.2">
      <c r="A30" s="11" t="s">
        <v>114</v>
      </c>
      <c r="B30" s="1" t="s">
        <v>68</v>
      </c>
      <c r="C30" s="12">
        <v>0</v>
      </c>
      <c r="D30" s="12">
        <v>0</v>
      </c>
      <c r="E30" s="12">
        <v>0</v>
      </c>
      <c r="F30" s="12">
        <v>0</v>
      </c>
      <c r="G30" s="12">
        <v>0</v>
      </c>
      <c r="H30" s="12">
        <v>0</v>
      </c>
      <c r="I30" s="12">
        <v>0</v>
      </c>
      <c r="J30" s="12">
        <v>0</v>
      </c>
      <c r="K30" s="12">
        <v>0</v>
      </c>
      <c r="L30" s="12">
        <v>0</v>
      </c>
      <c r="M30" s="13">
        <f t="shared" si="0"/>
        <v>0</v>
      </c>
      <c r="N30" s="14"/>
      <c r="O30" s="12">
        <v>480.53974666900103</v>
      </c>
      <c r="P30" s="12">
        <v>397.2164619328334</v>
      </c>
      <c r="Q30" s="12">
        <v>2555.5195671418169</v>
      </c>
      <c r="R30" s="12">
        <v>273.8554022912287</v>
      </c>
      <c r="S30" s="12">
        <v>0</v>
      </c>
      <c r="T30" s="12">
        <v>0</v>
      </c>
      <c r="U30" s="12">
        <v>0.798709251134747</v>
      </c>
      <c r="V30" s="12">
        <v>0</v>
      </c>
      <c r="W30" s="12">
        <v>99.718750815035634</v>
      </c>
      <c r="X30" s="12">
        <v>0</v>
      </c>
      <c r="Y30" s="12">
        <v>84.419616732322339</v>
      </c>
      <c r="Z30" s="12">
        <v>0</v>
      </c>
      <c r="AA30" s="13">
        <f t="shared" si="1"/>
        <v>3892.0682548333725</v>
      </c>
      <c r="AB30" s="13">
        <f t="shared" si="2"/>
        <v>3892.0682548333725</v>
      </c>
      <c r="AC30" s="12">
        <v>0</v>
      </c>
      <c r="AD30" s="12">
        <v>0</v>
      </c>
      <c r="AE30" s="13">
        <f t="shared" si="3"/>
        <v>3892.0682548333725</v>
      </c>
    </row>
    <row r="31" spans="1:31" x14ac:dyDescent="0.2">
      <c r="A31" s="11" t="s">
        <v>115</v>
      </c>
      <c r="B31" s="1" t="s">
        <v>69</v>
      </c>
      <c r="C31" s="12">
        <v>0</v>
      </c>
      <c r="D31" s="12">
        <v>0</v>
      </c>
      <c r="E31" s="12">
        <v>0</v>
      </c>
      <c r="F31" s="12">
        <v>0</v>
      </c>
      <c r="G31" s="12">
        <v>0</v>
      </c>
      <c r="H31" s="12">
        <v>0</v>
      </c>
      <c r="I31" s="12">
        <v>0</v>
      </c>
      <c r="J31" s="12">
        <v>0</v>
      </c>
      <c r="K31" s="12">
        <v>0</v>
      </c>
      <c r="L31" s="12">
        <v>0</v>
      </c>
      <c r="M31" s="13">
        <f t="shared" si="0"/>
        <v>0</v>
      </c>
      <c r="N31" s="14"/>
      <c r="O31" s="12">
        <v>2139.1638672793397</v>
      </c>
      <c r="P31" s="12">
        <v>1308.4705783333097</v>
      </c>
      <c r="Q31" s="12">
        <v>2676.5085715975029</v>
      </c>
      <c r="R31" s="12">
        <v>1.3089677465742489</v>
      </c>
      <c r="S31" s="12">
        <v>0</v>
      </c>
      <c r="T31" s="12">
        <v>1.1825842034839453</v>
      </c>
      <c r="U31" s="12">
        <v>44.785367720035232</v>
      </c>
      <c r="V31" s="12">
        <v>0</v>
      </c>
      <c r="W31" s="12">
        <v>0</v>
      </c>
      <c r="X31" s="12">
        <v>0</v>
      </c>
      <c r="Y31" s="12">
        <v>0</v>
      </c>
      <c r="Z31" s="12">
        <v>0</v>
      </c>
      <c r="AA31" s="13">
        <f>+O31+P31+Q31+R31+S31+T31+U31+V31+W31+X31+Y31+Z31</f>
        <v>6171.4199368802456</v>
      </c>
      <c r="AB31" s="13">
        <f t="shared" si="2"/>
        <v>6171.4199368802456</v>
      </c>
      <c r="AC31" s="12">
        <v>0</v>
      </c>
      <c r="AD31" s="12">
        <v>0</v>
      </c>
      <c r="AE31" s="13">
        <f t="shared" si="3"/>
        <v>6171.4199368802456</v>
      </c>
    </row>
    <row r="32" spans="1:31" x14ac:dyDescent="0.2">
      <c r="A32" s="11" t="s">
        <v>116</v>
      </c>
      <c r="B32" s="1" t="s">
        <v>70</v>
      </c>
      <c r="C32" s="12">
        <v>0</v>
      </c>
      <c r="D32" s="12">
        <v>0</v>
      </c>
      <c r="E32" s="12">
        <v>0</v>
      </c>
      <c r="F32" s="12">
        <v>0</v>
      </c>
      <c r="G32" s="12">
        <v>0</v>
      </c>
      <c r="H32" s="12">
        <v>0</v>
      </c>
      <c r="I32" s="12">
        <v>0</v>
      </c>
      <c r="J32" s="12">
        <v>0</v>
      </c>
      <c r="K32" s="12">
        <v>0</v>
      </c>
      <c r="L32" s="12">
        <v>0</v>
      </c>
      <c r="M32" s="13">
        <f t="shared" si="0"/>
        <v>0</v>
      </c>
      <c r="N32" s="14"/>
      <c r="O32" s="12">
        <v>0</v>
      </c>
      <c r="P32" s="12">
        <v>0.50840098593139349</v>
      </c>
      <c r="Q32" s="12">
        <v>56.701584296307665</v>
      </c>
      <c r="R32" s="12">
        <v>0</v>
      </c>
      <c r="S32" s="12">
        <v>0</v>
      </c>
      <c r="T32" s="12">
        <v>0</v>
      </c>
      <c r="U32" s="12">
        <v>0</v>
      </c>
      <c r="V32" s="12">
        <v>0</v>
      </c>
      <c r="W32" s="12">
        <v>0</v>
      </c>
      <c r="X32" s="12">
        <v>0</v>
      </c>
      <c r="Y32" s="12">
        <v>0</v>
      </c>
      <c r="Z32" s="12">
        <v>0</v>
      </c>
      <c r="AA32" s="13">
        <f t="shared" si="1"/>
        <v>57.20998528223906</v>
      </c>
      <c r="AB32" s="13">
        <f t="shared" si="2"/>
        <v>57.20998528223906</v>
      </c>
      <c r="AC32" s="12">
        <v>0</v>
      </c>
      <c r="AD32" s="12">
        <v>0</v>
      </c>
      <c r="AE32" s="13">
        <f t="shared" si="3"/>
        <v>57.20998528223906</v>
      </c>
    </row>
    <row r="33" spans="1:31" x14ac:dyDescent="0.2">
      <c r="A33" s="11" t="s">
        <v>117</v>
      </c>
      <c r="B33" s="1" t="s">
        <v>71</v>
      </c>
      <c r="C33" s="12">
        <v>0</v>
      </c>
      <c r="D33" s="12">
        <v>0</v>
      </c>
      <c r="E33" s="12">
        <v>0</v>
      </c>
      <c r="F33" s="12">
        <v>0</v>
      </c>
      <c r="G33" s="12">
        <v>0</v>
      </c>
      <c r="H33" s="12">
        <v>0</v>
      </c>
      <c r="I33" s="12">
        <v>0</v>
      </c>
      <c r="J33" s="12">
        <v>0</v>
      </c>
      <c r="K33" s="12">
        <v>0</v>
      </c>
      <c r="L33" s="12">
        <v>0</v>
      </c>
      <c r="M33" s="13">
        <f t="shared" si="0"/>
        <v>0</v>
      </c>
      <c r="N33" s="14"/>
      <c r="O33" s="12">
        <v>40.383546951522789</v>
      </c>
      <c r="P33" s="12">
        <v>44.478113502300751</v>
      </c>
      <c r="Q33" s="12">
        <v>5018.858263544359</v>
      </c>
      <c r="R33" s="12">
        <v>0</v>
      </c>
      <c r="S33" s="12">
        <v>0</v>
      </c>
      <c r="T33" s="12">
        <v>0</v>
      </c>
      <c r="U33" s="12">
        <v>0</v>
      </c>
      <c r="V33" s="12">
        <v>0</v>
      </c>
      <c r="W33" s="12">
        <v>0</v>
      </c>
      <c r="X33" s="12">
        <v>0</v>
      </c>
      <c r="Y33" s="12">
        <v>0</v>
      </c>
      <c r="Z33" s="12">
        <v>0</v>
      </c>
      <c r="AA33" s="13">
        <f t="shared" si="1"/>
        <v>5103.7199239981828</v>
      </c>
      <c r="AB33" s="13">
        <f t="shared" si="2"/>
        <v>5103.7199239981828</v>
      </c>
      <c r="AC33" s="12">
        <v>0</v>
      </c>
      <c r="AD33" s="12">
        <v>0</v>
      </c>
      <c r="AE33" s="13">
        <f t="shared" si="3"/>
        <v>5103.7199239981828</v>
      </c>
    </row>
    <row r="34" spans="1:31" x14ac:dyDescent="0.2">
      <c r="A34" s="11" t="s">
        <v>118</v>
      </c>
      <c r="B34" s="1" t="s">
        <v>72</v>
      </c>
      <c r="C34" s="12">
        <v>0</v>
      </c>
      <c r="D34" s="12">
        <v>0</v>
      </c>
      <c r="E34" s="12">
        <v>0</v>
      </c>
      <c r="F34" s="12">
        <v>0</v>
      </c>
      <c r="G34" s="12">
        <v>0</v>
      </c>
      <c r="H34" s="12">
        <v>0</v>
      </c>
      <c r="I34" s="12">
        <v>0</v>
      </c>
      <c r="J34" s="12">
        <v>0</v>
      </c>
      <c r="K34" s="12">
        <v>0</v>
      </c>
      <c r="L34" s="12">
        <v>0</v>
      </c>
      <c r="M34" s="13">
        <f t="shared" si="0"/>
        <v>0</v>
      </c>
      <c r="N34" s="14"/>
      <c r="O34" s="12">
        <v>5.6786580621767229</v>
      </c>
      <c r="P34" s="12">
        <v>2112.7199607805956</v>
      </c>
      <c r="Q34" s="12">
        <v>2898.584230524732</v>
      </c>
      <c r="R34" s="12">
        <v>0</v>
      </c>
      <c r="S34" s="12">
        <v>0</v>
      </c>
      <c r="T34" s="12">
        <v>0</v>
      </c>
      <c r="U34" s="12">
        <v>117.37817808982977</v>
      </c>
      <c r="V34" s="12">
        <v>0</v>
      </c>
      <c r="W34" s="12">
        <v>0</v>
      </c>
      <c r="X34" s="12">
        <v>0</v>
      </c>
      <c r="Y34" s="12">
        <v>0</v>
      </c>
      <c r="Z34" s="12">
        <v>0</v>
      </c>
      <c r="AA34" s="13">
        <f t="shared" si="1"/>
        <v>5134.3610274573339</v>
      </c>
      <c r="AB34" s="13">
        <f t="shared" si="2"/>
        <v>5134.3610274573339</v>
      </c>
      <c r="AC34" s="12">
        <v>0</v>
      </c>
      <c r="AD34" s="12">
        <v>0</v>
      </c>
      <c r="AE34" s="13">
        <f t="shared" si="3"/>
        <v>5134.3610274573339</v>
      </c>
    </row>
    <row r="35" spans="1:31" x14ac:dyDescent="0.2">
      <c r="A35" s="11" t="s">
        <v>119</v>
      </c>
      <c r="B35" s="1" t="s">
        <v>73</v>
      </c>
      <c r="C35" s="12">
        <v>0</v>
      </c>
      <c r="D35" s="12">
        <v>0</v>
      </c>
      <c r="E35" s="12">
        <v>0</v>
      </c>
      <c r="F35" s="12">
        <v>0</v>
      </c>
      <c r="G35" s="12">
        <v>0</v>
      </c>
      <c r="H35" s="12">
        <v>0</v>
      </c>
      <c r="I35" s="12">
        <v>0</v>
      </c>
      <c r="J35" s="12">
        <v>0</v>
      </c>
      <c r="K35" s="12">
        <v>0</v>
      </c>
      <c r="L35" s="12">
        <v>0</v>
      </c>
      <c r="M35" s="13">
        <f t="shared" si="0"/>
        <v>0</v>
      </c>
      <c r="N35" s="14"/>
      <c r="O35" s="12">
        <v>226.12652298929495</v>
      </c>
      <c r="P35" s="12">
        <v>24.051559372529645</v>
      </c>
      <c r="Q35" s="12">
        <v>6236.2541854727488</v>
      </c>
      <c r="R35" s="12">
        <v>0</v>
      </c>
      <c r="S35" s="12">
        <v>22.581773118553066</v>
      </c>
      <c r="T35" s="12">
        <v>1772.4501953092013</v>
      </c>
      <c r="U35" s="12">
        <v>0</v>
      </c>
      <c r="V35" s="12">
        <v>0</v>
      </c>
      <c r="W35" s="12">
        <v>6.5976001332595464</v>
      </c>
      <c r="X35" s="12">
        <v>0</v>
      </c>
      <c r="Y35" s="12">
        <v>0</v>
      </c>
      <c r="Z35" s="12">
        <v>0</v>
      </c>
      <c r="AA35" s="13">
        <f t="shared" si="1"/>
        <v>8288.0618363955873</v>
      </c>
      <c r="AB35" s="13">
        <f t="shared" si="2"/>
        <v>8288.0618363955873</v>
      </c>
      <c r="AC35" s="12">
        <v>0</v>
      </c>
      <c r="AD35" s="12">
        <v>0</v>
      </c>
      <c r="AE35" s="13">
        <f t="shared" si="3"/>
        <v>8288.0618363955873</v>
      </c>
    </row>
    <row r="36" spans="1:31" x14ac:dyDescent="0.2">
      <c r="A36" s="11" t="s">
        <v>120</v>
      </c>
      <c r="B36" s="1" t="s">
        <v>74</v>
      </c>
      <c r="C36" s="12">
        <v>0</v>
      </c>
      <c r="D36" s="12">
        <v>0</v>
      </c>
      <c r="E36" s="12">
        <v>0</v>
      </c>
      <c r="F36" s="12">
        <v>0</v>
      </c>
      <c r="G36" s="12">
        <v>0</v>
      </c>
      <c r="H36" s="12">
        <v>0</v>
      </c>
      <c r="I36" s="12">
        <v>0</v>
      </c>
      <c r="J36" s="12">
        <v>0</v>
      </c>
      <c r="K36" s="12">
        <v>347.53910284373239</v>
      </c>
      <c r="L36" s="12">
        <v>0</v>
      </c>
      <c r="M36" s="13">
        <f t="shared" ref="M36:M50" si="4">SUM(C36:L36)</f>
        <v>347.53910284373239</v>
      </c>
      <c r="N36" s="14"/>
      <c r="O36" s="12">
        <v>1119.4737212224584</v>
      </c>
      <c r="P36" s="12">
        <v>24.002101577633493</v>
      </c>
      <c r="Q36" s="12">
        <v>124.54268270948577</v>
      </c>
      <c r="R36" s="12">
        <v>13.007811254458693</v>
      </c>
      <c r="S36" s="12">
        <v>1.0879919198687386E-2</v>
      </c>
      <c r="T36" s="12">
        <v>0</v>
      </c>
      <c r="U36" s="12">
        <v>174.56321864147407</v>
      </c>
      <c r="V36" s="12">
        <v>0</v>
      </c>
      <c r="W36" s="12">
        <v>0</v>
      </c>
      <c r="X36" s="12">
        <v>0</v>
      </c>
      <c r="Y36" s="12">
        <v>0</v>
      </c>
      <c r="Z36" s="12">
        <v>0</v>
      </c>
      <c r="AA36" s="13">
        <f t="shared" si="1"/>
        <v>1455.600415324709</v>
      </c>
      <c r="AB36" s="13">
        <f t="shared" si="2"/>
        <v>1803.1395181684416</v>
      </c>
      <c r="AC36" s="12">
        <v>0</v>
      </c>
      <c r="AD36" s="12">
        <v>0</v>
      </c>
      <c r="AE36" s="13">
        <f t="shared" si="3"/>
        <v>1803.1395181684416</v>
      </c>
    </row>
    <row r="37" spans="1:31" x14ac:dyDescent="0.2">
      <c r="A37" s="11" t="s">
        <v>121</v>
      </c>
      <c r="B37" s="1" t="s">
        <v>75</v>
      </c>
      <c r="C37" s="12">
        <v>0</v>
      </c>
      <c r="D37" s="12">
        <v>0</v>
      </c>
      <c r="E37" s="12">
        <v>0</v>
      </c>
      <c r="F37" s="12">
        <v>0</v>
      </c>
      <c r="G37" s="12">
        <v>0</v>
      </c>
      <c r="H37" s="12">
        <v>0</v>
      </c>
      <c r="I37" s="12">
        <v>0</v>
      </c>
      <c r="J37" s="12">
        <v>0</v>
      </c>
      <c r="K37" s="12">
        <v>621.71640062448478</v>
      </c>
      <c r="L37" s="12">
        <v>0</v>
      </c>
      <c r="M37" s="13">
        <f t="shared" si="4"/>
        <v>621.71640062448478</v>
      </c>
      <c r="N37" s="14"/>
      <c r="O37" s="12">
        <v>1642.3547330195599</v>
      </c>
      <c r="P37" s="12">
        <v>131.35689291245671</v>
      </c>
      <c r="Q37" s="12">
        <v>89.769494549117894</v>
      </c>
      <c r="R37" s="12">
        <v>0</v>
      </c>
      <c r="S37" s="12">
        <v>0</v>
      </c>
      <c r="T37" s="12">
        <v>0</v>
      </c>
      <c r="U37" s="12">
        <v>603.37715694316284</v>
      </c>
      <c r="V37" s="12">
        <v>0</v>
      </c>
      <c r="W37" s="12">
        <v>0</v>
      </c>
      <c r="X37" s="12">
        <v>0</v>
      </c>
      <c r="Y37" s="12">
        <v>0</v>
      </c>
      <c r="Z37" s="12">
        <v>0</v>
      </c>
      <c r="AA37" s="13">
        <f t="shared" si="1"/>
        <v>2466.8582774242973</v>
      </c>
      <c r="AB37" s="13">
        <f t="shared" si="2"/>
        <v>3088.5746780487821</v>
      </c>
      <c r="AC37" s="12">
        <v>0</v>
      </c>
      <c r="AD37" s="12">
        <v>0</v>
      </c>
      <c r="AE37" s="13">
        <f t="shared" si="3"/>
        <v>3088.5746780487821</v>
      </c>
    </row>
    <row r="38" spans="1:31" x14ac:dyDescent="0.2">
      <c r="A38" s="11" t="s">
        <v>122</v>
      </c>
      <c r="B38" s="1" t="s">
        <v>76</v>
      </c>
      <c r="C38" s="12">
        <v>0</v>
      </c>
      <c r="D38" s="12">
        <v>0</v>
      </c>
      <c r="E38" s="12">
        <v>0</v>
      </c>
      <c r="F38" s="12">
        <v>0</v>
      </c>
      <c r="G38" s="12">
        <v>0</v>
      </c>
      <c r="H38" s="12">
        <v>0</v>
      </c>
      <c r="I38" s="12">
        <v>0</v>
      </c>
      <c r="J38" s="12">
        <v>0</v>
      </c>
      <c r="K38" s="12">
        <v>0</v>
      </c>
      <c r="L38" s="12">
        <v>0</v>
      </c>
      <c r="M38" s="13">
        <f t="shared" si="4"/>
        <v>0</v>
      </c>
      <c r="N38" s="14"/>
      <c r="O38" s="12">
        <v>681.99689541078874</v>
      </c>
      <c r="P38" s="12">
        <v>87.243409850335212</v>
      </c>
      <c r="Q38" s="12">
        <v>97.159721773265602</v>
      </c>
      <c r="R38" s="12">
        <v>1.2278754384998616</v>
      </c>
      <c r="S38" s="12">
        <v>0</v>
      </c>
      <c r="T38" s="12">
        <v>0</v>
      </c>
      <c r="U38" s="12">
        <v>0.27526551591455301</v>
      </c>
      <c r="V38" s="12">
        <v>0</v>
      </c>
      <c r="W38" s="12">
        <v>0</v>
      </c>
      <c r="X38" s="12">
        <v>0</v>
      </c>
      <c r="Y38" s="12">
        <v>0</v>
      </c>
      <c r="Z38" s="12">
        <v>0</v>
      </c>
      <c r="AA38" s="13">
        <f t="shared" si="1"/>
        <v>867.90316798880383</v>
      </c>
      <c r="AB38" s="13">
        <f t="shared" si="2"/>
        <v>867.90316798880383</v>
      </c>
      <c r="AC38" s="12">
        <v>0</v>
      </c>
      <c r="AD38" s="12">
        <v>0</v>
      </c>
      <c r="AE38" s="13">
        <f t="shared" si="3"/>
        <v>867.90316798880383</v>
      </c>
    </row>
    <row r="39" spans="1:31" x14ac:dyDescent="0.2">
      <c r="A39" s="11" t="s">
        <v>123</v>
      </c>
      <c r="B39" s="1" t="s">
        <v>77</v>
      </c>
      <c r="C39" s="12">
        <v>0</v>
      </c>
      <c r="D39" s="12">
        <v>0</v>
      </c>
      <c r="E39" s="12">
        <v>0</v>
      </c>
      <c r="F39" s="12">
        <v>0</v>
      </c>
      <c r="G39" s="12">
        <v>0</v>
      </c>
      <c r="H39" s="12">
        <v>0</v>
      </c>
      <c r="I39" s="12">
        <v>0</v>
      </c>
      <c r="J39" s="12">
        <v>0</v>
      </c>
      <c r="K39" s="12">
        <v>0</v>
      </c>
      <c r="L39" s="12">
        <v>0</v>
      </c>
      <c r="M39" s="13">
        <f t="shared" si="4"/>
        <v>0</v>
      </c>
      <c r="N39" s="14"/>
      <c r="O39" s="12">
        <v>614.38788573041836</v>
      </c>
      <c r="P39" s="12">
        <v>105.92543847443375</v>
      </c>
      <c r="Q39" s="12">
        <v>12.187574993658281</v>
      </c>
      <c r="R39" s="12">
        <v>0</v>
      </c>
      <c r="S39" s="12">
        <v>0</v>
      </c>
      <c r="T39" s="12">
        <v>0</v>
      </c>
      <c r="U39" s="12">
        <v>0</v>
      </c>
      <c r="V39" s="12">
        <v>0</v>
      </c>
      <c r="W39" s="12">
        <v>0</v>
      </c>
      <c r="X39" s="12">
        <v>0</v>
      </c>
      <c r="Y39" s="12">
        <v>0</v>
      </c>
      <c r="Z39" s="12">
        <v>0</v>
      </c>
      <c r="AA39" s="13">
        <f t="shared" si="1"/>
        <v>732.5008991985103</v>
      </c>
      <c r="AB39" s="13">
        <f t="shared" si="2"/>
        <v>732.5008991985103</v>
      </c>
      <c r="AC39" s="12">
        <v>0</v>
      </c>
      <c r="AD39" s="12">
        <v>0</v>
      </c>
      <c r="AE39" s="13">
        <f t="shared" si="3"/>
        <v>732.5008991985103</v>
      </c>
    </row>
    <row r="40" spans="1:31" x14ac:dyDescent="0.2">
      <c r="A40" s="11" t="s">
        <v>124</v>
      </c>
      <c r="B40" s="1" t="s">
        <v>78</v>
      </c>
      <c r="C40" s="12">
        <v>0</v>
      </c>
      <c r="D40" s="12">
        <v>0</v>
      </c>
      <c r="E40" s="12">
        <v>0</v>
      </c>
      <c r="F40" s="12">
        <v>0</v>
      </c>
      <c r="G40" s="12">
        <v>0</v>
      </c>
      <c r="H40" s="12">
        <v>0</v>
      </c>
      <c r="I40" s="12">
        <v>0</v>
      </c>
      <c r="J40" s="12">
        <v>0</v>
      </c>
      <c r="K40" s="12">
        <v>0</v>
      </c>
      <c r="L40" s="12">
        <v>0</v>
      </c>
      <c r="M40" s="13">
        <f t="shared" si="4"/>
        <v>0</v>
      </c>
      <c r="N40" s="14"/>
      <c r="O40" s="12">
        <v>311.32535730732735</v>
      </c>
      <c r="P40" s="12">
        <v>456.69942752919133</v>
      </c>
      <c r="Q40" s="12">
        <v>10.439897620774252</v>
      </c>
      <c r="R40" s="12">
        <v>4.30729101234681</v>
      </c>
      <c r="S40" s="12">
        <v>12.461893989602558</v>
      </c>
      <c r="T40" s="12">
        <v>0.48138803778552075</v>
      </c>
      <c r="U40" s="12">
        <v>1.2264773260077584</v>
      </c>
      <c r="V40" s="12">
        <v>0</v>
      </c>
      <c r="W40" s="12">
        <v>0</v>
      </c>
      <c r="X40" s="12">
        <v>0</v>
      </c>
      <c r="Y40" s="12">
        <v>0</v>
      </c>
      <c r="Z40" s="12">
        <v>0</v>
      </c>
      <c r="AA40" s="13">
        <f t="shared" si="1"/>
        <v>796.94173282303552</v>
      </c>
      <c r="AB40" s="13">
        <f t="shared" si="2"/>
        <v>796.94173282303552</v>
      </c>
      <c r="AC40" s="12">
        <v>0</v>
      </c>
      <c r="AD40" s="12">
        <v>0</v>
      </c>
      <c r="AE40" s="13">
        <f t="shared" si="3"/>
        <v>796.94173282303552</v>
      </c>
    </row>
    <row r="41" spans="1:31" x14ac:dyDescent="0.2">
      <c r="A41" s="11" t="s">
        <v>125</v>
      </c>
      <c r="B41" s="1" t="s">
        <v>79</v>
      </c>
      <c r="C41" s="12">
        <v>0</v>
      </c>
      <c r="D41" s="12">
        <v>0</v>
      </c>
      <c r="E41" s="12">
        <v>0</v>
      </c>
      <c r="F41" s="12">
        <v>0</v>
      </c>
      <c r="G41" s="12">
        <v>0</v>
      </c>
      <c r="H41" s="12">
        <v>0</v>
      </c>
      <c r="I41" s="12">
        <v>0</v>
      </c>
      <c r="J41" s="12">
        <v>0</v>
      </c>
      <c r="K41" s="12">
        <v>0</v>
      </c>
      <c r="L41" s="12">
        <v>0</v>
      </c>
      <c r="M41" s="13">
        <f t="shared" si="4"/>
        <v>0</v>
      </c>
      <c r="N41" s="14"/>
      <c r="O41" s="12">
        <v>265.30778861158092</v>
      </c>
      <c r="P41" s="12">
        <v>124.54923704058427</v>
      </c>
      <c r="Q41" s="12">
        <v>144.51186326322625</v>
      </c>
      <c r="R41" s="12">
        <v>44.165929169302132</v>
      </c>
      <c r="S41" s="12">
        <v>0</v>
      </c>
      <c r="T41" s="12">
        <v>0</v>
      </c>
      <c r="U41" s="12">
        <v>3.9124628704247546</v>
      </c>
      <c r="V41" s="12">
        <v>0</v>
      </c>
      <c r="W41" s="12">
        <v>0</v>
      </c>
      <c r="X41" s="12">
        <v>0</v>
      </c>
      <c r="Y41" s="12">
        <v>0</v>
      </c>
      <c r="Z41" s="12">
        <v>0</v>
      </c>
      <c r="AA41" s="13">
        <f t="shared" si="1"/>
        <v>582.44728095511823</v>
      </c>
      <c r="AB41" s="13">
        <f t="shared" si="2"/>
        <v>582.44728095511823</v>
      </c>
      <c r="AC41" s="12">
        <v>0</v>
      </c>
      <c r="AD41" s="12">
        <v>0</v>
      </c>
      <c r="AE41" s="13">
        <f t="shared" si="3"/>
        <v>582.44728095511823</v>
      </c>
    </row>
    <row r="42" spans="1:31" x14ac:dyDescent="0.2">
      <c r="A42" s="11" t="s">
        <v>126</v>
      </c>
      <c r="B42" s="1" t="s">
        <v>80</v>
      </c>
      <c r="C42" s="12">
        <v>0</v>
      </c>
      <c r="D42" s="12">
        <v>0</v>
      </c>
      <c r="E42" s="12">
        <v>0</v>
      </c>
      <c r="F42" s="12">
        <v>0</v>
      </c>
      <c r="G42" s="12">
        <v>0</v>
      </c>
      <c r="H42" s="12">
        <v>0</v>
      </c>
      <c r="I42" s="12">
        <v>0</v>
      </c>
      <c r="J42" s="12">
        <v>0</v>
      </c>
      <c r="K42" s="12">
        <v>0</v>
      </c>
      <c r="L42" s="12">
        <v>0</v>
      </c>
      <c r="M42" s="13">
        <f t="shared" si="4"/>
        <v>0</v>
      </c>
      <c r="N42" s="14"/>
      <c r="O42" s="12">
        <v>2996.0009067089045</v>
      </c>
      <c r="P42" s="12">
        <v>1299.7788517851084</v>
      </c>
      <c r="Q42" s="12">
        <v>3850.6311621343302</v>
      </c>
      <c r="R42" s="12">
        <v>94.292256982204677</v>
      </c>
      <c r="S42" s="12">
        <v>0.36508173311150999</v>
      </c>
      <c r="T42" s="12">
        <v>20.21074640208543</v>
      </c>
      <c r="U42" s="12">
        <v>27.826715871500497</v>
      </c>
      <c r="V42" s="12">
        <v>0</v>
      </c>
      <c r="W42" s="12">
        <v>0</v>
      </c>
      <c r="X42" s="12">
        <v>0</v>
      </c>
      <c r="Y42" s="12">
        <v>5.9828427530620365</v>
      </c>
      <c r="Z42" s="12">
        <v>0</v>
      </c>
      <c r="AA42" s="13">
        <f t="shared" si="1"/>
        <v>8295.0885643703059</v>
      </c>
      <c r="AB42" s="13">
        <f t="shared" si="2"/>
        <v>8295.0885643703059</v>
      </c>
      <c r="AC42" s="12">
        <v>0</v>
      </c>
      <c r="AD42" s="12">
        <v>0</v>
      </c>
      <c r="AE42" s="13">
        <f t="shared" si="3"/>
        <v>8295.0885643703059</v>
      </c>
    </row>
    <row r="43" spans="1:31" x14ac:dyDescent="0.2">
      <c r="A43" s="11" t="s">
        <v>127</v>
      </c>
      <c r="B43" s="1" t="s">
        <v>81</v>
      </c>
      <c r="C43" s="12">
        <v>0</v>
      </c>
      <c r="D43" s="12">
        <v>0</v>
      </c>
      <c r="E43" s="12">
        <v>0</v>
      </c>
      <c r="F43" s="12">
        <v>0</v>
      </c>
      <c r="G43" s="12">
        <v>0</v>
      </c>
      <c r="H43" s="12">
        <v>0</v>
      </c>
      <c r="I43" s="12">
        <v>0</v>
      </c>
      <c r="J43" s="12">
        <v>0</v>
      </c>
      <c r="K43" s="12">
        <v>0</v>
      </c>
      <c r="L43" s="12">
        <v>0</v>
      </c>
      <c r="M43" s="13">
        <f t="shared" si="4"/>
        <v>0</v>
      </c>
      <c r="N43" s="14"/>
      <c r="O43" s="12">
        <v>326.56830268537556</v>
      </c>
      <c r="P43" s="12">
        <v>52.041029060957584</v>
      </c>
      <c r="Q43" s="12">
        <v>20.965814882504311</v>
      </c>
      <c r="R43" s="12">
        <v>0</v>
      </c>
      <c r="S43" s="12">
        <v>0</v>
      </c>
      <c r="T43" s="12">
        <v>0</v>
      </c>
      <c r="U43" s="12">
        <v>1.8050355150745892E-2</v>
      </c>
      <c r="V43" s="12">
        <v>0</v>
      </c>
      <c r="W43" s="12">
        <v>0</v>
      </c>
      <c r="X43" s="12">
        <v>0</v>
      </c>
      <c r="Y43" s="12">
        <v>0</v>
      </c>
      <c r="Z43" s="12">
        <v>0</v>
      </c>
      <c r="AA43" s="13">
        <f t="shared" si="1"/>
        <v>399.59319698398826</v>
      </c>
      <c r="AB43" s="13">
        <f t="shared" si="2"/>
        <v>399.59319698398826</v>
      </c>
      <c r="AC43" s="12">
        <v>0</v>
      </c>
      <c r="AD43" s="12">
        <v>0</v>
      </c>
      <c r="AE43" s="13">
        <f t="shared" si="3"/>
        <v>399.59319698398826</v>
      </c>
    </row>
    <row r="44" spans="1:31" x14ac:dyDescent="0.2">
      <c r="A44" s="11" t="s">
        <v>128</v>
      </c>
      <c r="B44" s="1" t="s">
        <v>82</v>
      </c>
      <c r="C44" s="12">
        <v>0</v>
      </c>
      <c r="D44" s="12">
        <v>0</v>
      </c>
      <c r="E44" s="12">
        <v>0</v>
      </c>
      <c r="F44" s="12">
        <v>0</v>
      </c>
      <c r="G44" s="12">
        <v>0</v>
      </c>
      <c r="H44" s="12">
        <v>0</v>
      </c>
      <c r="I44" s="12">
        <v>0</v>
      </c>
      <c r="J44" s="12">
        <v>0</v>
      </c>
      <c r="K44" s="12">
        <v>0</v>
      </c>
      <c r="L44" s="12">
        <v>0</v>
      </c>
      <c r="M44" s="13">
        <f t="shared" si="4"/>
        <v>0</v>
      </c>
      <c r="N44" s="14"/>
      <c r="O44" s="12">
        <v>467.42422460025278</v>
      </c>
      <c r="P44" s="12">
        <v>251.69135078681808</v>
      </c>
      <c r="Q44" s="12">
        <v>134.39512752135028</v>
      </c>
      <c r="R44" s="12">
        <v>132.24365726093126</v>
      </c>
      <c r="S44" s="12">
        <v>3.2910201301858097</v>
      </c>
      <c r="T44" s="12">
        <v>1.8139662323655608</v>
      </c>
      <c r="U44" s="12">
        <v>9.377908562913948</v>
      </c>
      <c r="V44" s="12">
        <v>0</v>
      </c>
      <c r="W44" s="12">
        <v>0</v>
      </c>
      <c r="X44" s="12">
        <v>0</v>
      </c>
      <c r="Y44" s="12">
        <v>0</v>
      </c>
      <c r="Z44" s="12">
        <v>0</v>
      </c>
      <c r="AA44" s="13">
        <f t="shared" si="1"/>
        <v>1000.2372550948177</v>
      </c>
      <c r="AB44" s="13">
        <f t="shared" si="2"/>
        <v>1000.2372550948177</v>
      </c>
      <c r="AC44" s="12">
        <v>0</v>
      </c>
      <c r="AD44" s="12">
        <v>0</v>
      </c>
      <c r="AE44" s="13">
        <f t="shared" si="3"/>
        <v>1000.2372550948177</v>
      </c>
    </row>
    <row r="45" spans="1:31" x14ac:dyDescent="0.2">
      <c r="A45" s="11" t="s">
        <v>129</v>
      </c>
      <c r="B45" s="1" t="s">
        <v>83</v>
      </c>
      <c r="C45" s="12">
        <v>0</v>
      </c>
      <c r="D45" s="12">
        <v>0</v>
      </c>
      <c r="E45" s="12">
        <v>0</v>
      </c>
      <c r="F45" s="12">
        <v>0</v>
      </c>
      <c r="G45" s="12">
        <v>0</v>
      </c>
      <c r="H45" s="12">
        <v>0</v>
      </c>
      <c r="I45" s="12">
        <v>0</v>
      </c>
      <c r="J45" s="12">
        <v>0</v>
      </c>
      <c r="K45" s="12">
        <v>0</v>
      </c>
      <c r="L45" s="12">
        <v>0</v>
      </c>
      <c r="M45" s="13">
        <f t="shared" si="4"/>
        <v>0</v>
      </c>
      <c r="N45" s="14"/>
      <c r="O45" s="12">
        <v>499.48028303183611</v>
      </c>
      <c r="P45" s="12">
        <v>367.31259347377875</v>
      </c>
      <c r="Q45" s="12">
        <v>247.04561862008757</v>
      </c>
      <c r="R45" s="12">
        <v>42.760478544108011</v>
      </c>
      <c r="S45" s="12">
        <v>3.3004839329173663</v>
      </c>
      <c r="T45" s="12">
        <v>1.8841922519954484</v>
      </c>
      <c r="U45" s="12">
        <v>0</v>
      </c>
      <c r="V45" s="12">
        <v>0</v>
      </c>
      <c r="W45" s="12">
        <v>0</v>
      </c>
      <c r="X45" s="12">
        <v>0</v>
      </c>
      <c r="Y45" s="12">
        <v>0</v>
      </c>
      <c r="Z45" s="12">
        <v>0</v>
      </c>
      <c r="AA45" s="13">
        <f t="shared" si="1"/>
        <v>1161.7836498547235</v>
      </c>
      <c r="AB45" s="13">
        <f t="shared" si="2"/>
        <v>1161.7836498547235</v>
      </c>
      <c r="AC45" s="12">
        <v>0</v>
      </c>
      <c r="AD45" s="12">
        <v>0</v>
      </c>
      <c r="AE45" s="13">
        <f t="shared" si="3"/>
        <v>1161.7836498547235</v>
      </c>
    </row>
    <row r="46" spans="1:31" x14ac:dyDescent="0.2">
      <c r="A46" s="11" t="s">
        <v>130</v>
      </c>
      <c r="B46" s="1" t="s">
        <v>84</v>
      </c>
      <c r="C46" s="12">
        <v>0</v>
      </c>
      <c r="D46" s="12">
        <v>0</v>
      </c>
      <c r="E46" s="12">
        <v>0</v>
      </c>
      <c r="F46" s="12">
        <v>0</v>
      </c>
      <c r="G46" s="12">
        <v>0</v>
      </c>
      <c r="H46" s="12">
        <v>0</v>
      </c>
      <c r="I46" s="12">
        <v>0</v>
      </c>
      <c r="J46" s="12">
        <v>0</v>
      </c>
      <c r="K46" s="12">
        <v>0</v>
      </c>
      <c r="L46" s="12">
        <v>0</v>
      </c>
      <c r="M46" s="13">
        <f t="shared" si="4"/>
        <v>0</v>
      </c>
      <c r="N46" s="14"/>
      <c r="O46" s="12">
        <v>6.0606552810896659</v>
      </c>
      <c r="P46" s="12">
        <v>1.0788494213993962</v>
      </c>
      <c r="Q46" s="12">
        <v>0.43349802538613658</v>
      </c>
      <c r="R46" s="12">
        <v>0</v>
      </c>
      <c r="S46" s="12">
        <v>0</v>
      </c>
      <c r="T46" s="12">
        <v>0</v>
      </c>
      <c r="U46" s="12">
        <v>0</v>
      </c>
      <c r="V46" s="12">
        <v>0</v>
      </c>
      <c r="W46" s="12">
        <v>0</v>
      </c>
      <c r="X46" s="12">
        <v>0</v>
      </c>
      <c r="Y46" s="12">
        <v>0</v>
      </c>
      <c r="Z46" s="12">
        <v>0</v>
      </c>
      <c r="AA46" s="13">
        <f t="shared" si="1"/>
        <v>7.573002727875199</v>
      </c>
      <c r="AB46" s="13">
        <f t="shared" si="2"/>
        <v>7.573002727875199</v>
      </c>
      <c r="AC46" s="12">
        <v>0</v>
      </c>
      <c r="AD46" s="12">
        <v>0</v>
      </c>
      <c r="AE46" s="13">
        <f t="shared" si="3"/>
        <v>7.573002727875199</v>
      </c>
    </row>
    <row r="47" spans="1:31" x14ac:dyDescent="0.2">
      <c r="A47" s="11"/>
      <c r="B47" s="1" t="s">
        <v>85</v>
      </c>
      <c r="C47" s="12">
        <v>0</v>
      </c>
      <c r="D47" s="12">
        <v>0</v>
      </c>
      <c r="E47" s="12">
        <v>0</v>
      </c>
      <c r="F47" s="12">
        <v>0</v>
      </c>
      <c r="G47" s="12">
        <v>0</v>
      </c>
      <c r="H47" s="12">
        <v>0</v>
      </c>
      <c r="I47" s="12">
        <v>0</v>
      </c>
      <c r="J47" s="12">
        <v>0</v>
      </c>
      <c r="K47" s="12">
        <v>0</v>
      </c>
      <c r="L47" s="12">
        <v>0</v>
      </c>
      <c r="M47" s="13">
        <f t="shared" si="4"/>
        <v>0</v>
      </c>
      <c r="N47" s="14"/>
      <c r="O47" s="12">
        <v>0</v>
      </c>
      <c r="P47" s="12">
        <v>1253.3354036518517</v>
      </c>
      <c r="Q47" s="12">
        <v>159.19241724709426</v>
      </c>
      <c r="R47" s="12">
        <v>1.8984490498724069</v>
      </c>
      <c r="S47" s="12">
        <v>0.86424551806208172</v>
      </c>
      <c r="T47" s="12">
        <v>5347.4439798995618</v>
      </c>
      <c r="U47" s="12">
        <v>0</v>
      </c>
      <c r="V47" s="12">
        <v>0</v>
      </c>
      <c r="W47" s="12">
        <v>0</v>
      </c>
      <c r="X47" s="12">
        <v>0</v>
      </c>
      <c r="Y47" s="12">
        <v>134.79921997527538</v>
      </c>
      <c r="Z47" s="12">
        <v>0</v>
      </c>
      <c r="AA47" s="13">
        <f t="shared" si="1"/>
        <v>6897.5337153417177</v>
      </c>
      <c r="AB47" s="13">
        <f t="shared" si="2"/>
        <v>6897.5337153417177</v>
      </c>
      <c r="AC47" s="12">
        <v>0</v>
      </c>
      <c r="AD47" s="12">
        <v>0</v>
      </c>
      <c r="AE47" s="13">
        <f t="shared" si="3"/>
        <v>6897.5337153417177</v>
      </c>
    </row>
    <row r="48" spans="1:31" x14ac:dyDescent="0.2">
      <c r="A48" s="11"/>
      <c r="B48" s="1" t="s">
        <v>86</v>
      </c>
      <c r="C48" s="12">
        <v>0</v>
      </c>
      <c r="D48" s="12">
        <v>0</v>
      </c>
      <c r="E48" s="12">
        <v>0</v>
      </c>
      <c r="F48" s="12">
        <v>0</v>
      </c>
      <c r="G48" s="12">
        <v>0</v>
      </c>
      <c r="H48" s="12">
        <v>0</v>
      </c>
      <c r="I48" s="12">
        <v>0</v>
      </c>
      <c r="J48" s="12">
        <v>0</v>
      </c>
      <c r="K48" s="12">
        <v>0</v>
      </c>
      <c r="L48" s="12">
        <v>0</v>
      </c>
      <c r="M48" s="13">
        <f t="shared" si="4"/>
        <v>0</v>
      </c>
      <c r="N48" s="14"/>
      <c r="O48" s="12">
        <v>1446.0902808416665</v>
      </c>
      <c r="P48" s="12">
        <v>0</v>
      </c>
      <c r="Q48" s="12">
        <v>0</v>
      </c>
      <c r="R48" s="12">
        <v>0</v>
      </c>
      <c r="S48" s="12">
        <v>0</v>
      </c>
      <c r="T48" s="12">
        <v>0</v>
      </c>
      <c r="U48" s="12">
        <v>0</v>
      </c>
      <c r="V48" s="12">
        <v>0</v>
      </c>
      <c r="W48" s="12">
        <v>0</v>
      </c>
      <c r="X48" s="12">
        <v>0</v>
      </c>
      <c r="Y48" s="12">
        <v>0</v>
      </c>
      <c r="Z48" s="12">
        <v>0</v>
      </c>
      <c r="AA48" s="13">
        <f t="shared" si="1"/>
        <v>1446.0902808416665</v>
      </c>
      <c r="AB48" s="13">
        <f t="shared" si="2"/>
        <v>1446.0902808416665</v>
      </c>
      <c r="AC48" s="12">
        <v>0</v>
      </c>
      <c r="AD48" s="12">
        <v>0</v>
      </c>
      <c r="AE48" s="13">
        <f t="shared" si="3"/>
        <v>1446.0902808416665</v>
      </c>
    </row>
    <row r="49" spans="1:31" x14ac:dyDescent="0.2">
      <c r="A49" s="11"/>
      <c r="B49" s="1" t="s">
        <v>87</v>
      </c>
      <c r="C49" s="12">
        <v>0</v>
      </c>
      <c r="D49" s="12">
        <v>0</v>
      </c>
      <c r="E49" s="12">
        <v>0</v>
      </c>
      <c r="F49" s="12">
        <v>0</v>
      </c>
      <c r="G49" s="12">
        <v>0</v>
      </c>
      <c r="H49" s="12">
        <v>0</v>
      </c>
      <c r="I49" s="12">
        <v>0</v>
      </c>
      <c r="J49" s="12">
        <v>3.0289444799999998</v>
      </c>
      <c r="K49" s="12">
        <v>6889.2116459944573</v>
      </c>
      <c r="L49" s="12">
        <v>0</v>
      </c>
      <c r="M49" s="13">
        <f t="shared" si="4"/>
        <v>6892.2405904744573</v>
      </c>
      <c r="N49" s="14"/>
      <c r="O49" s="12">
        <v>12481.707682562446</v>
      </c>
      <c r="P49" s="12">
        <v>22364.171328620727</v>
      </c>
      <c r="Q49" s="12">
        <v>5437.4456751978059</v>
      </c>
      <c r="R49" s="12">
        <v>0</v>
      </c>
      <c r="S49" s="12">
        <v>0</v>
      </c>
      <c r="T49" s="12">
        <v>0</v>
      </c>
      <c r="U49" s="12">
        <v>2167.3812500957906</v>
      </c>
      <c r="V49" s="12">
        <v>70.319963525803104</v>
      </c>
      <c r="W49" s="12">
        <v>0</v>
      </c>
      <c r="X49" s="12">
        <v>0</v>
      </c>
      <c r="Y49" s="12">
        <v>0</v>
      </c>
      <c r="Z49" s="12">
        <v>35.585823200074223</v>
      </c>
      <c r="AA49" s="13">
        <f t="shared" si="1"/>
        <v>42556.611723202659</v>
      </c>
      <c r="AB49" s="13">
        <f t="shared" si="2"/>
        <v>49448.852313677118</v>
      </c>
      <c r="AC49" s="12">
        <v>0</v>
      </c>
      <c r="AD49" s="12">
        <v>0</v>
      </c>
      <c r="AE49" s="13">
        <f t="shared" si="3"/>
        <v>49448.852313677118</v>
      </c>
    </row>
    <row r="50" spans="1:31" x14ac:dyDescent="0.2">
      <c r="A50" s="11"/>
      <c r="B50" s="1" t="s">
        <v>88</v>
      </c>
      <c r="C50" s="12">
        <v>0</v>
      </c>
      <c r="D50" s="12">
        <v>0</v>
      </c>
      <c r="E50" s="12">
        <v>0</v>
      </c>
      <c r="F50" s="12">
        <v>0</v>
      </c>
      <c r="G50" s="12">
        <v>0</v>
      </c>
      <c r="H50" s="12">
        <v>0</v>
      </c>
      <c r="I50" s="12">
        <v>0</v>
      </c>
      <c r="J50" s="12">
        <v>0</v>
      </c>
      <c r="K50" s="12">
        <v>0</v>
      </c>
      <c r="L50" s="12">
        <v>0</v>
      </c>
      <c r="M50" s="13">
        <f t="shared" si="4"/>
        <v>0</v>
      </c>
      <c r="N50" s="14"/>
      <c r="O50" s="12">
        <v>0</v>
      </c>
      <c r="P50" s="12">
        <v>299.80935316273326</v>
      </c>
      <c r="Q50" s="12">
        <v>-64.866360183337591</v>
      </c>
      <c r="R50" s="12">
        <v>-944.05167430013068</v>
      </c>
      <c r="S50" s="12">
        <v>30.993953945848016</v>
      </c>
      <c r="T50" s="12">
        <v>0.54756387642015114</v>
      </c>
      <c r="U50" s="12">
        <v>171.34156508388466</v>
      </c>
      <c r="V50" s="12">
        <v>-5.4916137273919166</v>
      </c>
      <c r="W50" s="12">
        <v>-15.008368778227219</v>
      </c>
      <c r="X50" s="12">
        <v>0</v>
      </c>
      <c r="Y50" s="12">
        <v>-18.257304932240636</v>
      </c>
      <c r="Z50" s="12">
        <v>0</v>
      </c>
      <c r="AA50" s="13">
        <f t="shared" si="1"/>
        <v>-544.982885852442</v>
      </c>
      <c r="AB50" s="13">
        <f t="shared" si="2"/>
        <v>-544.982885852442</v>
      </c>
      <c r="AC50" s="12">
        <v>0</v>
      </c>
      <c r="AD50" s="12">
        <v>0</v>
      </c>
      <c r="AE50" s="13">
        <f t="shared" si="3"/>
        <v>-544.982885852442</v>
      </c>
    </row>
    <row r="51" spans="1:31" x14ac:dyDescent="0.2">
      <c r="A51" s="17"/>
      <c r="B51" s="17" t="s">
        <v>92</v>
      </c>
      <c r="C51" s="18">
        <f>SUM(C7:C50)</f>
        <v>26039.519999999997</v>
      </c>
      <c r="D51" s="18">
        <f t="shared" ref="D51:J51" si="5">SUM(D7:D50)</f>
        <v>5049.1835999999994</v>
      </c>
      <c r="E51" s="18">
        <f t="shared" si="5"/>
        <v>1902.1752000000001</v>
      </c>
      <c r="F51" s="18">
        <f t="shared" si="5"/>
        <v>4.6688017536000004</v>
      </c>
      <c r="G51" s="18">
        <f t="shared" si="5"/>
        <v>9285.4115200000015</v>
      </c>
      <c r="H51" s="18">
        <f t="shared" si="5"/>
        <v>461.18795999999998</v>
      </c>
      <c r="I51" s="18">
        <f t="shared" si="5"/>
        <v>4385.4576688760408</v>
      </c>
      <c r="J51" s="18">
        <f t="shared" si="5"/>
        <v>8.8742428799999988</v>
      </c>
      <c r="K51" s="18">
        <f>SUM(K7:K50)</f>
        <v>12304.226760050844</v>
      </c>
      <c r="L51" s="18">
        <f t="shared" ref="L51:AE51" si="6">SUM(L7:L50)</f>
        <v>91.967416799999981</v>
      </c>
      <c r="M51" s="18">
        <f t="shared" si="6"/>
        <v>59532.673170360489</v>
      </c>
      <c r="N51" s="14"/>
      <c r="O51" s="18">
        <f t="shared" si="6"/>
        <v>38136.672122776465</v>
      </c>
      <c r="P51" s="18">
        <f t="shared" si="6"/>
        <v>33373.099549999992</v>
      </c>
      <c r="Q51" s="18">
        <f t="shared" si="6"/>
        <v>38953.889851608095</v>
      </c>
      <c r="R51" s="18">
        <f t="shared" si="6"/>
        <v>9681.7389029640472</v>
      </c>
      <c r="S51" s="18">
        <f t="shared" si="6"/>
        <v>88.518331812</v>
      </c>
      <c r="T51" s="18">
        <f t="shared" si="6"/>
        <v>7340.5140898226773</v>
      </c>
      <c r="U51" s="18">
        <f t="shared" si="6"/>
        <v>5867.6195075616824</v>
      </c>
      <c r="V51" s="18">
        <f t="shared" si="6"/>
        <v>274.27410171000002</v>
      </c>
      <c r="W51" s="18">
        <f t="shared" si="6"/>
        <v>265.70080334643853</v>
      </c>
      <c r="X51" s="18">
        <f t="shared" si="6"/>
        <v>3382.7936336100001</v>
      </c>
      <c r="Y51" s="18">
        <f t="shared" si="6"/>
        <v>740.79164022424789</v>
      </c>
      <c r="Z51" s="18">
        <f t="shared" si="6"/>
        <v>35.585823200074223</v>
      </c>
      <c r="AA51" s="18">
        <f t="shared" si="6"/>
        <v>138141.19835863571</v>
      </c>
      <c r="AB51" s="18">
        <f t="shared" si="6"/>
        <v>197673.87152899615</v>
      </c>
      <c r="AC51" s="18">
        <f t="shared" si="6"/>
        <v>-36627.602522776455</v>
      </c>
      <c r="AD51" s="18">
        <f t="shared" si="6"/>
        <v>-35.585823200074223</v>
      </c>
      <c r="AE51" s="18">
        <f t="shared" si="6"/>
        <v>161010.68318301969</v>
      </c>
    </row>
    <row r="53" spans="1:31" x14ac:dyDescent="0.2">
      <c r="C53" s="33"/>
      <c r="D53" s="33"/>
      <c r="E53" s="33"/>
      <c r="F53" s="33"/>
      <c r="G53" s="33"/>
      <c r="H53" s="33"/>
      <c r="I53" s="33"/>
      <c r="J53" s="33"/>
      <c r="K53" s="33"/>
      <c r="L53" s="33"/>
      <c r="M53" s="33"/>
      <c r="O53" s="33"/>
      <c r="P53" s="33"/>
      <c r="Q53" s="33"/>
      <c r="R53" s="33"/>
      <c r="S53" s="33"/>
      <c r="T53" s="33"/>
      <c r="U53" s="33"/>
      <c r="V53" s="33"/>
      <c r="W53" s="33"/>
      <c r="X53" s="33"/>
      <c r="Y53" s="33"/>
      <c r="Z53" s="33"/>
      <c r="AA53" s="33"/>
      <c r="AB53" s="33"/>
      <c r="AC53" s="33"/>
      <c r="AD53" s="33"/>
      <c r="AE53" s="33"/>
    </row>
    <row r="55" spans="1:31" x14ac:dyDescent="0.2">
      <c r="C55" s="20"/>
      <c r="D55" s="20"/>
      <c r="E55" s="20"/>
      <c r="F55" s="20"/>
      <c r="G55" s="20"/>
      <c r="H55" s="20"/>
      <c r="I55" s="20"/>
      <c r="J55" s="20"/>
      <c r="K55" s="20"/>
      <c r="L55" s="20"/>
      <c r="M55" s="20"/>
      <c r="O55" s="20"/>
      <c r="P55" s="20"/>
      <c r="Q55" s="20"/>
      <c r="R55" s="20"/>
      <c r="S55" s="20"/>
      <c r="T55" s="20"/>
      <c r="U55" s="20"/>
      <c r="V55" s="20"/>
      <c r="W55" s="20"/>
      <c r="X55" s="20"/>
      <c r="Y55" s="20"/>
      <c r="Z55" s="20"/>
      <c r="AA55" s="20"/>
      <c r="AB55" s="20"/>
      <c r="AC55" s="20"/>
      <c r="AD55" s="20"/>
      <c r="AE55" s="20"/>
    </row>
  </sheetData>
  <mergeCells count="7">
    <mergeCell ref="AE4:AE5"/>
    <mergeCell ref="A3:B4"/>
    <mergeCell ref="C4:M4"/>
    <mergeCell ref="O4:AA4"/>
    <mergeCell ref="AC4:AC5"/>
    <mergeCell ref="AD4:AD5"/>
    <mergeCell ref="AB4:AB5"/>
  </mergeCells>
  <hyperlinks>
    <hyperlink ref="B1" location="Contenido!A1" display="Regresar al contenido"/>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2"/>
  <sheetViews>
    <sheetView showGridLines="0" zoomScaleNormal="100" workbookViewId="0">
      <pane xSplit="2" ySplit="6" topLeftCell="C7" activePane="bottomRight" state="frozen"/>
      <selection pane="topRight" activeCell="C1" sqref="C1"/>
      <selection pane="bottomLeft" activeCell="A7" sqref="A7"/>
      <selection pane="bottomRight" activeCell="A50" sqref="A50:XFD52"/>
    </sheetView>
  </sheetViews>
  <sheetFormatPr baseColWidth="10" defaultRowHeight="12.75" x14ac:dyDescent="0.2"/>
  <cols>
    <col min="1" max="1" width="10.7109375" style="1" customWidth="1"/>
    <col min="2" max="2" width="55.140625" style="1" customWidth="1"/>
    <col min="3" max="6" width="13.7109375" style="1" customWidth="1"/>
    <col min="7" max="7" width="16.140625" style="1" customWidth="1"/>
    <col min="8" max="8" width="13.7109375" style="1" customWidth="1"/>
    <col min="9" max="9" width="15.28515625" style="1" customWidth="1"/>
    <col min="10" max="10" width="13.7109375" style="1" customWidth="1"/>
    <col min="11" max="11" width="15.42578125" style="1" customWidth="1"/>
    <col min="12" max="13" width="13.7109375" style="1" customWidth="1"/>
    <col min="14" max="14" width="0.85546875" style="5" customWidth="1"/>
    <col min="15" max="15" width="13.7109375" style="1" customWidth="1"/>
    <col min="16" max="16" width="16" style="1" customWidth="1"/>
    <col min="17" max="17" width="15.85546875" style="1" customWidth="1"/>
    <col min="18" max="18" width="15.5703125" style="1" customWidth="1"/>
    <col min="19" max="20" width="13.7109375" style="1" customWidth="1"/>
    <col min="21" max="21" width="15.28515625" style="1" customWidth="1"/>
    <col min="22" max="23" width="13.7109375" style="1" customWidth="1"/>
    <col min="24" max="24" width="15.85546875" style="1" customWidth="1"/>
    <col min="25" max="27" width="13.7109375" style="1" customWidth="1"/>
    <col min="28" max="28" width="15.28515625" style="1" customWidth="1"/>
    <col min="29" max="30" width="11.42578125" style="1"/>
    <col min="31" max="31" width="13.7109375" style="1" customWidth="1"/>
    <col min="32" max="32" width="11.42578125" style="1"/>
    <col min="33" max="33" width="13.42578125" style="1" customWidth="1"/>
    <col min="34" max="16384" width="11.42578125" style="1"/>
  </cols>
  <sheetData>
    <row r="1" spans="1:28" ht="12.75" customHeight="1" x14ac:dyDescent="0.2">
      <c r="B1" s="4" t="s">
        <v>91</v>
      </c>
    </row>
    <row r="3" spans="1:28" ht="14.25" customHeight="1" x14ac:dyDescent="0.2">
      <c r="A3" s="56" t="s">
        <v>529</v>
      </c>
      <c r="B3" s="56"/>
    </row>
    <row r="4" spans="1:28" x14ac:dyDescent="0.2">
      <c r="A4" s="56"/>
      <c r="B4" s="56"/>
      <c r="C4" s="58" t="s">
        <v>23</v>
      </c>
      <c r="D4" s="58"/>
      <c r="E4" s="58"/>
      <c r="F4" s="58"/>
      <c r="G4" s="58"/>
      <c r="H4" s="58"/>
      <c r="I4" s="58"/>
      <c r="J4" s="58"/>
      <c r="K4" s="58"/>
      <c r="L4" s="58"/>
      <c r="M4" s="58"/>
      <c r="N4" s="6"/>
      <c r="O4" s="57" t="s">
        <v>24</v>
      </c>
      <c r="P4" s="57"/>
      <c r="Q4" s="57"/>
      <c r="R4" s="57"/>
      <c r="S4" s="57"/>
      <c r="T4" s="57"/>
      <c r="U4" s="57"/>
      <c r="V4" s="57"/>
      <c r="W4" s="57"/>
      <c r="X4" s="57"/>
      <c r="Y4" s="57"/>
      <c r="Z4" s="57"/>
      <c r="AA4" s="57"/>
      <c r="AB4" s="7"/>
    </row>
    <row r="5" spans="1:28" ht="44.25" customHeight="1" x14ac:dyDescent="0.2">
      <c r="A5" s="48" t="s">
        <v>131</v>
      </c>
      <c r="B5" s="48" t="s">
        <v>527</v>
      </c>
      <c r="C5" s="9" t="s">
        <v>29</v>
      </c>
      <c r="D5" s="9" t="s">
        <v>30</v>
      </c>
      <c r="E5" s="9" t="s">
        <v>501</v>
      </c>
      <c r="F5" s="9" t="s">
        <v>0</v>
      </c>
      <c r="G5" s="9" t="s">
        <v>31</v>
      </c>
      <c r="H5" s="9" t="s">
        <v>32</v>
      </c>
      <c r="I5" s="9" t="s">
        <v>33</v>
      </c>
      <c r="J5" s="9" t="s">
        <v>34</v>
      </c>
      <c r="K5" s="9" t="s">
        <v>35</v>
      </c>
      <c r="L5" s="9" t="s">
        <v>37</v>
      </c>
      <c r="M5" s="9" t="s">
        <v>505</v>
      </c>
      <c r="N5" s="10"/>
      <c r="O5" s="8" t="s">
        <v>38</v>
      </c>
      <c r="P5" s="8" t="s">
        <v>39</v>
      </c>
      <c r="Q5" s="8" t="s">
        <v>40</v>
      </c>
      <c r="R5" s="8" t="s">
        <v>41</v>
      </c>
      <c r="S5" s="8" t="s">
        <v>42</v>
      </c>
      <c r="T5" s="8" t="s">
        <v>1</v>
      </c>
      <c r="U5" s="8" t="s">
        <v>2</v>
      </c>
      <c r="V5" s="8" t="s">
        <v>3</v>
      </c>
      <c r="W5" s="8" t="s">
        <v>43</v>
      </c>
      <c r="X5" s="8" t="s">
        <v>44</v>
      </c>
      <c r="Y5" s="8" t="s">
        <v>4</v>
      </c>
      <c r="Z5" s="8" t="s">
        <v>45</v>
      </c>
      <c r="AA5" s="47" t="s">
        <v>506</v>
      </c>
      <c r="AB5" s="8" t="s">
        <v>5</v>
      </c>
    </row>
    <row r="6" spans="1:28" ht="17.25" customHeight="1" x14ac:dyDescent="0.2">
      <c r="A6" s="48"/>
      <c r="B6" s="48"/>
      <c r="C6" s="34" t="s">
        <v>498</v>
      </c>
      <c r="D6" s="34" t="s">
        <v>498</v>
      </c>
      <c r="E6" s="34" t="s">
        <v>498</v>
      </c>
      <c r="F6" s="34" t="s">
        <v>498</v>
      </c>
      <c r="G6" s="34" t="s">
        <v>498</v>
      </c>
      <c r="H6" s="34" t="s">
        <v>498</v>
      </c>
      <c r="I6" s="34" t="s">
        <v>498</v>
      </c>
      <c r="J6" s="34" t="s">
        <v>498</v>
      </c>
      <c r="K6" s="34" t="s">
        <v>498</v>
      </c>
      <c r="L6" s="34" t="s">
        <v>498</v>
      </c>
      <c r="M6" s="34" t="s">
        <v>498</v>
      </c>
      <c r="N6" s="10"/>
      <c r="O6" s="34" t="s">
        <v>498</v>
      </c>
      <c r="P6" s="34" t="s">
        <v>498</v>
      </c>
      <c r="Q6" s="34" t="s">
        <v>498</v>
      </c>
      <c r="R6" s="34" t="s">
        <v>498</v>
      </c>
      <c r="S6" s="34" t="s">
        <v>498</v>
      </c>
      <c r="T6" s="34" t="s">
        <v>498</v>
      </c>
      <c r="U6" s="34" t="s">
        <v>498</v>
      </c>
      <c r="V6" s="34" t="s">
        <v>498</v>
      </c>
      <c r="W6" s="34" t="s">
        <v>498</v>
      </c>
      <c r="X6" s="34" t="s">
        <v>498</v>
      </c>
      <c r="Y6" s="34" t="s">
        <v>498</v>
      </c>
      <c r="Z6" s="34" t="s">
        <v>498</v>
      </c>
      <c r="AA6" s="34" t="s">
        <v>498</v>
      </c>
      <c r="AB6" s="34" t="s">
        <v>498</v>
      </c>
    </row>
    <row r="7" spans="1:28" ht="12.75" customHeight="1" x14ac:dyDescent="0.2">
      <c r="A7" s="11" t="s">
        <v>94</v>
      </c>
      <c r="B7" s="1" t="s">
        <v>46</v>
      </c>
      <c r="C7" s="12">
        <v>0</v>
      </c>
      <c r="D7" s="12">
        <v>0</v>
      </c>
      <c r="E7" s="12">
        <v>0</v>
      </c>
      <c r="F7" s="12">
        <v>0</v>
      </c>
      <c r="G7" s="12">
        <v>0</v>
      </c>
      <c r="H7" s="12">
        <v>0</v>
      </c>
      <c r="I7" s="12">
        <v>0</v>
      </c>
      <c r="J7" s="12">
        <v>0</v>
      </c>
      <c r="K7" s="12">
        <v>0</v>
      </c>
      <c r="L7" s="12">
        <v>0</v>
      </c>
      <c r="M7" s="13">
        <f>SUM(C7:L7)</f>
        <v>0</v>
      </c>
      <c r="N7" s="14"/>
      <c r="O7" s="12">
        <v>0</v>
      </c>
      <c r="P7" s="12">
        <v>44110092.094344102</v>
      </c>
      <c r="Q7" s="12">
        <v>176534170.93200013</v>
      </c>
      <c r="R7" s="12">
        <v>1631527.0691738862</v>
      </c>
      <c r="S7" s="12">
        <v>31891.399839234284</v>
      </c>
      <c r="T7" s="12">
        <v>1464798.8508151716</v>
      </c>
      <c r="U7" s="12">
        <v>0</v>
      </c>
      <c r="V7" s="12">
        <v>3464337.8945661969</v>
      </c>
      <c r="W7" s="12">
        <v>0</v>
      </c>
      <c r="X7" s="12">
        <v>0</v>
      </c>
      <c r="Y7" s="12">
        <v>7807744.3952864027</v>
      </c>
      <c r="Z7" s="12">
        <v>0</v>
      </c>
      <c r="AA7" s="13">
        <f t="shared" ref="AA7:AA47" si="0">SUM(O7:Z7)</f>
        <v>235044562.63602513</v>
      </c>
      <c r="AB7" s="13">
        <f t="shared" ref="AB7:AB47" si="1">+M7+AA7</f>
        <v>235044562.63602513</v>
      </c>
    </row>
    <row r="8" spans="1:28" x14ac:dyDescent="0.2">
      <c r="A8" s="11" t="s">
        <v>95</v>
      </c>
      <c r="B8" s="1" t="s">
        <v>47</v>
      </c>
      <c r="C8" s="12">
        <v>0</v>
      </c>
      <c r="D8" s="12">
        <v>0</v>
      </c>
      <c r="E8" s="12">
        <v>0</v>
      </c>
      <c r="F8" s="12">
        <v>0</v>
      </c>
      <c r="G8" s="12">
        <v>0</v>
      </c>
      <c r="H8" s="12">
        <v>0</v>
      </c>
      <c r="I8" s="12">
        <v>0</v>
      </c>
      <c r="J8" s="12">
        <v>0</v>
      </c>
      <c r="K8" s="12">
        <v>0</v>
      </c>
      <c r="L8" s="12">
        <v>0</v>
      </c>
      <c r="M8" s="13">
        <f t="shared" ref="M8:M47" si="2">SUM(C8:L8)</f>
        <v>0</v>
      </c>
      <c r="N8" s="14"/>
      <c r="O8" s="12">
        <v>0</v>
      </c>
      <c r="P8" s="12">
        <v>9982418.2239154913</v>
      </c>
      <c r="Q8" s="12">
        <v>47043360.27744966</v>
      </c>
      <c r="R8" s="12">
        <v>0</v>
      </c>
      <c r="S8" s="12">
        <v>0</v>
      </c>
      <c r="T8" s="12">
        <v>0</v>
      </c>
      <c r="U8" s="12">
        <v>0</v>
      </c>
      <c r="V8" s="12">
        <v>1049258.4260992364</v>
      </c>
      <c r="W8" s="12">
        <v>0</v>
      </c>
      <c r="X8" s="12">
        <v>0</v>
      </c>
      <c r="Y8" s="12">
        <v>0</v>
      </c>
      <c r="Z8" s="12">
        <v>0</v>
      </c>
      <c r="AA8" s="13">
        <f t="shared" si="0"/>
        <v>58075036.927464388</v>
      </c>
      <c r="AB8" s="13">
        <f t="shared" si="1"/>
        <v>58075036.927464388</v>
      </c>
    </row>
    <row r="9" spans="1:28" x14ac:dyDescent="0.2">
      <c r="A9" s="11" t="s">
        <v>96</v>
      </c>
      <c r="B9" s="1" t="s">
        <v>48</v>
      </c>
      <c r="C9" s="12">
        <v>0</v>
      </c>
      <c r="D9" s="12">
        <v>0</v>
      </c>
      <c r="E9" s="12">
        <v>0</v>
      </c>
      <c r="F9" s="12">
        <v>0</v>
      </c>
      <c r="G9" s="12">
        <v>0</v>
      </c>
      <c r="H9" s="12">
        <v>0</v>
      </c>
      <c r="I9" s="12">
        <v>0</v>
      </c>
      <c r="J9" s="12">
        <v>0</v>
      </c>
      <c r="K9" s="12">
        <v>0</v>
      </c>
      <c r="L9" s="12">
        <v>0</v>
      </c>
      <c r="M9" s="13">
        <f t="shared" si="2"/>
        <v>0</v>
      </c>
      <c r="N9" s="14"/>
      <c r="O9" s="12">
        <v>0</v>
      </c>
      <c r="P9" s="12">
        <v>66653359.454093546</v>
      </c>
      <c r="Q9" s="12">
        <v>44507524.868561186</v>
      </c>
      <c r="R9" s="12">
        <v>0</v>
      </c>
      <c r="S9" s="12">
        <v>1097295.2227008492</v>
      </c>
      <c r="T9" s="12">
        <v>11565276.806103464</v>
      </c>
      <c r="U9" s="12">
        <v>0</v>
      </c>
      <c r="V9" s="12">
        <v>254487.69905875492</v>
      </c>
      <c r="W9" s="12">
        <v>0</v>
      </c>
      <c r="X9" s="12">
        <v>0</v>
      </c>
      <c r="Y9" s="12">
        <v>0</v>
      </c>
      <c r="Z9" s="12">
        <v>0</v>
      </c>
      <c r="AA9" s="13">
        <f t="shared" si="0"/>
        <v>124077944.0505178</v>
      </c>
      <c r="AB9" s="13">
        <f t="shared" si="1"/>
        <v>124077944.0505178</v>
      </c>
    </row>
    <row r="10" spans="1:28" x14ac:dyDescent="0.2">
      <c r="A10" s="11" t="s">
        <v>97</v>
      </c>
      <c r="B10" s="1" t="s">
        <v>49</v>
      </c>
      <c r="C10" s="12">
        <v>0</v>
      </c>
      <c r="D10" s="12">
        <v>0</v>
      </c>
      <c r="E10" s="12">
        <v>0</v>
      </c>
      <c r="F10" s="12">
        <v>0</v>
      </c>
      <c r="G10" s="12">
        <v>0</v>
      </c>
      <c r="H10" s="12">
        <v>0</v>
      </c>
      <c r="I10" s="12">
        <v>0</v>
      </c>
      <c r="J10" s="12">
        <v>0</v>
      </c>
      <c r="K10" s="12">
        <v>0</v>
      </c>
      <c r="L10" s="12">
        <v>0</v>
      </c>
      <c r="M10" s="13">
        <f t="shared" si="2"/>
        <v>0</v>
      </c>
      <c r="N10" s="14"/>
      <c r="O10" s="12">
        <v>0</v>
      </c>
      <c r="P10" s="12">
        <v>41602.824361062463</v>
      </c>
      <c r="Q10" s="12">
        <v>2863421.2959102206</v>
      </c>
      <c r="R10" s="12">
        <v>0</v>
      </c>
      <c r="S10" s="12">
        <v>0</v>
      </c>
      <c r="T10" s="12">
        <v>0</v>
      </c>
      <c r="U10" s="12">
        <v>0</v>
      </c>
      <c r="V10" s="12">
        <v>171665.10123149489</v>
      </c>
      <c r="W10" s="12">
        <v>0</v>
      </c>
      <c r="X10" s="12">
        <v>0</v>
      </c>
      <c r="Y10" s="12">
        <v>0</v>
      </c>
      <c r="Z10" s="12">
        <v>0</v>
      </c>
      <c r="AA10" s="13">
        <f t="shared" si="0"/>
        <v>3076689.2215027781</v>
      </c>
      <c r="AB10" s="13">
        <f t="shared" si="1"/>
        <v>3076689.2215027781</v>
      </c>
    </row>
    <row r="11" spans="1:28" x14ac:dyDescent="0.2">
      <c r="A11" s="11" t="s">
        <v>98</v>
      </c>
      <c r="B11" s="1" t="s">
        <v>50</v>
      </c>
      <c r="C11" s="12">
        <v>0</v>
      </c>
      <c r="D11" s="12">
        <v>0</v>
      </c>
      <c r="E11" s="12">
        <v>0</v>
      </c>
      <c r="F11" s="12">
        <v>0</v>
      </c>
      <c r="G11" s="12">
        <v>0</v>
      </c>
      <c r="H11" s="12">
        <v>0</v>
      </c>
      <c r="I11" s="12">
        <v>0</v>
      </c>
      <c r="J11" s="12">
        <v>0</v>
      </c>
      <c r="K11" s="12">
        <v>0</v>
      </c>
      <c r="L11" s="12">
        <v>0</v>
      </c>
      <c r="M11" s="13">
        <f t="shared" si="2"/>
        <v>0</v>
      </c>
      <c r="N11" s="14"/>
      <c r="O11" s="12">
        <v>0</v>
      </c>
      <c r="P11" s="12">
        <v>1497505.2451307471</v>
      </c>
      <c r="Q11" s="12">
        <v>36096900.658684373</v>
      </c>
      <c r="R11" s="12">
        <v>3753223.3549747057</v>
      </c>
      <c r="S11" s="12">
        <v>0</v>
      </c>
      <c r="T11" s="12">
        <v>0</v>
      </c>
      <c r="U11" s="12">
        <v>0</v>
      </c>
      <c r="V11" s="12">
        <v>82857.993192775932</v>
      </c>
      <c r="W11" s="12">
        <v>0</v>
      </c>
      <c r="X11" s="12">
        <v>0</v>
      </c>
      <c r="Y11" s="12">
        <v>0</v>
      </c>
      <c r="Z11" s="12">
        <v>0</v>
      </c>
      <c r="AA11" s="13">
        <f t="shared" si="0"/>
        <v>41430487.251982599</v>
      </c>
      <c r="AB11" s="13">
        <f t="shared" si="1"/>
        <v>41430487.251982599</v>
      </c>
    </row>
    <row r="12" spans="1:28" x14ac:dyDescent="0.2">
      <c r="A12" s="11" t="s">
        <v>99</v>
      </c>
      <c r="B12" s="1" t="s">
        <v>51</v>
      </c>
      <c r="C12" s="12">
        <v>0</v>
      </c>
      <c r="D12" s="12">
        <v>0</v>
      </c>
      <c r="E12" s="12">
        <v>0</v>
      </c>
      <c r="F12" s="12">
        <v>0</v>
      </c>
      <c r="G12" s="12">
        <v>0</v>
      </c>
      <c r="H12" s="12">
        <v>0</v>
      </c>
      <c r="I12" s="12">
        <v>0</v>
      </c>
      <c r="J12" s="12">
        <v>0</v>
      </c>
      <c r="K12" s="12">
        <v>0</v>
      </c>
      <c r="L12" s="12">
        <v>0</v>
      </c>
      <c r="M12" s="13">
        <f t="shared" si="2"/>
        <v>0</v>
      </c>
      <c r="N12" s="14"/>
      <c r="O12" s="12">
        <v>0</v>
      </c>
      <c r="P12" s="12">
        <v>2713822.1534874411</v>
      </c>
      <c r="Q12" s="12">
        <v>34055631.154209398</v>
      </c>
      <c r="R12" s="12">
        <v>24746947.102304827</v>
      </c>
      <c r="S12" s="12">
        <v>0</v>
      </c>
      <c r="T12" s="12">
        <v>0</v>
      </c>
      <c r="U12" s="12">
        <v>10771030.908017127</v>
      </c>
      <c r="V12" s="12">
        <v>0</v>
      </c>
      <c r="W12" s="12">
        <v>0</v>
      </c>
      <c r="X12" s="12">
        <v>0</v>
      </c>
      <c r="Y12" s="12">
        <v>0</v>
      </c>
      <c r="Z12" s="12">
        <v>0</v>
      </c>
      <c r="AA12" s="13">
        <f t="shared" si="0"/>
        <v>72287431.318018794</v>
      </c>
      <c r="AB12" s="13">
        <f t="shared" si="1"/>
        <v>72287431.318018794</v>
      </c>
    </row>
    <row r="13" spans="1:28" x14ac:dyDescent="0.2">
      <c r="A13" s="11" t="s">
        <v>100</v>
      </c>
      <c r="B13" s="1" t="s">
        <v>52</v>
      </c>
      <c r="C13" s="12">
        <v>0</v>
      </c>
      <c r="D13" s="12">
        <v>0</v>
      </c>
      <c r="E13" s="12">
        <v>0</v>
      </c>
      <c r="F13" s="12">
        <v>0</v>
      </c>
      <c r="G13" s="12">
        <v>0</v>
      </c>
      <c r="H13" s="12">
        <v>0</v>
      </c>
      <c r="I13" s="12">
        <v>45363065.275130622</v>
      </c>
      <c r="J13" s="12">
        <v>0</v>
      </c>
      <c r="K13" s="12">
        <v>1588707.9234546162</v>
      </c>
      <c r="L13" s="12">
        <v>17.860019127402104</v>
      </c>
      <c r="M13" s="13">
        <f t="shared" si="2"/>
        <v>46951791.058604367</v>
      </c>
      <c r="N13" s="14"/>
      <c r="O13" s="12">
        <v>0</v>
      </c>
      <c r="P13" s="12">
        <v>1091500.8746386371</v>
      </c>
      <c r="Q13" s="12">
        <v>1949859.8988528324</v>
      </c>
      <c r="R13" s="12">
        <v>0</v>
      </c>
      <c r="S13" s="12">
        <v>0</v>
      </c>
      <c r="T13" s="12">
        <v>0</v>
      </c>
      <c r="U13" s="12">
        <v>39557.75207525224</v>
      </c>
      <c r="V13" s="12">
        <v>88422.99733732098</v>
      </c>
      <c r="W13" s="12">
        <v>0</v>
      </c>
      <c r="X13" s="12">
        <v>0</v>
      </c>
      <c r="Y13" s="12">
        <v>0</v>
      </c>
      <c r="Z13" s="12">
        <v>0</v>
      </c>
      <c r="AA13" s="13">
        <f t="shared" si="0"/>
        <v>3169341.5229040422</v>
      </c>
      <c r="AB13" s="13">
        <f t="shared" si="1"/>
        <v>50121132.581508413</v>
      </c>
    </row>
    <row r="14" spans="1:28" x14ac:dyDescent="0.2">
      <c r="A14" s="11" t="s">
        <v>101</v>
      </c>
      <c r="B14" s="1" t="s">
        <v>53</v>
      </c>
      <c r="C14" s="12">
        <v>0</v>
      </c>
      <c r="D14" s="12">
        <v>0</v>
      </c>
      <c r="E14" s="12">
        <v>0</v>
      </c>
      <c r="F14" s="12">
        <v>0</v>
      </c>
      <c r="G14" s="12">
        <v>871484226.0631429</v>
      </c>
      <c r="H14" s="12">
        <v>0</v>
      </c>
      <c r="I14" s="12">
        <v>0</v>
      </c>
      <c r="J14" s="12">
        <v>0</v>
      </c>
      <c r="K14" s="12">
        <v>1802371.636320886</v>
      </c>
      <c r="L14" s="12">
        <v>20.261994935721496</v>
      </c>
      <c r="M14" s="13">
        <f t="shared" si="2"/>
        <v>873286617.96145868</v>
      </c>
      <c r="N14" s="14"/>
      <c r="O14" s="12">
        <v>0</v>
      </c>
      <c r="P14" s="12">
        <v>1429369.7222897056</v>
      </c>
      <c r="Q14" s="12">
        <v>7563399.2657600613</v>
      </c>
      <c r="R14" s="12">
        <v>2678817.452302007</v>
      </c>
      <c r="S14" s="12">
        <v>77729.417918147985</v>
      </c>
      <c r="T14" s="12">
        <v>0</v>
      </c>
      <c r="U14" s="12">
        <v>25205.040160389697</v>
      </c>
      <c r="V14" s="12">
        <v>100314.91632062552</v>
      </c>
      <c r="W14" s="12">
        <v>0</v>
      </c>
      <c r="X14" s="12">
        <v>0</v>
      </c>
      <c r="Y14" s="12">
        <v>0</v>
      </c>
      <c r="Z14" s="12">
        <v>0</v>
      </c>
      <c r="AA14" s="13">
        <f t="shared" si="0"/>
        <v>11874835.814750938</v>
      </c>
      <c r="AB14" s="13">
        <f t="shared" si="1"/>
        <v>885161453.77620959</v>
      </c>
    </row>
    <row r="15" spans="1:28" x14ac:dyDescent="0.2">
      <c r="A15" s="11"/>
      <c r="B15" s="15" t="s">
        <v>54</v>
      </c>
      <c r="C15" s="12">
        <v>0</v>
      </c>
      <c r="D15" s="12">
        <v>0</v>
      </c>
      <c r="E15" s="12">
        <v>0</v>
      </c>
      <c r="F15" s="12">
        <v>0</v>
      </c>
      <c r="G15" s="12">
        <v>27671281.536857139</v>
      </c>
      <c r="H15" s="12">
        <v>0</v>
      </c>
      <c r="I15" s="12">
        <v>0</v>
      </c>
      <c r="J15" s="12">
        <v>0</v>
      </c>
      <c r="K15" s="12">
        <v>0</v>
      </c>
      <c r="L15" s="12">
        <v>0</v>
      </c>
      <c r="M15" s="13">
        <f t="shared" si="2"/>
        <v>27671281.536857139</v>
      </c>
      <c r="N15" s="14"/>
      <c r="O15" s="12">
        <v>0</v>
      </c>
      <c r="P15" s="12">
        <v>0</v>
      </c>
      <c r="Q15" s="12">
        <v>0</v>
      </c>
      <c r="R15" s="12">
        <v>0</v>
      </c>
      <c r="S15" s="12">
        <v>0</v>
      </c>
      <c r="T15" s="12">
        <v>0</v>
      </c>
      <c r="U15" s="12">
        <v>0</v>
      </c>
      <c r="V15" s="12">
        <v>0</v>
      </c>
      <c r="W15" s="12">
        <v>0</v>
      </c>
      <c r="X15" s="12">
        <v>0</v>
      </c>
      <c r="Y15" s="12">
        <v>0</v>
      </c>
      <c r="Z15" s="12">
        <v>0</v>
      </c>
      <c r="AA15" s="13">
        <f t="shared" si="0"/>
        <v>0</v>
      </c>
      <c r="AB15" s="13">
        <f t="shared" si="1"/>
        <v>27671281.536857139</v>
      </c>
    </row>
    <row r="16" spans="1:28" x14ac:dyDescent="0.2">
      <c r="A16" s="11" t="s">
        <v>102</v>
      </c>
      <c r="B16" s="1" t="s">
        <v>55</v>
      </c>
      <c r="C16" s="12">
        <v>0</v>
      </c>
      <c r="D16" s="12">
        <v>0</v>
      </c>
      <c r="E16" s="12">
        <v>0</v>
      </c>
      <c r="F16" s="12">
        <v>0</v>
      </c>
      <c r="G16" s="12">
        <v>0</v>
      </c>
      <c r="H16" s="12">
        <v>46118796</v>
      </c>
      <c r="I16" s="12">
        <v>0</v>
      </c>
      <c r="J16" s="12">
        <v>0</v>
      </c>
      <c r="K16" s="12">
        <v>2765121.5373891816</v>
      </c>
      <c r="L16" s="12">
        <v>31.085086703649871</v>
      </c>
      <c r="M16" s="13">
        <f t="shared" si="2"/>
        <v>48883948.622475885</v>
      </c>
      <c r="N16" s="14"/>
      <c r="O16" s="12">
        <v>0</v>
      </c>
      <c r="P16" s="12">
        <v>841441.02477583871</v>
      </c>
      <c r="Q16" s="12">
        <v>1129448.0834710726</v>
      </c>
      <c r="R16" s="12">
        <v>0</v>
      </c>
      <c r="S16" s="12">
        <v>0</v>
      </c>
      <c r="T16" s="12">
        <v>0</v>
      </c>
      <c r="U16" s="12">
        <v>4061359.7751529356</v>
      </c>
      <c r="V16" s="12">
        <v>153898.85751074433</v>
      </c>
      <c r="W16" s="12">
        <v>0</v>
      </c>
      <c r="X16" s="12">
        <v>0</v>
      </c>
      <c r="Y16" s="12">
        <v>0</v>
      </c>
      <c r="Z16" s="12">
        <v>0</v>
      </c>
      <c r="AA16" s="13">
        <f t="shared" si="0"/>
        <v>6186147.7409105916</v>
      </c>
      <c r="AB16" s="13">
        <f t="shared" si="1"/>
        <v>55070096.363386475</v>
      </c>
    </row>
    <row r="17" spans="1:28" x14ac:dyDescent="0.2">
      <c r="A17" s="11" t="s">
        <v>103</v>
      </c>
      <c r="B17" s="1" t="s">
        <v>56</v>
      </c>
      <c r="C17" s="12">
        <v>0</v>
      </c>
      <c r="D17" s="12">
        <v>0</v>
      </c>
      <c r="E17" s="12">
        <v>0</v>
      </c>
      <c r="F17" s="12">
        <v>0</v>
      </c>
      <c r="G17" s="12">
        <v>0</v>
      </c>
      <c r="H17" s="12">
        <v>0</v>
      </c>
      <c r="I17" s="12">
        <v>165913132.55999997</v>
      </c>
      <c r="J17" s="12">
        <v>0</v>
      </c>
      <c r="K17" s="12">
        <v>29338193.565032158</v>
      </c>
      <c r="L17" s="12">
        <v>329.81562595565913</v>
      </c>
      <c r="M17" s="13">
        <f t="shared" si="2"/>
        <v>195251655.94065809</v>
      </c>
      <c r="N17" s="14"/>
      <c r="O17" s="12">
        <v>0</v>
      </c>
      <c r="P17" s="12">
        <v>15291471.02313534</v>
      </c>
      <c r="Q17" s="12">
        <v>127440385.66531713</v>
      </c>
      <c r="R17" s="12">
        <v>178339210.00088894</v>
      </c>
      <c r="S17" s="12">
        <v>0</v>
      </c>
      <c r="T17" s="12">
        <v>0</v>
      </c>
      <c r="U17" s="12">
        <v>21110257.716461089</v>
      </c>
      <c r="V17" s="12">
        <v>1632881.0180801949</v>
      </c>
      <c r="W17" s="12">
        <v>0</v>
      </c>
      <c r="X17" s="12">
        <v>0</v>
      </c>
      <c r="Y17" s="12">
        <v>632720.24014671275</v>
      </c>
      <c r="Z17" s="12">
        <v>0</v>
      </c>
      <c r="AA17" s="13">
        <f t="shared" si="0"/>
        <v>344446925.66402936</v>
      </c>
      <c r="AB17" s="13">
        <f t="shared" si="1"/>
        <v>539698581.60468745</v>
      </c>
    </row>
    <row r="18" spans="1:28" x14ac:dyDescent="0.2">
      <c r="A18" s="11" t="s">
        <v>104</v>
      </c>
      <c r="B18" s="1" t="s">
        <v>57</v>
      </c>
      <c r="C18" s="12">
        <v>0</v>
      </c>
      <c r="D18" s="12">
        <v>0</v>
      </c>
      <c r="E18" s="12">
        <v>0</v>
      </c>
      <c r="F18" s="12">
        <v>0</v>
      </c>
      <c r="G18" s="12">
        <v>0</v>
      </c>
      <c r="H18" s="12">
        <v>0</v>
      </c>
      <c r="I18" s="12">
        <v>0</v>
      </c>
      <c r="J18" s="12">
        <v>0</v>
      </c>
      <c r="K18" s="12">
        <v>3318911.5302908272</v>
      </c>
      <c r="L18" s="12">
        <v>37.310711766487174</v>
      </c>
      <c r="M18" s="13">
        <f t="shared" si="2"/>
        <v>3318948.8410025937</v>
      </c>
      <c r="N18" s="14"/>
      <c r="O18" s="12">
        <v>0</v>
      </c>
      <c r="P18" s="12">
        <v>1846577.4625178629</v>
      </c>
      <c r="Q18" s="12">
        <v>6336992.23503034</v>
      </c>
      <c r="R18" s="12">
        <v>29912938.95882101</v>
      </c>
      <c r="S18" s="12">
        <v>0</v>
      </c>
      <c r="T18" s="12">
        <v>0</v>
      </c>
      <c r="U18" s="12">
        <v>893217.07213176205</v>
      </c>
      <c r="V18" s="12">
        <v>184721.24490168632</v>
      </c>
      <c r="W18" s="12">
        <v>0</v>
      </c>
      <c r="X18" s="12">
        <v>0</v>
      </c>
      <c r="Y18" s="12">
        <v>0</v>
      </c>
      <c r="Z18" s="12">
        <v>0</v>
      </c>
      <c r="AA18" s="13">
        <f t="shared" si="0"/>
        <v>39174446.973402657</v>
      </c>
      <c r="AB18" s="13">
        <f t="shared" si="1"/>
        <v>42493395.814405248</v>
      </c>
    </row>
    <row r="19" spans="1:28" x14ac:dyDescent="0.2">
      <c r="A19" s="11" t="s">
        <v>105</v>
      </c>
      <c r="B19" s="1" t="s">
        <v>6</v>
      </c>
      <c r="C19" s="12">
        <v>0</v>
      </c>
      <c r="D19" s="12">
        <v>0</v>
      </c>
      <c r="E19" s="12">
        <v>0</v>
      </c>
      <c r="F19" s="12">
        <v>0</v>
      </c>
      <c r="G19" s="12">
        <v>0</v>
      </c>
      <c r="H19" s="12">
        <v>0</v>
      </c>
      <c r="I19" s="12">
        <v>0</v>
      </c>
      <c r="J19" s="12">
        <v>0</v>
      </c>
      <c r="K19" s="12">
        <v>0</v>
      </c>
      <c r="L19" s="12">
        <v>0</v>
      </c>
      <c r="M19" s="13">
        <f t="shared" si="2"/>
        <v>0</v>
      </c>
      <c r="N19" s="14"/>
      <c r="O19" s="12">
        <v>0</v>
      </c>
      <c r="P19" s="12">
        <v>1855123.3120037683</v>
      </c>
      <c r="Q19" s="12">
        <v>4004886.8944444843</v>
      </c>
      <c r="R19" s="12">
        <v>2113633.6453918153</v>
      </c>
      <c r="S19" s="12">
        <v>0</v>
      </c>
      <c r="T19" s="12">
        <v>0</v>
      </c>
      <c r="U19" s="12">
        <v>11136.2726633697</v>
      </c>
      <c r="V19" s="12">
        <v>87988.848388378377</v>
      </c>
      <c r="W19" s="12">
        <v>5028900.4807950221</v>
      </c>
      <c r="X19" s="12">
        <v>0</v>
      </c>
      <c r="Y19" s="12">
        <v>0</v>
      </c>
      <c r="Z19" s="12">
        <v>0</v>
      </c>
      <c r="AA19" s="13">
        <f t="shared" si="0"/>
        <v>13101669.453686837</v>
      </c>
      <c r="AB19" s="13">
        <f t="shared" si="1"/>
        <v>13101669.453686837</v>
      </c>
    </row>
    <row r="20" spans="1:28" x14ac:dyDescent="0.2">
      <c r="A20" s="11" t="s">
        <v>106</v>
      </c>
      <c r="B20" s="1" t="s">
        <v>58</v>
      </c>
      <c r="C20" s="12">
        <v>0</v>
      </c>
      <c r="D20" s="12">
        <v>0</v>
      </c>
      <c r="E20" s="12">
        <v>0</v>
      </c>
      <c r="F20" s="12">
        <v>0</v>
      </c>
      <c r="G20" s="12">
        <v>0</v>
      </c>
      <c r="H20" s="12">
        <v>0</v>
      </c>
      <c r="I20" s="12">
        <v>213735977.15466881</v>
      </c>
      <c r="J20" s="12">
        <v>0</v>
      </c>
      <c r="K20" s="12">
        <v>389895864.69102126</v>
      </c>
      <c r="L20" s="12">
        <v>0</v>
      </c>
      <c r="M20" s="13">
        <f t="shared" si="2"/>
        <v>603631841.84569001</v>
      </c>
      <c r="N20" s="14"/>
      <c r="O20" s="12">
        <v>0</v>
      </c>
      <c r="P20" s="12">
        <v>2923706.673792717</v>
      </c>
      <c r="Q20" s="12">
        <v>13535697.97688199</v>
      </c>
      <c r="R20" s="12">
        <v>392268.01607852598</v>
      </c>
      <c r="S20" s="12">
        <v>0</v>
      </c>
      <c r="T20" s="12">
        <v>0</v>
      </c>
      <c r="U20" s="12">
        <v>2680199.888342178</v>
      </c>
      <c r="V20" s="12">
        <v>0</v>
      </c>
      <c r="W20" s="12">
        <v>0</v>
      </c>
      <c r="X20" s="12">
        <v>0</v>
      </c>
      <c r="Y20" s="12">
        <v>0</v>
      </c>
      <c r="Z20" s="12">
        <v>0</v>
      </c>
      <c r="AA20" s="13">
        <f t="shared" si="0"/>
        <v>19531872.555095412</v>
      </c>
      <c r="AB20" s="13">
        <f t="shared" si="1"/>
        <v>623163714.40078545</v>
      </c>
    </row>
    <row r="21" spans="1:28" x14ac:dyDescent="0.2">
      <c r="A21" s="11" t="s">
        <v>107</v>
      </c>
      <c r="B21" s="1" t="s">
        <v>59</v>
      </c>
      <c r="C21" s="12">
        <v>0</v>
      </c>
      <c r="D21" s="12">
        <v>0</v>
      </c>
      <c r="E21" s="12">
        <v>0</v>
      </c>
      <c r="F21" s="12">
        <v>0</v>
      </c>
      <c r="G21" s="12">
        <v>0</v>
      </c>
      <c r="H21" s="12">
        <v>0</v>
      </c>
      <c r="I21" s="12">
        <v>0</v>
      </c>
      <c r="J21" s="12">
        <v>0</v>
      </c>
      <c r="K21" s="12">
        <v>0</v>
      </c>
      <c r="L21" s="12">
        <v>0</v>
      </c>
      <c r="M21" s="13">
        <f t="shared" si="2"/>
        <v>0</v>
      </c>
      <c r="N21" s="14"/>
      <c r="O21" s="12">
        <v>0</v>
      </c>
      <c r="P21" s="12">
        <v>750572.65798905701</v>
      </c>
      <c r="Q21" s="12">
        <v>3036088.5717309429</v>
      </c>
      <c r="R21" s="12">
        <v>4774701.2872580141</v>
      </c>
      <c r="S21" s="12">
        <v>0</v>
      </c>
      <c r="T21" s="12">
        <v>0</v>
      </c>
      <c r="U21" s="12">
        <v>487.08471916589031</v>
      </c>
      <c r="V21" s="12">
        <v>0</v>
      </c>
      <c r="W21" s="12">
        <v>0</v>
      </c>
      <c r="X21" s="12">
        <v>0</v>
      </c>
      <c r="Y21" s="12">
        <v>32861696.769656073</v>
      </c>
      <c r="Z21" s="12">
        <v>0</v>
      </c>
      <c r="AA21" s="13">
        <f t="shared" si="0"/>
        <v>41423546.371353254</v>
      </c>
      <c r="AB21" s="13">
        <f t="shared" si="1"/>
        <v>41423546.371353254</v>
      </c>
    </row>
    <row r="22" spans="1:28" x14ac:dyDescent="0.2">
      <c r="A22" s="11" t="s">
        <v>108</v>
      </c>
      <c r="B22" s="1" t="s">
        <v>60</v>
      </c>
      <c r="C22" s="12">
        <v>0</v>
      </c>
      <c r="D22" s="12">
        <v>0</v>
      </c>
      <c r="E22" s="12">
        <v>0</v>
      </c>
      <c r="F22" s="12">
        <v>0</v>
      </c>
      <c r="G22" s="12">
        <v>0</v>
      </c>
      <c r="H22" s="12">
        <v>0</v>
      </c>
      <c r="I22" s="12">
        <v>0</v>
      </c>
      <c r="J22" s="12">
        <v>0</v>
      </c>
      <c r="K22" s="12">
        <v>3985612.1984083131</v>
      </c>
      <c r="L22" s="12">
        <v>0</v>
      </c>
      <c r="M22" s="13">
        <f t="shared" si="2"/>
        <v>3985612.1984083131</v>
      </c>
      <c r="N22" s="14"/>
      <c r="O22" s="12">
        <v>0</v>
      </c>
      <c r="P22" s="12">
        <v>3978516.5295076743</v>
      </c>
      <c r="Q22" s="12">
        <v>10726352.265177971</v>
      </c>
      <c r="R22" s="12">
        <v>34192236.890375726</v>
      </c>
      <c r="S22" s="12">
        <v>0</v>
      </c>
      <c r="T22" s="12">
        <v>37132.723252356969</v>
      </c>
      <c r="U22" s="12">
        <v>4820313.8743524123</v>
      </c>
      <c r="V22" s="12">
        <v>225397.70677038032</v>
      </c>
      <c r="W22" s="12">
        <v>6407338.3576735966</v>
      </c>
      <c r="X22" s="12">
        <v>0</v>
      </c>
      <c r="Y22" s="12">
        <v>0</v>
      </c>
      <c r="Z22" s="12">
        <v>0</v>
      </c>
      <c r="AA22" s="13">
        <f t="shared" si="0"/>
        <v>60387288.347110122</v>
      </c>
      <c r="AB22" s="13">
        <f t="shared" si="1"/>
        <v>64372900.545518436</v>
      </c>
    </row>
    <row r="23" spans="1:28" x14ac:dyDescent="0.2">
      <c r="A23" s="11"/>
      <c r="B23" s="15" t="s">
        <v>61</v>
      </c>
      <c r="C23" s="12">
        <v>0</v>
      </c>
      <c r="D23" s="12">
        <v>0</v>
      </c>
      <c r="E23" s="12">
        <v>0</v>
      </c>
      <c r="F23" s="12">
        <v>0</v>
      </c>
      <c r="G23" s="12">
        <v>0</v>
      </c>
      <c r="H23" s="12">
        <v>0</v>
      </c>
      <c r="I23" s="12">
        <v>0</v>
      </c>
      <c r="J23" s="12">
        <v>0</v>
      </c>
      <c r="K23" s="12">
        <v>11956836.595224937</v>
      </c>
      <c r="L23" s="12">
        <v>0</v>
      </c>
      <c r="M23" s="13">
        <f t="shared" si="2"/>
        <v>11956836.595224937</v>
      </c>
      <c r="N23" s="14"/>
      <c r="O23" s="12">
        <v>0</v>
      </c>
      <c r="P23" s="12">
        <v>0</v>
      </c>
      <c r="Q23" s="12">
        <v>0</v>
      </c>
      <c r="R23" s="12">
        <v>0</v>
      </c>
      <c r="S23" s="12">
        <v>0</v>
      </c>
      <c r="T23" s="12">
        <v>0</v>
      </c>
      <c r="U23" s="12">
        <v>0</v>
      </c>
      <c r="V23" s="12">
        <v>0</v>
      </c>
      <c r="W23" s="12">
        <v>0</v>
      </c>
      <c r="X23" s="12">
        <v>0</v>
      </c>
      <c r="Y23" s="12">
        <v>0</v>
      </c>
      <c r="Z23" s="12">
        <v>0</v>
      </c>
      <c r="AA23" s="13">
        <f t="shared" si="0"/>
        <v>0</v>
      </c>
      <c r="AB23" s="13">
        <f t="shared" si="1"/>
        <v>11956836.595224937</v>
      </c>
    </row>
    <row r="24" spans="1:28" x14ac:dyDescent="0.2">
      <c r="A24" s="11" t="s">
        <v>109</v>
      </c>
      <c r="B24" s="1" t="s">
        <v>62</v>
      </c>
      <c r="C24" s="12">
        <v>0</v>
      </c>
      <c r="D24" s="12">
        <v>0</v>
      </c>
      <c r="E24" s="12">
        <v>0</v>
      </c>
      <c r="F24" s="12">
        <v>0</v>
      </c>
      <c r="G24" s="12">
        <v>0</v>
      </c>
      <c r="H24" s="12">
        <v>0</v>
      </c>
      <c r="I24" s="12">
        <v>13533591.897804694</v>
      </c>
      <c r="J24" s="12">
        <v>0</v>
      </c>
      <c r="K24" s="12">
        <v>0</v>
      </c>
      <c r="L24" s="12">
        <v>8800845.4543215092</v>
      </c>
      <c r="M24" s="13">
        <f t="shared" si="2"/>
        <v>22334437.352126203</v>
      </c>
      <c r="N24" s="14"/>
      <c r="O24" s="12">
        <v>0</v>
      </c>
      <c r="P24" s="12">
        <v>731056.07268336217</v>
      </c>
      <c r="Q24" s="12">
        <v>45862081.522126824</v>
      </c>
      <c r="R24" s="12">
        <v>2606418.9222033005</v>
      </c>
      <c r="S24" s="12">
        <v>0</v>
      </c>
      <c r="T24" s="12">
        <v>0</v>
      </c>
      <c r="U24" s="12">
        <v>0</v>
      </c>
      <c r="V24" s="12">
        <v>0</v>
      </c>
      <c r="W24" s="12">
        <v>1709143.2361638439</v>
      </c>
      <c r="X24" s="12">
        <v>313612032.18471587</v>
      </c>
      <c r="Y24" s="12">
        <v>0</v>
      </c>
      <c r="Z24" s="12">
        <v>0</v>
      </c>
      <c r="AA24" s="13">
        <f t="shared" si="0"/>
        <v>364520731.93789321</v>
      </c>
      <c r="AB24" s="13">
        <f t="shared" si="1"/>
        <v>386855169.29001939</v>
      </c>
    </row>
    <row r="25" spans="1:28" x14ac:dyDescent="0.2">
      <c r="A25" s="11" t="s">
        <v>110</v>
      </c>
      <c r="B25" s="1" t="s">
        <v>63</v>
      </c>
      <c r="C25" s="12">
        <v>0</v>
      </c>
      <c r="D25" s="12">
        <v>0</v>
      </c>
      <c r="E25" s="12">
        <v>0</v>
      </c>
      <c r="F25" s="12">
        <v>0</v>
      </c>
      <c r="G25" s="12">
        <v>0</v>
      </c>
      <c r="H25" s="12">
        <v>0</v>
      </c>
      <c r="I25" s="12">
        <v>0</v>
      </c>
      <c r="J25" s="12">
        <v>0</v>
      </c>
      <c r="K25" s="12">
        <v>53273456.708732843</v>
      </c>
      <c r="L25" s="12">
        <v>0</v>
      </c>
      <c r="M25" s="13">
        <f t="shared" si="2"/>
        <v>53273456.708732843</v>
      </c>
      <c r="N25" s="14"/>
      <c r="O25" s="12">
        <v>0</v>
      </c>
      <c r="P25" s="12">
        <v>8392078.9712915402</v>
      </c>
      <c r="Q25" s="12">
        <v>22944171.380152125</v>
      </c>
      <c r="R25" s="12">
        <v>110671715.59386179</v>
      </c>
      <c r="S25" s="12">
        <v>0</v>
      </c>
      <c r="T25" s="12">
        <v>813519.93662776402</v>
      </c>
      <c r="U25" s="12">
        <v>115757681.38647768</v>
      </c>
      <c r="V25" s="12">
        <v>7572681.2721946668</v>
      </c>
      <c r="W25" s="12">
        <v>0</v>
      </c>
      <c r="X25" s="12">
        <v>0</v>
      </c>
      <c r="Y25" s="12">
        <v>0</v>
      </c>
      <c r="Z25" s="12">
        <v>0</v>
      </c>
      <c r="AA25" s="13">
        <f t="shared" si="0"/>
        <v>266151848.54060557</v>
      </c>
      <c r="AB25" s="13">
        <f t="shared" si="1"/>
        <v>319425305.24933839</v>
      </c>
    </row>
    <row r="26" spans="1:28" x14ac:dyDescent="0.2">
      <c r="A26" s="11" t="s">
        <v>111</v>
      </c>
      <c r="B26" s="1" t="s">
        <v>64</v>
      </c>
      <c r="C26" s="12">
        <v>0</v>
      </c>
      <c r="D26" s="12">
        <v>89570.000000000058</v>
      </c>
      <c r="E26" s="12">
        <v>0</v>
      </c>
      <c r="F26" s="12">
        <v>0</v>
      </c>
      <c r="G26" s="12">
        <v>29385644.400000002</v>
      </c>
      <c r="H26" s="12">
        <v>0</v>
      </c>
      <c r="I26" s="12">
        <v>0</v>
      </c>
      <c r="J26" s="12">
        <v>78476.375781818162</v>
      </c>
      <c r="K26" s="12">
        <v>0</v>
      </c>
      <c r="L26" s="12">
        <v>0</v>
      </c>
      <c r="M26" s="13">
        <f t="shared" si="2"/>
        <v>29553690.775781821</v>
      </c>
      <c r="N26" s="14"/>
      <c r="O26" s="12">
        <v>0</v>
      </c>
      <c r="P26" s="12">
        <v>9405872.0674151462</v>
      </c>
      <c r="Q26" s="12">
        <v>83906435.292260513</v>
      </c>
      <c r="R26" s="12">
        <v>375983872.94309098</v>
      </c>
      <c r="S26" s="12">
        <v>0</v>
      </c>
      <c r="T26" s="12">
        <v>0</v>
      </c>
      <c r="U26" s="12">
        <v>305.77124305168809</v>
      </c>
      <c r="V26" s="12">
        <v>0</v>
      </c>
      <c r="W26" s="12">
        <v>0</v>
      </c>
      <c r="X26" s="12">
        <v>0</v>
      </c>
      <c r="Y26" s="12">
        <v>0</v>
      </c>
      <c r="Z26" s="12">
        <v>0</v>
      </c>
      <c r="AA26" s="13">
        <f t="shared" si="0"/>
        <v>469296486.07400966</v>
      </c>
      <c r="AB26" s="13">
        <f t="shared" si="1"/>
        <v>498850176.84979147</v>
      </c>
    </row>
    <row r="27" spans="1:28" x14ac:dyDescent="0.2">
      <c r="A27" s="11"/>
      <c r="B27" s="15" t="s">
        <v>65</v>
      </c>
      <c r="C27" s="12">
        <v>0</v>
      </c>
      <c r="D27" s="12">
        <v>0</v>
      </c>
      <c r="E27" s="12">
        <v>0</v>
      </c>
      <c r="F27" s="12">
        <v>0</v>
      </c>
      <c r="G27" s="12">
        <v>0</v>
      </c>
      <c r="H27" s="12">
        <v>0</v>
      </c>
      <c r="I27" s="12">
        <v>0</v>
      </c>
      <c r="J27" s="12">
        <v>242430.50637818177</v>
      </c>
      <c r="K27" s="12">
        <v>0</v>
      </c>
      <c r="L27" s="12">
        <v>0</v>
      </c>
      <c r="M27" s="13">
        <f t="shared" si="2"/>
        <v>242430.50637818177</v>
      </c>
      <c r="N27" s="14"/>
      <c r="O27" s="12">
        <v>0</v>
      </c>
      <c r="P27" s="12">
        <v>0</v>
      </c>
      <c r="Q27" s="12">
        <v>0</v>
      </c>
      <c r="R27" s="12">
        <v>0</v>
      </c>
      <c r="S27" s="12">
        <v>0</v>
      </c>
      <c r="T27" s="12">
        <v>0</v>
      </c>
      <c r="U27" s="12">
        <v>0</v>
      </c>
      <c r="V27" s="12">
        <v>0</v>
      </c>
      <c r="W27" s="12">
        <v>0</v>
      </c>
      <c r="X27" s="12">
        <v>0</v>
      </c>
      <c r="Y27" s="12">
        <v>0</v>
      </c>
      <c r="Z27" s="12">
        <v>0</v>
      </c>
      <c r="AA27" s="13">
        <f t="shared" si="0"/>
        <v>0</v>
      </c>
      <c r="AB27" s="13">
        <f t="shared" si="1"/>
        <v>242430.50637818177</v>
      </c>
    </row>
    <row r="28" spans="1:28" x14ac:dyDescent="0.2">
      <c r="A28" s="11" t="s">
        <v>112</v>
      </c>
      <c r="B28" s="1" t="s">
        <v>66</v>
      </c>
      <c r="C28" s="12">
        <v>0</v>
      </c>
      <c r="D28" s="12">
        <v>0</v>
      </c>
      <c r="E28" s="12">
        <v>0</v>
      </c>
      <c r="F28" s="12">
        <v>0</v>
      </c>
      <c r="G28" s="12">
        <v>0</v>
      </c>
      <c r="H28" s="12">
        <v>0</v>
      </c>
      <c r="I28" s="12">
        <v>0</v>
      </c>
      <c r="J28" s="12">
        <v>0</v>
      </c>
      <c r="K28" s="12">
        <v>0</v>
      </c>
      <c r="L28" s="12">
        <v>0</v>
      </c>
      <c r="M28" s="13">
        <f t="shared" si="2"/>
        <v>0</v>
      </c>
      <c r="N28" s="14"/>
      <c r="O28" s="12">
        <v>0</v>
      </c>
      <c r="P28" s="12">
        <v>3975294.6338387253</v>
      </c>
      <c r="Q28" s="12">
        <v>4891446.6297369618</v>
      </c>
      <c r="R28" s="12">
        <v>0</v>
      </c>
      <c r="S28" s="12">
        <v>0</v>
      </c>
      <c r="T28" s="12">
        <v>0</v>
      </c>
      <c r="U28" s="12">
        <v>0</v>
      </c>
      <c r="V28" s="12">
        <v>0</v>
      </c>
      <c r="W28" s="12">
        <v>0</v>
      </c>
      <c r="X28" s="12">
        <v>0</v>
      </c>
      <c r="Y28" s="12">
        <v>0</v>
      </c>
      <c r="Z28" s="12">
        <v>0</v>
      </c>
      <c r="AA28" s="13">
        <f t="shared" si="0"/>
        <v>8866741.263575688</v>
      </c>
      <c r="AB28" s="13">
        <f t="shared" si="1"/>
        <v>8866741.263575688</v>
      </c>
    </row>
    <row r="29" spans="1:28" x14ac:dyDescent="0.2">
      <c r="A29" s="11" t="s">
        <v>113</v>
      </c>
      <c r="B29" s="1" t="s">
        <v>67</v>
      </c>
      <c r="C29" s="12">
        <v>0</v>
      </c>
      <c r="D29" s="12">
        <v>0</v>
      </c>
      <c r="E29" s="12">
        <v>0</v>
      </c>
      <c r="F29" s="12">
        <v>0</v>
      </c>
      <c r="G29" s="12">
        <v>0</v>
      </c>
      <c r="H29" s="12">
        <v>0</v>
      </c>
      <c r="I29" s="12">
        <v>0</v>
      </c>
      <c r="J29" s="12">
        <v>0</v>
      </c>
      <c r="K29" s="12">
        <v>0</v>
      </c>
      <c r="L29" s="12">
        <v>0</v>
      </c>
      <c r="M29" s="13">
        <f t="shared" si="2"/>
        <v>0</v>
      </c>
      <c r="N29" s="14"/>
      <c r="O29" s="12">
        <v>0</v>
      </c>
      <c r="P29" s="12">
        <v>7072074.0937204501</v>
      </c>
      <c r="Q29" s="12">
        <v>10862899.711253323</v>
      </c>
      <c r="R29" s="12">
        <v>2479186.2498975755</v>
      </c>
      <c r="S29" s="12">
        <v>0</v>
      </c>
      <c r="T29" s="12">
        <v>0</v>
      </c>
      <c r="U29" s="12">
        <v>284418.24079868337</v>
      </c>
      <c r="V29" s="12">
        <v>0</v>
      </c>
      <c r="W29" s="12">
        <v>0</v>
      </c>
      <c r="X29" s="12">
        <v>0</v>
      </c>
      <c r="Y29" s="12">
        <v>0</v>
      </c>
      <c r="Z29" s="12">
        <v>0</v>
      </c>
      <c r="AA29" s="13">
        <f t="shared" si="0"/>
        <v>20698578.295670033</v>
      </c>
      <c r="AB29" s="13">
        <f t="shared" si="1"/>
        <v>20698578.295670033</v>
      </c>
    </row>
    <row r="30" spans="1:28" x14ac:dyDescent="0.2">
      <c r="A30" s="11" t="s">
        <v>114</v>
      </c>
      <c r="B30" s="1" t="s">
        <v>68</v>
      </c>
      <c r="C30" s="12">
        <v>0</v>
      </c>
      <c r="D30" s="12">
        <v>0</v>
      </c>
      <c r="E30" s="12">
        <v>0</v>
      </c>
      <c r="F30" s="12">
        <v>0</v>
      </c>
      <c r="G30" s="12">
        <v>0</v>
      </c>
      <c r="H30" s="12">
        <v>0</v>
      </c>
      <c r="I30" s="12">
        <v>0</v>
      </c>
      <c r="J30" s="12">
        <v>0</v>
      </c>
      <c r="K30" s="12">
        <v>0</v>
      </c>
      <c r="L30" s="12">
        <v>0</v>
      </c>
      <c r="M30" s="13">
        <f t="shared" si="2"/>
        <v>0</v>
      </c>
      <c r="N30" s="14"/>
      <c r="O30" s="12">
        <v>0</v>
      </c>
      <c r="P30" s="12">
        <v>27494922.020465646</v>
      </c>
      <c r="Q30" s="12">
        <v>189375967.92318147</v>
      </c>
      <c r="R30" s="12">
        <v>21168586.56642523</v>
      </c>
      <c r="S30" s="12">
        <v>0</v>
      </c>
      <c r="T30" s="12">
        <v>0</v>
      </c>
      <c r="U30" s="12">
        <v>50349.330239895957</v>
      </c>
      <c r="V30" s="12">
        <v>0</v>
      </c>
      <c r="W30" s="12">
        <v>7516599.9989357563</v>
      </c>
      <c r="X30" s="12">
        <v>0</v>
      </c>
      <c r="Y30" s="12">
        <v>6531292.487729582</v>
      </c>
      <c r="Z30" s="12">
        <v>0</v>
      </c>
      <c r="AA30" s="13">
        <f t="shared" si="0"/>
        <v>252137718.32697758</v>
      </c>
      <c r="AB30" s="13">
        <f t="shared" si="1"/>
        <v>252137718.32697758</v>
      </c>
    </row>
    <row r="31" spans="1:28" x14ac:dyDescent="0.2">
      <c r="A31" s="11" t="s">
        <v>115</v>
      </c>
      <c r="B31" s="1" t="s">
        <v>69</v>
      </c>
      <c r="C31" s="12">
        <v>0</v>
      </c>
      <c r="D31" s="12">
        <v>0</v>
      </c>
      <c r="E31" s="12">
        <v>0</v>
      </c>
      <c r="F31" s="12">
        <v>0</v>
      </c>
      <c r="G31" s="12">
        <v>0</v>
      </c>
      <c r="H31" s="12">
        <v>0</v>
      </c>
      <c r="I31" s="12">
        <v>0</v>
      </c>
      <c r="J31" s="12">
        <v>0</v>
      </c>
      <c r="K31" s="12">
        <v>0</v>
      </c>
      <c r="L31" s="12">
        <v>0</v>
      </c>
      <c r="M31" s="13">
        <f t="shared" si="2"/>
        <v>0</v>
      </c>
      <c r="N31" s="14"/>
      <c r="O31" s="12">
        <v>0</v>
      </c>
      <c r="P31" s="12">
        <v>90571010.935169369</v>
      </c>
      <c r="Q31" s="12">
        <v>198341819.76852021</v>
      </c>
      <c r="R31" s="12">
        <v>101181.12268075216</v>
      </c>
      <c r="S31" s="12">
        <v>0</v>
      </c>
      <c r="T31" s="12">
        <v>84396.783886582693</v>
      </c>
      <c r="U31" s="12">
        <v>2823196.6338784937</v>
      </c>
      <c r="V31" s="12">
        <v>0</v>
      </c>
      <c r="W31" s="12">
        <v>0</v>
      </c>
      <c r="X31" s="12">
        <v>0</v>
      </c>
      <c r="Y31" s="12">
        <v>0</v>
      </c>
      <c r="Z31" s="12">
        <v>0</v>
      </c>
      <c r="AA31" s="13">
        <f t="shared" si="0"/>
        <v>291921605.24413538</v>
      </c>
      <c r="AB31" s="13">
        <f t="shared" si="1"/>
        <v>291921605.24413538</v>
      </c>
    </row>
    <row r="32" spans="1:28" x14ac:dyDescent="0.2">
      <c r="A32" s="11" t="s">
        <v>116</v>
      </c>
      <c r="B32" s="1" t="s">
        <v>70</v>
      </c>
      <c r="C32" s="12">
        <v>0</v>
      </c>
      <c r="D32" s="12">
        <v>0</v>
      </c>
      <c r="E32" s="12">
        <v>0</v>
      </c>
      <c r="F32" s="12">
        <v>0</v>
      </c>
      <c r="G32" s="12">
        <v>0</v>
      </c>
      <c r="H32" s="12">
        <v>0</v>
      </c>
      <c r="I32" s="12">
        <v>0</v>
      </c>
      <c r="J32" s="12">
        <v>0</v>
      </c>
      <c r="K32" s="12">
        <v>0</v>
      </c>
      <c r="L32" s="12">
        <v>0</v>
      </c>
      <c r="M32" s="13">
        <f t="shared" si="2"/>
        <v>0</v>
      </c>
      <c r="N32" s="14"/>
      <c r="O32" s="12">
        <v>0</v>
      </c>
      <c r="P32" s="12">
        <v>35191.002395251126</v>
      </c>
      <c r="Q32" s="12">
        <v>4201852.9409660511</v>
      </c>
      <c r="R32" s="12">
        <v>0</v>
      </c>
      <c r="S32" s="12">
        <v>0</v>
      </c>
      <c r="T32" s="12">
        <v>0</v>
      </c>
      <c r="U32" s="12">
        <v>0</v>
      </c>
      <c r="V32" s="12">
        <v>0</v>
      </c>
      <c r="W32" s="12">
        <v>0</v>
      </c>
      <c r="X32" s="12">
        <v>0</v>
      </c>
      <c r="Y32" s="12">
        <v>0</v>
      </c>
      <c r="Z32" s="12">
        <v>0</v>
      </c>
      <c r="AA32" s="13">
        <f t="shared" si="0"/>
        <v>4237043.9433613019</v>
      </c>
      <c r="AB32" s="13">
        <f t="shared" si="1"/>
        <v>4237043.9433613019</v>
      </c>
    </row>
    <row r="33" spans="1:28" x14ac:dyDescent="0.2">
      <c r="A33" s="11" t="s">
        <v>117</v>
      </c>
      <c r="B33" s="1" t="s">
        <v>71</v>
      </c>
      <c r="C33" s="12">
        <v>0</v>
      </c>
      <c r="D33" s="12">
        <v>0</v>
      </c>
      <c r="E33" s="12">
        <v>0</v>
      </c>
      <c r="F33" s="12">
        <v>0</v>
      </c>
      <c r="G33" s="12">
        <v>0</v>
      </c>
      <c r="H33" s="12">
        <v>0</v>
      </c>
      <c r="I33" s="12">
        <v>0</v>
      </c>
      <c r="J33" s="12">
        <v>0</v>
      </c>
      <c r="K33" s="12">
        <v>0</v>
      </c>
      <c r="L33" s="12">
        <v>0</v>
      </c>
      <c r="M33" s="13">
        <f t="shared" si="2"/>
        <v>0</v>
      </c>
      <c r="N33" s="14"/>
      <c r="O33" s="12">
        <v>0</v>
      </c>
      <c r="P33" s="12">
        <v>3078730.061721277</v>
      </c>
      <c r="Q33" s="12">
        <v>371920901.62353522</v>
      </c>
      <c r="R33" s="12">
        <v>0</v>
      </c>
      <c r="S33" s="12">
        <v>0</v>
      </c>
      <c r="T33" s="12">
        <v>0</v>
      </c>
      <c r="U33" s="12">
        <v>0</v>
      </c>
      <c r="V33" s="12">
        <v>0</v>
      </c>
      <c r="W33" s="12">
        <v>0</v>
      </c>
      <c r="X33" s="12">
        <v>0</v>
      </c>
      <c r="Y33" s="12">
        <v>0</v>
      </c>
      <c r="Z33" s="12">
        <v>0</v>
      </c>
      <c r="AA33" s="13">
        <f t="shared" si="0"/>
        <v>374999631.68525648</v>
      </c>
      <c r="AB33" s="13">
        <f t="shared" si="1"/>
        <v>374999631.68525648</v>
      </c>
    </row>
    <row r="34" spans="1:28" x14ac:dyDescent="0.2">
      <c r="A34" s="11" t="s">
        <v>118</v>
      </c>
      <c r="B34" s="1" t="s">
        <v>72</v>
      </c>
      <c r="C34" s="12">
        <v>0</v>
      </c>
      <c r="D34" s="12">
        <v>0</v>
      </c>
      <c r="E34" s="12">
        <v>0</v>
      </c>
      <c r="F34" s="12">
        <v>0</v>
      </c>
      <c r="G34" s="12">
        <v>0</v>
      </c>
      <c r="H34" s="12">
        <v>0</v>
      </c>
      <c r="I34" s="12">
        <v>0</v>
      </c>
      <c r="J34" s="12">
        <v>0</v>
      </c>
      <c r="K34" s="12">
        <v>0</v>
      </c>
      <c r="L34" s="12">
        <v>0</v>
      </c>
      <c r="M34" s="13">
        <f t="shared" si="2"/>
        <v>0</v>
      </c>
      <c r="N34" s="14"/>
      <c r="O34" s="12">
        <v>0</v>
      </c>
      <c r="P34" s="12">
        <v>146240340.31743172</v>
      </c>
      <c r="Q34" s="12">
        <v>214798666.11877495</v>
      </c>
      <c r="R34" s="12">
        <v>0</v>
      </c>
      <c r="S34" s="12">
        <v>0</v>
      </c>
      <c r="T34" s="12">
        <v>0</v>
      </c>
      <c r="U34" s="12">
        <v>7399329.1591474526</v>
      </c>
      <c r="V34" s="12">
        <v>0</v>
      </c>
      <c r="W34" s="12">
        <v>0</v>
      </c>
      <c r="X34" s="12">
        <v>0</v>
      </c>
      <c r="Y34" s="12">
        <v>0</v>
      </c>
      <c r="Z34" s="12">
        <v>0</v>
      </c>
      <c r="AA34" s="13">
        <f t="shared" si="0"/>
        <v>368438335.59535414</v>
      </c>
      <c r="AB34" s="13">
        <f t="shared" si="1"/>
        <v>368438335.59535414</v>
      </c>
    </row>
    <row r="35" spans="1:28" x14ac:dyDescent="0.2">
      <c r="A35" s="11" t="s">
        <v>119</v>
      </c>
      <c r="B35" s="1" t="s">
        <v>73</v>
      </c>
      <c r="C35" s="12">
        <v>0</v>
      </c>
      <c r="D35" s="12">
        <v>0</v>
      </c>
      <c r="E35" s="12">
        <v>0</v>
      </c>
      <c r="F35" s="12">
        <v>0</v>
      </c>
      <c r="G35" s="12">
        <v>0</v>
      </c>
      <c r="H35" s="12">
        <v>0</v>
      </c>
      <c r="I35" s="12">
        <v>0</v>
      </c>
      <c r="J35" s="12">
        <v>0</v>
      </c>
      <c r="K35" s="12">
        <v>0</v>
      </c>
      <c r="L35" s="12">
        <v>0</v>
      </c>
      <c r="M35" s="13">
        <f t="shared" si="2"/>
        <v>0</v>
      </c>
      <c r="N35" s="14"/>
      <c r="O35" s="12">
        <v>0</v>
      </c>
      <c r="P35" s="12">
        <v>1664824.6303803062</v>
      </c>
      <c r="Q35" s="12">
        <v>462135640.74164456</v>
      </c>
      <c r="R35" s="12">
        <v>0</v>
      </c>
      <c r="S35" s="12">
        <v>1860489.1175775726</v>
      </c>
      <c r="T35" s="12">
        <v>126493399.49117014</v>
      </c>
      <c r="U35" s="12">
        <v>0</v>
      </c>
      <c r="V35" s="12">
        <v>0</v>
      </c>
      <c r="W35" s="12">
        <v>497313.9028448381</v>
      </c>
      <c r="X35" s="12">
        <v>0</v>
      </c>
      <c r="Y35" s="12">
        <v>0</v>
      </c>
      <c r="Z35" s="12">
        <v>0</v>
      </c>
      <c r="AA35" s="13">
        <f t="shared" si="0"/>
        <v>592651667.8836174</v>
      </c>
      <c r="AB35" s="13">
        <f t="shared" si="1"/>
        <v>592651667.8836174</v>
      </c>
    </row>
    <row r="36" spans="1:28" x14ac:dyDescent="0.2">
      <c r="A36" s="11" t="s">
        <v>120</v>
      </c>
      <c r="B36" s="1" t="s">
        <v>74</v>
      </c>
      <c r="C36" s="12">
        <v>0</v>
      </c>
      <c r="D36" s="12">
        <v>0</v>
      </c>
      <c r="E36" s="12">
        <v>0</v>
      </c>
      <c r="F36" s="12">
        <v>0</v>
      </c>
      <c r="G36" s="12">
        <v>0</v>
      </c>
      <c r="H36" s="12">
        <v>0</v>
      </c>
      <c r="I36" s="12">
        <v>0</v>
      </c>
      <c r="J36" s="12">
        <v>0</v>
      </c>
      <c r="K36" s="12">
        <v>38924379.518498026</v>
      </c>
      <c r="L36" s="12">
        <v>0</v>
      </c>
      <c r="M36" s="13">
        <f t="shared" si="2"/>
        <v>38924379.518498026</v>
      </c>
      <c r="N36" s="14"/>
      <c r="O36" s="12">
        <v>0</v>
      </c>
      <c r="P36" s="12">
        <v>1661401.2118055648</v>
      </c>
      <c r="Q36" s="12">
        <v>9229196.0465156138</v>
      </c>
      <c r="R36" s="12">
        <v>1005483.0990221024</v>
      </c>
      <c r="S36" s="12">
        <v>896.3853796162042</v>
      </c>
      <c r="T36" s="12">
        <v>0</v>
      </c>
      <c r="U36" s="12">
        <v>11004180.971525969</v>
      </c>
      <c r="V36" s="12">
        <v>0</v>
      </c>
      <c r="W36" s="12">
        <v>0</v>
      </c>
      <c r="X36" s="12">
        <v>0</v>
      </c>
      <c r="Y36" s="12">
        <v>0</v>
      </c>
      <c r="Z36" s="12">
        <v>0</v>
      </c>
      <c r="AA36" s="13">
        <f t="shared" si="0"/>
        <v>22901157.714248866</v>
      </c>
      <c r="AB36" s="13">
        <f t="shared" si="1"/>
        <v>61825537.232746892</v>
      </c>
    </row>
    <row r="37" spans="1:28" x14ac:dyDescent="0.2">
      <c r="A37" s="11" t="s">
        <v>121</v>
      </c>
      <c r="B37" s="1" t="s">
        <v>75</v>
      </c>
      <c r="C37" s="12">
        <v>0</v>
      </c>
      <c r="D37" s="12">
        <v>0</v>
      </c>
      <c r="E37" s="12">
        <v>0</v>
      </c>
      <c r="F37" s="12">
        <v>0</v>
      </c>
      <c r="G37" s="12">
        <v>0</v>
      </c>
      <c r="H37" s="12">
        <v>0</v>
      </c>
      <c r="I37" s="12">
        <v>0</v>
      </c>
      <c r="J37" s="12">
        <v>0</v>
      </c>
      <c r="K37" s="12">
        <v>69632236.869942293</v>
      </c>
      <c r="L37" s="12">
        <v>0</v>
      </c>
      <c r="M37" s="13">
        <f t="shared" si="2"/>
        <v>69632236.869942293</v>
      </c>
      <c r="N37" s="14"/>
      <c r="O37" s="12">
        <v>0</v>
      </c>
      <c r="P37" s="12">
        <v>9092391.3623936344</v>
      </c>
      <c r="Q37" s="12">
        <v>6652339.9541908307</v>
      </c>
      <c r="R37" s="12">
        <v>0</v>
      </c>
      <c r="S37" s="12">
        <v>0</v>
      </c>
      <c r="T37" s="12">
        <v>0</v>
      </c>
      <c r="U37" s="12">
        <v>38035913.182399854</v>
      </c>
      <c r="V37" s="12">
        <v>0</v>
      </c>
      <c r="W37" s="12">
        <v>0</v>
      </c>
      <c r="X37" s="12">
        <v>0</v>
      </c>
      <c r="Y37" s="12">
        <v>0</v>
      </c>
      <c r="Z37" s="12">
        <v>0</v>
      </c>
      <c r="AA37" s="13">
        <f t="shared" si="0"/>
        <v>53780644.498984322</v>
      </c>
      <c r="AB37" s="13">
        <f t="shared" si="1"/>
        <v>123412881.36892661</v>
      </c>
    </row>
    <row r="38" spans="1:28" x14ac:dyDescent="0.2">
      <c r="A38" s="11" t="s">
        <v>122</v>
      </c>
      <c r="B38" s="1" t="s">
        <v>76</v>
      </c>
      <c r="C38" s="12">
        <v>0</v>
      </c>
      <c r="D38" s="12">
        <v>0</v>
      </c>
      <c r="E38" s="12">
        <v>0</v>
      </c>
      <c r="F38" s="12">
        <v>0</v>
      </c>
      <c r="G38" s="12">
        <v>0</v>
      </c>
      <c r="H38" s="12">
        <v>0</v>
      </c>
      <c r="I38" s="12">
        <v>0</v>
      </c>
      <c r="J38" s="12">
        <v>0</v>
      </c>
      <c r="K38" s="12">
        <v>0</v>
      </c>
      <c r="L38" s="12">
        <v>0</v>
      </c>
      <c r="M38" s="13">
        <f t="shared" si="2"/>
        <v>0</v>
      </c>
      <c r="N38" s="14"/>
      <c r="O38" s="12">
        <v>0</v>
      </c>
      <c r="P38" s="12">
        <v>6038900.651202376</v>
      </c>
      <c r="Q38" s="12">
        <v>7199990.4013797389</v>
      </c>
      <c r="R38" s="12">
        <v>94912.816381216835</v>
      </c>
      <c r="S38" s="12">
        <v>0</v>
      </c>
      <c r="T38" s="12">
        <v>0</v>
      </c>
      <c r="U38" s="12">
        <v>17352.289765952639</v>
      </c>
      <c r="V38" s="12">
        <v>0</v>
      </c>
      <c r="W38" s="12">
        <v>0</v>
      </c>
      <c r="X38" s="12">
        <v>0</v>
      </c>
      <c r="Y38" s="12">
        <v>0</v>
      </c>
      <c r="Z38" s="12">
        <v>0</v>
      </c>
      <c r="AA38" s="13">
        <f t="shared" si="0"/>
        <v>13351156.158729283</v>
      </c>
      <c r="AB38" s="13">
        <f t="shared" si="1"/>
        <v>13351156.158729283</v>
      </c>
    </row>
    <row r="39" spans="1:28" x14ac:dyDescent="0.2">
      <c r="A39" s="11" t="s">
        <v>123</v>
      </c>
      <c r="B39" s="1" t="s">
        <v>77</v>
      </c>
      <c r="C39" s="12">
        <v>0</v>
      </c>
      <c r="D39" s="12">
        <v>0</v>
      </c>
      <c r="E39" s="12">
        <v>0</v>
      </c>
      <c r="F39" s="12">
        <v>0</v>
      </c>
      <c r="G39" s="12">
        <v>0</v>
      </c>
      <c r="H39" s="12">
        <v>0</v>
      </c>
      <c r="I39" s="12">
        <v>0</v>
      </c>
      <c r="J39" s="12">
        <v>0</v>
      </c>
      <c r="K39" s="12">
        <v>0</v>
      </c>
      <c r="L39" s="12">
        <v>0</v>
      </c>
      <c r="M39" s="13">
        <f t="shared" si="2"/>
        <v>0</v>
      </c>
      <c r="N39" s="14"/>
      <c r="O39" s="12">
        <v>0</v>
      </c>
      <c r="P39" s="12">
        <v>7332051.7902670829</v>
      </c>
      <c r="Q39" s="12">
        <v>903156.38382756966</v>
      </c>
      <c r="R39" s="12">
        <v>0</v>
      </c>
      <c r="S39" s="12">
        <v>0</v>
      </c>
      <c r="T39" s="12">
        <v>0</v>
      </c>
      <c r="U39" s="12">
        <v>0</v>
      </c>
      <c r="V39" s="12">
        <v>0</v>
      </c>
      <c r="W39" s="12">
        <v>0</v>
      </c>
      <c r="X39" s="12">
        <v>0</v>
      </c>
      <c r="Y39" s="12">
        <v>0</v>
      </c>
      <c r="Z39" s="12">
        <v>0</v>
      </c>
      <c r="AA39" s="13">
        <f t="shared" si="0"/>
        <v>8235208.1740946528</v>
      </c>
      <c r="AB39" s="13">
        <f t="shared" si="1"/>
        <v>8235208.1740946528</v>
      </c>
    </row>
    <row r="40" spans="1:28" x14ac:dyDescent="0.2">
      <c r="A40" s="11" t="s">
        <v>124</v>
      </c>
      <c r="B40" s="1" t="s">
        <v>78</v>
      </c>
      <c r="C40" s="12">
        <v>0</v>
      </c>
      <c r="D40" s="12">
        <v>0</v>
      </c>
      <c r="E40" s="12">
        <v>0</v>
      </c>
      <c r="F40" s="12">
        <v>0</v>
      </c>
      <c r="G40" s="12">
        <v>0</v>
      </c>
      <c r="H40" s="12">
        <v>0</v>
      </c>
      <c r="I40" s="12">
        <v>0</v>
      </c>
      <c r="J40" s="12">
        <v>0</v>
      </c>
      <c r="K40" s="12">
        <v>0</v>
      </c>
      <c r="L40" s="12">
        <v>0</v>
      </c>
      <c r="M40" s="13">
        <f t="shared" si="2"/>
        <v>0</v>
      </c>
      <c r="N40" s="14"/>
      <c r="O40" s="12">
        <v>0</v>
      </c>
      <c r="P40" s="12">
        <v>31612272.77843713</v>
      </c>
      <c r="Q40" s="12">
        <v>773645.30578189366</v>
      </c>
      <c r="R40" s="12">
        <v>332946.737215303</v>
      </c>
      <c r="S40" s="12">
        <v>1026722.659480272</v>
      </c>
      <c r="T40" s="12">
        <v>34354.933941177282</v>
      </c>
      <c r="U40" s="12">
        <v>77315.132923746714</v>
      </c>
      <c r="V40" s="12">
        <v>0</v>
      </c>
      <c r="W40" s="12">
        <v>0</v>
      </c>
      <c r="X40" s="12">
        <v>0</v>
      </c>
      <c r="Y40" s="12">
        <v>0</v>
      </c>
      <c r="Z40" s="12">
        <v>0</v>
      </c>
      <c r="AA40" s="13">
        <f t="shared" si="0"/>
        <v>33857257.547779523</v>
      </c>
      <c r="AB40" s="13">
        <f t="shared" si="1"/>
        <v>33857257.547779523</v>
      </c>
    </row>
    <row r="41" spans="1:28" x14ac:dyDescent="0.2">
      <c r="A41" s="11" t="s">
        <v>125</v>
      </c>
      <c r="B41" s="1" t="s">
        <v>79</v>
      </c>
      <c r="C41" s="12">
        <v>0</v>
      </c>
      <c r="D41" s="12">
        <v>0</v>
      </c>
      <c r="E41" s="12">
        <v>0</v>
      </c>
      <c r="F41" s="12">
        <v>0</v>
      </c>
      <c r="G41" s="12">
        <v>0</v>
      </c>
      <c r="H41" s="12">
        <v>0</v>
      </c>
      <c r="I41" s="12">
        <v>0</v>
      </c>
      <c r="J41" s="12">
        <v>0</v>
      </c>
      <c r="K41" s="12">
        <v>0</v>
      </c>
      <c r="L41" s="12">
        <v>0</v>
      </c>
      <c r="M41" s="13">
        <f t="shared" si="2"/>
        <v>0</v>
      </c>
      <c r="N41" s="14"/>
      <c r="O41" s="12">
        <v>0</v>
      </c>
      <c r="P41" s="12">
        <v>8621172.3035748992</v>
      </c>
      <c r="Q41" s="12">
        <v>10709005.845126133</v>
      </c>
      <c r="R41" s="12">
        <v>3413956.0040985984</v>
      </c>
      <c r="S41" s="12">
        <v>0</v>
      </c>
      <c r="T41" s="12">
        <v>0</v>
      </c>
      <c r="U41" s="12">
        <v>246635.28666342425</v>
      </c>
      <c r="V41" s="12">
        <v>0</v>
      </c>
      <c r="W41" s="12">
        <v>0</v>
      </c>
      <c r="X41" s="12">
        <v>0</v>
      </c>
      <c r="Y41" s="12">
        <v>0</v>
      </c>
      <c r="Z41" s="12">
        <v>0</v>
      </c>
      <c r="AA41" s="13">
        <f t="shared" si="0"/>
        <v>22990769.439463057</v>
      </c>
      <c r="AB41" s="13">
        <f t="shared" si="1"/>
        <v>22990769.439463057</v>
      </c>
    </row>
    <row r="42" spans="1:28" x14ac:dyDescent="0.2">
      <c r="A42" s="11" t="s">
        <v>126</v>
      </c>
      <c r="B42" s="1" t="s">
        <v>80</v>
      </c>
      <c r="C42" s="12">
        <v>0</v>
      </c>
      <c r="D42" s="12">
        <v>0</v>
      </c>
      <c r="E42" s="12">
        <v>0</v>
      </c>
      <c r="F42" s="12">
        <v>0</v>
      </c>
      <c r="G42" s="12">
        <v>0</v>
      </c>
      <c r="H42" s="12">
        <v>0</v>
      </c>
      <c r="I42" s="12">
        <v>0</v>
      </c>
      <c r="J42" s="12">
        <v>0</v>
      </c>
      <c r="K42" s="12">
        <v>0</v>
      </c>
      <c r="L42" s="12">
        <v>0</v>
      </c>
      <c r="M42" s="13">
        <f t="shared" si="2"/>
        <v>0</v>
      </c>
      <c r="N42" s="14"/>
      <c r="O42" s="12">
        <v>0</v>
      </c>
      <c r="P42" s="12">
        <v>89969378.408402577</v>
      </c>
      <c r="Q42" s="12">
        <v>285349802.37303984</v>
      </c>
      <c r="R42" s="12">
        <v>7288641.333241811</v>
      </c>
      <c r="S42" s="12">
        <v>30078.709404899288</v>
      </c>
      <c r="T42" s="12">
        <v>1442368.3246048782</v>
      </c>
      <c r="U42" s="12">
        <v>1754150.8438964684</v>
      </c>
      <c r="V42" s="12">
        <v>0</v>
      </c>
      <c r="W42" s="12">
        <v>0</v>
      </c>
      <c r="X42" s="12">
        <v>0</v>
      </c>
      <c r="Y42" s="12">
        <v>462874.59527615056</v>
      </c>
      <c r="Z42" s="12">
        <v>0</v>
      </c>
      <c r="AA42" s="13">
        <f t="shared" si="0"/>
        <v>386297294.5878666</v>
      </c>
      <c r="AB42" s="13">
        <f t="shared" si="1"/>
        <v>386297294.5878666</v>
      </c>
    </row>
    <row r="43" spans="1:28" x14ac:dyDescent="0.2">
      <c r="A43" s="11" t="s">
        <v>127</v>
      </c>
      <c r="B43" s="1" t="s">
        <v>81</v>
      </c>
      <c r="C43" s="12">
        <v>0</v>
      </c>
      <c r="D43" s="12">
        <v>0</v>
      </c>
      <c r="E43" s="12">
        <v>0</v>
      </c>
      <c r="F43" s="12">
        <v>0</v>
      </c>
      <c r="G43" s="12">
        <v>0</v>
      </c>
      <c r="H43" s="12">
        <v>0</v>
      </c>
      <c r="I43" s="12">
        <v>0</v>
      </c>
      <c r="J43" s="12">
        <v>0</v>
      </c>
      <c r="K43" s="12">
        <v>0</v>
      </c>
      <c r="L43" s="12">
        <v>0</v>
      </c>
      <c r="M43" s="13">
        <f t="shared" si="2"/>
        <v>0</v>
      </c>
      <c r="N43" s="14"/>
      <c r="O43" s="12">
        <v>0</v>
      </c>
      <c r="P43" s="12">
        <v>3602227.4327033428</v>
      </c>
      <c r="Q43" s="12">
        <v>1553665.069805416</v>
      </c>
      <c r="R43" s="12">
        <v>0</v>
      </c>
      <c r="S43" s="12">
        <v>0</v>
      </c>
      <c r="T43" s="12">
        <v>0</v>
      </c>
      <c r="U43" s="12">
        <v>1137.8649879679283</v>
      </c>
      <c r="V43" s="12">
        <v>0</v>
      </c>
      <c r="W43" s="12">
        <v>0</v>
      </c>
      <c r="X43" s="12">
        <v>0</v>
      </c>
      <c r="Y43" s="12">
        <v>0</v>
      </c>
      <c r="Z43" s="12">
        <v>0</v>
      </c>
      <c r="AA43" s="13">
        <f t="shared" si="0"/>
        <v>5157030.3674967261</v>
      </c>
      <c r="AB43" s="13">
        <f t="shared" si="1"/>
        <v>5157030.3674967261</v>
      </c>
    </row>
    <row r="44" spans="1:28" x14ac:dyDescent="0.2">
      <c r="A44" s="11" t="s">
        <v>128</v>
      </c>
      <c r="B44" s="1" t="s">
        <v>82</v>
      </c>
      <c r="C44" s="12">
        <v>0</v>
      </c>
      <c r="D44" s="12">
        <v>0</v>
      </c>
      <c r="E44" s="12">
        <v>0</v>
      </c>
      <c r="F44" s="12">
        <v>0</v>
      </c>
      <c r="G44" s="12">
        <v>0</v>
      </c>
      <c r="H44" s="12">
        <v>0</v>
      </c>
      <c r="I44" s="12">
        <v>0</v>
      </c>
      <c r="J44" s="12">
        <v>0</v>
      </c>
      <c r="K44" s="12">
        <v>0</v>
      </c>
      <c r="L44" s="12">
        <v>0</v>
      </c>
      <c r="M44" s="13">
        <f t="shared" si="2"/>
        <v>0</v>
      </c>
      <c r="N44" s="14"/>
      <c r="O44" s="12">
        <v>0</v>
      </c>
      <c r="P44" s="12">
        <v>17421820.912043151</v>
      </c>
      <c r="Q44" s="12">
        <v>9959308.3480008896</v>
      </c>
      <c r="R44" s="12">
        <v>10222224.148829047</v>
      </c>
      <c r="S44" s="12">
        <v>271143.77182847861</v>
      </c>
      <c r="T44" s="12">
        <v>129456.24982939597</v>
      </c>
      <c r="U44" s="12">
        <v>591168.08090412908</v>
      </c>
      <c r="V44" s="12">
        <v>0</v>
      </c>
      <c r="W44" s="12">
        <v>0</v>
      </c>
      <c r="X44" s="12">
        <v>0</v>
      </c>
      <c r="Y44" s="12">
        <v>0</v>
      </c>
      <c r="Z44" s="12">
        <v>0</v>
      </c>
      <c r="AA44" s="13">
        <f t="shared" si="0"/>
        <v>38595121.511435084</v>
      </c>
      <c r="AB44" s="13">
        <f t="shared" si="1"/>
        <v>38595121.511435084</v>
      </c>
    </row>
    <row r="45" spans="1:28" x14ac:dyDescent="0.2">
      <c r="A45" s="11" t="s">
        <v>129</v>
      </c>
      <c r="B45" s="1" t="s">
        <v>83</v>
      </c>
      <c r="C45" s="12">
        <v>0</v>
      </c>
      <c r="D45" s="12">
        <v>0</v>
      </c>
      <c r="E45" s="12">
        <v>0</v>
      </c>
      <c r="F45" s="12">
        <v>0</v>
      </c>
      <c r="G45" s="12">
        <v>0</v>
      </c>
      <c r="H45" s="12">
        <v>0</v>
      </c>
      <c r="I45" s="12">
        <v>0</v>
      </c>
      <c r="J45" s="12">
        <v>0</v>
      </c>
      <c r="K45" s="12">
        <v>0</v>
      </c>
      <c r="L45" s="12">
        <v>0</v>
      </c>
      <c r="M45" s="13">
        <f t="shared" si="2"/>
        <v>0</v>
      </c>
      <c r="N45" s="14"/>
      <c r="O45" s="12">
        <v>0</v>
      </c>
      <c r="P45" s="12">
        <v>25425006.470160488</v>
      </c>
      <c r="Q45" s="12">
        <v>18307237.302700706</v>
      </c>
      <c r="R45" s="12">
        <v>3305316.9085199055</v>
      </c>
      <c r="S45" s="12">
        <v>271923.48482535116</v>
      </c>
      <c r="T45" s="12">
        <v>134468.02842787359</v>
      </c>
      <c r="U45" s="12">
        <v>0</v>
      </c>
      <c r="V45" s="12">
        <v>0</v>
      </c>
      <c r="W45" s="12">
        <v>0</v>
      </c>
      <c r="X45" s="12">
        <v>0</v>
      </c>
      <c r="Y45" s="12">
        <v>0</v>
      </c>
      <c r="Z45" s="12">
        <v>0</v>
      </c>
      <c r="AA45" s="13">
        <f t="shared" si="0"/>
        <v>47443952.194634333</v>
      </c>
      <c r="AB45" s="13">
        <f t="shared" si="1"/>
        <v>47443952.194634333</v>
      </c>
    </row>
    <row r="46" spans="1:28" x14ac:dyDescent="0.2">
      <c r="A46" s="11" t="s">
        <v>130</v>
      </c>
      <c r="B46" s="1" t="s">
        <v>84</v>
      </c>
      <c r="C46" s="12">
        <v>0</v>
      </c>
      <c r="D46" s="12">
        <v>0</v>
      </c>
      <c r="E46" s="12">
        <v>0</v>
      </c>
      <c r="F46" s="12">
        <v>0</v>
      </c>
      <c r="G46" s="12">
        <v>0</v>
      </c>
      <c r="H46" s="12">
        <v>0</v>
      </c>
      <c r="I46" s="12">
        <v>0</v>
      </c>
      <c r="J46" s="12">
        <v>0</v>
      </c>
      <c r="K46" s="12">
        <v>0</v>
      </c>
      <c r="L46" s="12">
        <v>0</v>
      </c>
      <c r="M46" s="13">
        <f t="shared" si="2"/>
        <v>0</v>
      </c>
      <c r="N46" s="14"/>
      <c r="O46" s="12">
        <v>0</v>
      </c>
      <c r="P46" s="12">
        <v>74676.866534843342</v>
      </c>
      <c r="Q46" s="12">
        <v>32124.233837154479</v>
      </c>
      <c r="R46" s="12">
        <v>0</v>
      </c>
      <c r="S46" s="12">
        <v>0</v>
      </c>
      <c r="T46" s="12">
        <v>0</v>
      </c>
      <c r="U46" s="12">
        <v>0</v>
      </c>
      <c r="V46" s="12">
        <v>0</v>
      </c>
      <c r="W46" s="12">
        <v>0</v>
      </c>
      <c r="X46" s="12">
        <v>0</v>
      </c>
      <c r="Y46" s="12">
        <v>0</v>
      </c>
      <c r="Z46" s="12">
        <v>0</v>
      </c>
      <c r="AA46" s="13">
        <f t="shared" si="0"/>
        <v>106801.10037199782</v>
      </c>
      <c r="AB46" s="13">
        <f t="shared" si="1"/>
        <v>106801.10037199782</v>
      </c>
    </row>
    <row r="47" spans="1:28" x14ac:dyDescent="0.2">
      <c r="A47" s="11"/>
      <c r="B47" s="1" t="s">
        <v>87</v>
      </c>
      <c r="C47" s="12">
        <v>0</v>
      </c>
      <c r="D47" s="12">
        <v>0</v>
      </c>
      <c r="E47" s="12">
        <v>0</v>
      </c>
      <c r="F47" s="12">
        <v>0</v>
      </c>
      <c r="G47" s="12">
        <v>0</v>
      </c>
      <c r="H47" s="12">
        <v>0</v>
      </c>
      <c r="I47" s="12">
        <v>0</v>
      </c>
      <c r="J47" s="12">
        <v>166289.05195199998</v>
      </c>
      <c r="K47" s="12">
        <v>771591704.35137928</v>
      </c>
      <c r="L47" s="12">
        <v>0</v>
      </c>
      <c r="M47" s="13">
        <f t="shared" si="2"/>
        <v>771757993.40333128</v>
      </c>
      <c r="N47" s="14"/>
      <c r="O47" s="12">
        <v>0</v>
      </c>
      <c r="P47" s="12">
        <v>1548025335.4573612</v>
      </c>
      <c r="Q47" s="12">
        <v>402940189.15377688</v>
      </c>
      <c r="R47" s="12">
        <v>0</v>
      </c>
      <c r="S47" s="12">
        <v>0</v>
      </c>
      <c r="T47" s="12">
        <v>0</v>
      </c>
      <c r="U47" s="12">
        <v>136628183.7374402</v>
      </c>
      <c r="V47" s="12">
        <v>5059283.7117491057</v>
      </c>
      <c r="W47" s="12">
        <v>0</v>
      </c>
      <c r="X47" s="12">
        <v>0</v>
      </c>
      <c r="Y47" s="12">
        <v>0</v>
      </c>
      <c r="Z47" s="12">
        <v>3985612.1984083131</v>
      </c>
      <c r="AA47" s="13">
        <f t="shared" si="0"/>
        <v>2096638604.2587357</v>
      </c>
      <c r="AB47" s="13">
        <f t="shared" si="1"/>
        <v>2868396597.6620669</v>
      </c>
    </row>
    <row r="48" spans="1:28" x14ac:dyDescent="0.2">
      <c r="A48" s="17"/>
      <c r="B48" s="17" t="s">
        <v>92</v>
      </c>
      <c r="C48" s="18">
        <f>SUM(C7:C47)</f>
        <v>0</v>
      </c>
      <c r="D48" s="18">
        <f t="shared" ref="D48:M48" si="3">SUM(D7:D47)</f>
        <v>89570.000000000058</v>
      </c>
      <c r="E48" s="18">
        <f t="shared" si="3"/>
        <v>0</v>
      </c>
      <c r="F48" s="18">
        <f t="shared" si="3"/>
        <v>0</v>
      </c>
      <c r="G48" s="18">
        <f t="shared" si="3"/>
        <v>928541152</v>
      </c>
      <c r="H48" s="18">
        <f t="shared" si="3"/>
        <v>46118796</v>
      </c>
      <c r="I48" s="18">
        <f t="shared" si="3"/>
        <v>438545766.88760406</v>
      </c>
      <c r="J48" s="18">
        <f t="shared" si="3"/>
        <v>487195.93411199993</v>
      </c>
      <c r="K48" s="18">
        <f t="shared" si="3"/>
        <v>1378073397.1256945</v>
      </c>
      <c r="L48" s="18">
        <f t="shared" si="3"/>
        <v>8801281.7877599988</v>
      </c>
      <c r="M48" s="18">
        <f t="shared" si="3"/>
        <v>2800657159.7351704</v>
      </c>
      <c r="N48" s="14">
        <f>SUM(N7:N47)</f>
        <v>0</v>
      </c>
      <c r="O48" s="18">
        <f t="shared" ref="O48" si="4">SUM(O7:O47)</f>
        <v>0</v>
      </c>
      <c r="P48" s="18">
        <f>SUM(P7:P47)</f>
        <v>2202545109.7273822</v>
      </c>
      <c r="Q48" s="18">
        <f t="shared" ref="Q48:Y48" si="5">SUM(Q7:Q47)</f>
        <v>2879675664.1136169</v>
      </c>
      <c r="R48" s="18">
        <f t="shared" si="5"/>
        <v>821209946.22303724</v>
      </c>
      <c r="S48" s="18">
        <f t="shared" si="5"/>
        <v>4668170.1689544208</v>
      </c>
      <c r="T48" s="18">
        <f t="shared" si="5"/>
        <v>142199172.12865877</v>
      </c>
      <c r="U48" s="18">
        <f t="shared" si="5"/>
        <v>359084083.2963686</v>
      </c>
      <c r="V48" s="18">
        <f t="shared" si="5"/>
        <v>20128197.687401563</v>
      </c>
      <c r="W48" s="18">
        <f t="shared" si="5"/>
        <v>21159295.976413056</v>
      </c>
      <c r="X48" s="18">
        <f t="shared" si="5"/>
        <v>313612032.18471587</v>
      </c>
      <c r="Y48" s="18">
        <f t="shared" si="5"/>
        <v>48296328.488094911</v>
      </c>
      <c r="Z48" s="18">
        <f>SUM(Z7:Z47)</f>
        <v>3985612.1984083131</v>
      </c>
      <c r="AA48" s="18">
        <f t="shared" ref="AA48:AB48" si="6">SUM(AA7:AA47)</f>
        <v>6816563612.1930513</v>
      </c>
      <c r="AB48" s="18">
        <f t="shared" si="6"/>
        <v>9617220771.9282207</v>
      </c>
    </row>
    <row r="50" spans="3:28" x14ac:dyDescent="0.2">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row>
    <row r="51" spans="3:28" x14ac:dyDescent="0.2">
      <c r="AA51" s="22"/>
    </row>
    <row r="52" spans="3:28" x14ac:dyDescent="0.2">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row>
  </sheetData>
  <mergeCells count="3">
    <mergeCell ref="A3:B4"/>
    <mergeCell ref="C4:M4"/>
    <mergeCell ref="O4:AA4"/>
  </mergeCells>
  <hyperlinks>
    <hyperlink ref="B1" location="Contenido!A1" display="Regresar al contenido"/>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5"/>
  <sheetViews>
    <sheetView showGridLines="0" zoomScaleNormal="100" workbookViewId="0">
      <pane xSplit="2" ySplit="6" topLeftCell="C7" activePane="bottomRight" state="frozen"/>
      <selection pane="topRight" activeCell="C1" sqref="C1"/>
      <selection pane="bottomLeft" activeCell="A7" sqref="A7"/>
      <selection pane="bottomRight" activeCell="A53" sqref="A53:XFD56"/>
    </sheetView>
  </sheetViews>
  <sheetFormatPr baseColWidth="10" defaultRowHeight="12.75" x14ac:dyDescent="0.2"/>
  <cols>
    <col min="1" max="1" width="10.7109375" style="1" customWidth="1"/>
    <col min="2" max="2" width="55.140625" style="1" customWidth="1"/>
    <col min="3" max="8" width="11.7109375" style="1" customWidth="1"/>
    <col min="9" max="9" width="14" style="1" customWidth="1"/>
    <col min="10" max="12" width="11.7109375" style="1" customWidth="1"/>
    <col min="13" max="13" width="12.85546875" style="1" customWidth="1"/>
    <col min="14" max="14" width="0.85546875" style="5" customWidth="1"/>
    <col min="15" max="28" width="11.7109375" style="1" customWidth="1"/>
    <col min="29" max="30" width="11.42578125" style="1"/>
    <col min="31" max="31" width="13.7109375" style="1" customWidth="1"/>
    <col min="32" max="32" width="11.42578125" style="1"/>
    <col min="33" max="33" width="13.42578125" style="1" customWidth="1"/>
    <col min="34" max="16384" width="11.42578125" style="1"/>
  </cols>
  <sheetData>
    <row r="1" spans="1:31" ht="12.75" customHeight="1" x14ac:dyDescent="0.2">
      <c r="B1" s="4" t="s">
        <v>91</v>
      </c>
    </row>
    <row r="3" spans="1:31" x14ac:dyDescent="0.2">
      <c r="A3" s="56" t="s">
        <v>524</v>
      </c>
      <c r="B3" s="56"/>
    </row>
    <row r="4" spans="1:31" ht="12.75" customHeight="1" x14ac:dyDescent="0.2">
      <c r="A4" s="56"/>
      <c r="B4" s="56"/>
      <c r="C4" s="58" t="s">
        <v>23</v>
      </c>
      <c r="D4" s="58"/>
      <c r="E4" s="58"/>
      <c r="F4" s="58"/>
      <c r="G4" s="58"/>
      <c r="H4" s="58"/>
      <c r="I4" s="58"/>
      <c r="J4" s="58"/>
      <c r="K4" s="58"/>
      <c r="L4" s="58"/>
      <c r="M4" s="58"/>
      <c r="N4" s="6"/>
      <c r="O4" s="57" t="s">
        <v>24</v>
      </c>
      <c r="P4" s="57"/>
      <c r="Q4" s="57"/>
      <c r="R4" s="57"/>
      <c r="S4" s="57"/>
      <c r="T4" s="57"/>
      <c r="U4" s="57"/>
      <c r="V4" s="57"/>
      <c r="W4" s="57"/>
      <c r="X4" s="57"/>
      <c r="Y4" s="57"/>
      <c r="Z4" s="57"/>
      <c r="AA4" s="57"/>
      <c r="AB4" s="55" t="s">
        <v>504</v>
      </c>
      <c r="AC4" s="55" t="s">
        <v>25</v>
      </c>
      <c r="AD4" s="55" t="s">
        <v>27</v>
      </c>
      <c r="AE4" s="55" t="s">
        <v>28</v>
      </c>
    </row>
    <row r="5" spans="1:31" ht="44.25" customHeight="1" x14ac:dyDescent="0.2">
      <c r="A5" s="8" t="s">
        <v>131</v>
      </c>
      <c r="B5" s="48" t="s">
        <v>527</v>
      </c>
      <c r="C5" s="9" t="s">
        <v>29</v>
      </c>
      <c r="D5" s="9" t="s">
        <v>30</v>
      </c>
      <c r="E5" s="9" t="s">
        <v>501</v>
      </c>
      <c r="F5" s="9" t="s">
        <v>0</v>
      </c>
      <c r="G5" s="9" t="s">
        <v>31</v>
      </c>
      <c r="H5" s="9" t="s">
        <v>32</v>
      </c>
      <c r="I5" s="9" t="s">
        <v>33</v>
      </c>
      <c r="J5" s="9" t="s">
        <v>34</v>
      </c>
      <c r="K5" s="9" t="s">
        <v>35</v>
      </c>
      <c r="L5" s="9" t="s">
        <v>37</v>
      </c>
      <c r="M5" s="9" t="s">
        <v>502</v>
      </c>
      <c r="N5" s="10"/>
      <c r="O5" s="8" t="s">
        <v>38</v>
      </c>
      <c r="P5" s="8" t="s">
        <v>39</v>
      </c>
      <c r="Q5" s="8" t="s">
        <v>40</v>
      </c>
      <c r="R5" s="8" t="s">
        <v>41</v>
      </c>
      <c r="S5" s="8" t="s">
        <v>42</v>
      </c>
      <c r="T5" s="8" t="s">
        <v>1</v>
      </c>
      <c r="U5" s="8" t="s">
        <v>2</v>
      </c>
      <c r="V5" s="8" t="s">
        <v>3</v>
      </c>
      <c r="W5" s="8" t="s">
        <v>43</v>
      </c>
      <c r="X5" s="8" t="s">
        <v>44</v>
      </c>
      <c r="Y5" s="8" t="s">
        <v>4</v>
      </c>
      <c r="Z5" s="8" t="s">
        <v>45</v>
      </c>
      <c r="AA5" s="46" t="s">
        <v>503</v>
      </c>
      <c r="AB5" s="55"/>
      <c r="AC5" s="55"/>
      <c r="AD5" s="55"/>
      <c r="AE5" s="55"/>
    </row>
    <row r="6" spans="1:31" ht="17.25" customHeight="1" x14ac:dyDescent="0.2">
      <c r="A6" s="35"/>
      <c r="B6" s="35"/>
      <c r="C6" s="34" t="s">
        <v>497</v>
      </c>
      <c r="D6" s="34" t="s">
        <v>497</v>
      </c>
      <c r="E6" s="34" t="s">
        <v>497</v>
      </c>
      <c r="F6" s="34" t="s">
        <v>497</v>
      </c>
      <c r="G6" s="34" t="s">
        <v>497</v>
      </c>
      <c r="H6" s="34" t="s">
        <v>497</v>
      </c>
      <c r="I6" s="34" t="s">
        <v>497</v>
      </c>
      <c r="J6" s="34" t="s">
        <v>497</v>
      </c>
      <c r="K6" s="34" t="s">
        <v>497</v>
      </c>
      <c r="L6" s="34" t="s">
        <v>497</v>
      </c>
      <c r="M6" s="34" t="s">
        <v>497</v>
      </c>
      <c r="N6" s="10"/>
      <c r="O6" s="34" t="s">
        <v>497</v>
      </c>
      <c r="P6" s="34" t="s">
        <v>497</v>
      </c>
      <c r="Q6" s="34" t="s">
        <v>497</v>
      </c>
      <c r="R6" s="34" t="s">
        <v>497</v>
      </c>
      <c r="S6" s="34" t="s">
        <v>497</v>
      </c>
      <c r="T6" s="34" t="s">
        <v>497</v>
      </c>
      <c r="U6" s="34" t="s">
        <v>497</v>
      </c>
      <c r="V6" s="34" t="s">
        <v>497</v>
      </c>
      <c r="W6" s="34" t="s">
        <v>497</v>
      </c>
      <c r="X6" s="34" t="s">
        <v>497</v>
      </c>
      <c r="Y6" s="34" t="s">
        <v>497</v>
      </c>
      <c r="Z6" s="34" t="s">
        <v>497</v>
      </c>
      <c r="AA6" s="34" t="s">
        <v>497</v>
      </c>
      <c r="AB6" s="34" t="s">
        <v>497</v>
      </c>
      <c r="AC6" s="34" t="s">
        <v>497</v>
      </c>
      <c r="AD6" s="34" t="s">
        <v>497</v>
      </c>
      <c r="AE6" s="34" t="s">
        <v>497</v>
      </c>
    </row>
    <row r="7" spans="1:31" ht="12.75" customHeight="1" x14ac:dyDescent="0.2">
      <c r="A7" s="11" t="s">
        <v>94</v>
      </c>
      <c r="B7" s="1" t="s">
        <v>46</v>
      </c>
      <c r="C7" s="12">
        <v>0</v>
      </c>
      <c r="D7" s="12">
        <v>0</v>
      </c>
      <c r="E7" s="12">
        <v>0</v>
      </c>
      <c r="F7" s="12">
        <v>0</v>
      </c>
      <c r="G7" s="12">
        <v>0</v>
      </c>
      <c r="H7" s="12">
        <v>0</v>
      </c>
      <c r="I7" s="12">
        <v>0</v>
      </c>
      <c r="J7" s="12">
        <v>0</v>
      </c>
      <c r="K7" s="12">
        <v>0</v>
      </c>
      <c r="L7" s="12">
        <v>0</v>
      </c>
      <c r="M7" s="13">
        <f t="shared" ref="M7:M35" si="0">SUM(C7:L7)</f>
        <v>0</v>
      </c>
      <c r="N7" s="14"/>
      <c r="O7" s="12">
        <v>397.61659571673567</v>
      </c>
      <c r="P7" s="12">
        <v>641.82931577696854</v>
      </c>
      <c r="Q7" s="12">
        <v>2292.2266165525621</v>
      </c>
      <c r="R7" s="12">
        <v>5.1369385754437502</v>
      </c>
      <c r="S7" s="12">
        <v>0.50975891020581199</v>
      </c>
      <c r="T7" s="12">
        <v>1.0717643835997508</v>
      </c>
      <c r="U7" s="12">
        <v>0</v>
      </c>
      <c r="V7" s="12">
        <v>49.970488343575177</v>
      </c>
      <c r="W7" s="12">
        <v>0</v>
      </c>
      <c r="X7" s="12">
        <v>0</v>
      </c>
      <c r="Y7" s="12">
        <v>79.391336180037243</v>
      </c>
      <c r="Z7" s="12">
        <v>0</v>
      </c>
      <c r="AA7" s="13">
        <f>+O7+P7+Q7+R7+S7+T7+U7+V7+W7+X7+Y7+Z7</f>
        <v>3467.7528144391276</v>
      </c>
      <c r="AB7" s="21">
        <f>+M7+AA7</f>
        <v>3467.7528144391276</v>
      </c>
      <c r="AC7" s="12">
        <v>0</v>
      </c>
      <c r="AD7" s="12">
        <v>0</v>
      </c>
      <c r="AE7" s="13">
        <f>+AB7+AC7+AD7</f>
        <v>3467.7528144391276</v>
      </c>
    </row>
    <row r="8" spans="1:31" x14ac:dyDescent="0.2">
      <c r="A8" s="11" t="s">
        <v>95</v>
      </c>
      <c r="B8" s="1" t="s">
        <v>47</v>
      </c>
      <c r="C8" s="12">
        <v>0</v>
      </c>
      <c r="D8" s="12">
        <v>0</v>
      </c>
      <c r="E8" s="12">
        <v>0</v>
      </c>
      <c r="F8" s="12">
        <v>0</v>
      </c>
      <c r="G8" s="12">
        <v>0</v>
      </c>
      <c r="H8" s="12">
        <v>0</v>
      </c>
      <c r="I8" s="12">
        <v>0</v>
      </c>
      <c r="J8" s="12">
        <v>0</v>
      </c>
      <c r="K8" s="12">
        <v>0</v>
      </c>
      <c r="L8" s="12">
        <v>0</v>
      </c>
      <c r="M8" s="13">
        <f t="shared" si="0"/>
        <v>0</v>
      </c>
      <c r="N8" s="14"/>
      <c r="O8" s="12">
        <v>749.83614754864652</v>
      </c>
      <c r="P8" s="12">
        <v>145.57337067751683</v>
      </c>
      <c r="Q8" s="12">
        <v>608.23748389078128</v>
      </c>
      <c r="R8" s="12">
        <v>0</v>
      </c>
      <c r="S8" s="12">
        <v>0</v>
      </c>
      <c r="T8" s="12">
        <v>0</v>
      </c>
      <c r="U8" s="12">
        <v>0</v>
      </c>
      <c r="V8" s="12">
        <v>15.30061802540755</v>
      </c>
      <c r="W8" s="12">
        <v>0</v>
      </c>
      <c r="X8" s="12">
        <v>0</v>
      </c>
      <c r="Y8" s="12">
        <v>0</v>
      </c>
      <c r="Z8" s="12">
        <v>0</v>
      </c>
      <c r="AA8" s="13">
        <f t="shared" ref="AA8:AA50" si="1">+O8+P8+Q8+R8+S8+T8+U8+V8+W8+X8+Y8+Z8</f>
        <v>1518.9476201423522</v>
      </c>
      <c r="AB8" s="21">
        <f t="shared" ref="AB8:AB50" si="2">+M8+AA8</f>
        <v>1518.9476201423522</v>
      </c>
      <c r="AC8" s="12">
        <v>0</v>
      </c>
      <c r="AD8" s="12">
        <v>0</v>
      </c>
      <c r="AE8" s="13">
        <f t="shared" ref="AE8:AE50" si="3">+AB8+AC8+AD8</f>
        <v>1518.9476201423522</v>
      </c>
    </row>
    <row r="9" spans="1:31" x14ac:dyDescent="0.2">
      <c r="A9" s="11" t="s">
        <v>96</v>
      </c>
      <c r="B9" s="1" t="s">
        <v>48</v>
      </c>
      <c r="C9" s="12">
        <v>0</v>
      </c>
      <c r="D9" s="12">
        <v>0</v>
      </c>
      <c r="E9" s="12">
        <v>0</v>
      </c>
      <c r="F9" s="12">
        <v>0</v>
      </c>
      <c r="G9" s="12">
        <v>0</v>
      </c>
      <c r="H9" s="12">
        <v>0</v>
      </c>
      <c r="I9" s="12">
        <v>0</v>
      </c>
      <c r="J9" s="12">
        <v>0</v>
      </c>
      <c r="K9" s="12">
        <v>0</v>
      </c>
      <c r="L9" s="12">
        <v>0</v>
      </c>
      <c r="M9" s="13">
        <f t="shared" si="0"/>
        <v>0</v>
      </c>
      <c r="N9" s="14"/>
      <c r="O9" s="12">
        <v>30.290593576270457</v>
      </c>
      <c r="P9" s="12">
        <v>973.6589666633854</v>
      </c>
      <c r="Q9" s="12">
        <v>569.14243911028291</v>
      </c>
      <c r="R9" s="12">
        <v>0</v>
      </c>
      <c r="S9" s="12">
        <v>19.83270443711961</v>
      </c>
      <c r="T9" s="12">
        <v>206.9151623068264</v>
      </c>
      <c r="U9" s="12">
        <v>0</v>
      </c>
      <c r="V9" s="12">
        <v>4.2590881460718668</v>
      </c>
      <c r="W9" s="12">
        <v>0</v>
      </c>
      <c r="X9" s="12">
        <v>0</v>
      </c>
      <c r="Y9" s="12">
        <v>0</v>
      </c>
      <c r="Z9" s="12">
        <v>0</v>
      </c>
      <c r="AA9" s="13">
        <f t="shared" si="1"/>
        <v>1804.0989542399568</v>
      </c>
      <c r="AB9" s="21">
        <f t="shared" si="2"/>
        <v>1804.0989542399568</v>
      </c>
      <c r="AC9" s="12">
        <v>0</v>
      </c>
      <c r="AD9" s="12">
        <v>0</v>
      </c>
      <c r="AE9" s="13">
        <f t="shared" si="3"/>
        <v>1804.0989542399568</v>
      </c>
    </row>
    <row r="10" spans="1:31" x14ac:dyDescent="0.2">
      <c r="A10" s="11" t="s">
        <v>97</v>
      </c>
      <c r="B10" s="1" t="s">
        <v>49</v>
      </c>
      <c r="C10" s="12">
        <v>0</v>
      </c>
      <c r="D10" s="12">
        <v>0</v>
      </c>
      <c r="E10" s="12">
        <v>0</v>
      </c>
      <c r="F10" s="12">
        <v>0</v>
      </c>
      <c r="G10" s="12">
        <v>0</v>
      </c>
      <c r="H10" s="12">
        <v>0</v>
      </c>
      <c r="I10" s="12">
        <v>0</v>
      </c>
      <c r="J10" s="12">
        <v>0</v>
      </c>
      <c r="K10" s="12">
        <v>0</v>
      </c>
      <c r="L10" s="12">
        <v>0</v>
      </c>
      <c r="M10" s="13">
        <f t="shared" si="0"/>
        <v>0</v>
      </c>
      <c r="N10" s="14"/>
      <c r="O10" s="12">
        <v>1.8802939575190566E-2</v>
      </c>
      <c r="P10" s="12">
        <v>0.54713431810433699</v>
      </c>
      <c r="Q10" s="12">
        <v>32.987872237165639</v>
      </c>
      <c r="R10" s="12">
        <v>0</v>
      </c>
      <c r="S10" s="12">
        <v>0</v>
      </c>
      <c r="T10" s="12">
        <v>0</v>
      </c>
      <c r="U10" s="12">
        <v>0</v>
      </c>
      <c r="V10" s="12">
        <v>2.4014053382355849</v>
      </c>
      <c r="W10" s="12">
        <v>0</v>
      </c>
      <c r="X10" s="12">
        <v>0</v>
      </c>
      <c r="Y10" s="12">
        <v>0</v>
      </c>
      <c r="Z10" s="12">
        <v>0</v>
      </c>
      <c r="AA10" s="13">
        <f t="shared" si="1"/>
        <v>35.955214833080753</v>
      </c>
      <c r="AB10" s="21">
        <f t="shared" si="2"/>
        <v>35.955214833080753</v>
      </c>
      <c r="AC10" s="12">
        <v>0</v>
      </c>
      <c r="AD10" s="12">
        <v>0</v>
      </c>
      <c r="AE10" s="13">
        <f t="shared" si="3"/>
        <v>35.955214833080753</v>
      </c>
    </row>
    <row r="11" spans="1:31" x14ac:dyDescent="0.2">
      <c r="A11" s="11" t="s">
        <v>98</v>
      </c>
      <c r="B11" s="1" t="s">
        <v>50</v>
      </c>
      <c r="C11" s="12">
        <v>0</v>
      </c>
      <c r="D11" s="12">
        <v>0</v>
      </c>
      <c r="E11" s="12">
        <v>0</v>
      </c>
      <c r="F11" s="12">
        <v>0</v>
      </c>
      <c r="G11" s="12">
        <v>0</v>
      </c>
      <c r="H11" s="12">
        <v>0</v>
      </c>
      <c r="I11" s="12">
        <v>0</v>
      </c>
      <c r="J11" s="12">
        <v>0</v>
      </c>
      <c r="K11" s="12">
        <v>0</v>
      </c>
      <c r="L11" s="12">
        <v>0</v>
      </c>
      <c r="M11" s="13">
        <f t="shared" si="0"/>
        <v>0</v>
      </c>
      <c r="N11" s="14"/>
      <c r="O11" s="12">
        <v>72.358620321001823</v>
      </c>
      <c r="P11" s="12">
        <v>23.031232321519806</v>
      </c>
      <c r="Q11" s="12">
        <v>566.16060838099986</v>
      </c>
      <c r="R11" s="12">
        <v>50.569819539543005</v>
      </c>
      <c r="S11" s="12">
        <v>0</v>
      </c>
      <c r="T11" s="12">
        <v>0</v>
      </c>
      <c r="U11" s="12">
        <v>0</v>
      </c>
      <c r="V11" s="12">
        <v>1.1395077425997095</v>
      </c>
      <c r="W11" s="12">
        <v>0</v>
      </c>
      <c r="X11" s="12">
        <v>0</v>
      </c>
      <c r="Y11" s="12">
        <v>0</v>
      </c>
      <c r="Z11" s="12">
        <v>0</v>
      </c>
      <c r="AA11" s="13">
        <f t="shared" si="1"/>
        <v>713.25978830566419</v>
      </c>
      <c r="AB11" s="21">
        <f t="shared" si="2"/>
        <v>713.25978830566419</v>
      </c>
      <c r="AC11" s="12">
        <v>0</v>
      </c>
      <c r="AD11" s="12">
        <v>0</v>
      </c>
      <c r="AE11" s="13">
        <f t="shared" si="3"/>
        <v>713.25978830566419</v>
      </c>
    </row>
    <row r="12" spans="1:31" x14ac:dyDescent="0.2">
      <c r="A12" s="11" t="s">
        <v>99</v>
      </c>
      <c r="B12" s="1" t="s">
        <v>51</v>
      </c>
      <c r="C12" s="12">
        <v>0</v>
      </c>
      <c r="D12" s="12">
        <v>0</v>
      </c>
      <c r="E12" s="12">
        <v>0</v>
      </c>
      <c r="F12" s="12">
        <v>0</v>
      </c>
      <c r="G12" s="12">
        <v>0</v>
      </c>
      <c r="H12" s="12">
        <v>0</v>
      </c>
      <c r="I12" s="12">
        <v>0</v>
      </c>
      <c r="J12" s="12">
        <v>0</v>
      </c>
      <c r="K12" s="12">
        <v>0</v>
      </c>
      <c r="L12" s="12">
        <v>0</v>
      </c>
      <c r="M12" s="13">
        <f t="shared" si="0"/>
        <v>0</v>
      </c>
      <c r="N12" s="14"/>
      <c r="O12" s="12">
        <v>95.800006301730164</v>
      </c>
      <c r="P12" s="12">
        <v>40.975571470596108</v>
      </c>
      <c r="Q12" s="12">
        <v>457.02984727527985</v>
      </c>
      <c r="R12" s="12">
        <v>257.08347971953515</v>
      </c>
      <c r="S12" s="12">
        <v>0</v>
      </c>
      <c r="T12" s="12">
        <v>0</v>
      </c>
      <c r="U12" s="12">
        <v>166.00111086016975</v>
      </c>
      <c r="V12" s="12">
        <v>0</v>
      </c>
      <c r="W12" s="12">
        <v>0</v>
      </c>
      <c r="X12" s="12">
        <v>0</v>
      </c>
      <c r="Y12" s="12">
        <v>0</v>
      </c>
      <c r="Z12" s="12">
        <v>0</v>
      </c>
      <c r="AA12" s="13">
        <f t="shared" si="1"/>
        <v>1016.8900156273111</v>
      </c>
      <c r="AB12" s="21">
        <f t="shared" si="2"/>
        <v>1016.8900156273111</v>
      </c>
      <c r="AC12" s="12">
        <v>0</v>
      </c>
      <c r="AD12" s="12">
        <v>0</v>
      </c>
      <c r="AE12" s="13">
        <f t="shared" si="3"/>
        <v>1016.8900156273111</v>
      </c>
    </row>
    <row r="13" spans="1:31" x14ac:dyDescent="0.2">
      <c r="A13" s="11" t="s">
        <v>100</v>
      </c>
      <c r="B13" s="1" t="s">
        <v>52</v>
      </c>
      <c r="C13" s="12">
        <v>0</v>
      </c>
      <c r="D13" s="12">
        <v>0</v>
      </c>
      <c r="E13" s="12">
        <v>0</v>
      </c>
      <c r="F13" s="12">
        <v>0</v>
      </c>
      <c r="G13" s="12">
        <v>0</v>
      </c>
      <c r="H13" s="12">
        <v>0</v>
      </c>
      <c r="I13" s="12">
        <v>393.86038675677241</v>
      </c>
      <c r="J13" s="12">
        <v>0</v>
      </c>
      <c r="K13" s="12">
        <v>14.30341832454733</v>
      </c>
      <c r="L13" s="12">
        <v>2.0882633038551808E-4</v>
      </c>
      <c r="M13" s="13">
        <f t="shared" si="0"/>
        <v>408.16401390765014</v>
      </c>
      <c r="N13" s="14"/>
      <c r="O13" s="12">
        <v>48.577102240297755</v>
      </c>
      <c r="P13" s="12">
        <v>10.186266107692738</v>
      </c>
      <c r="Q13" s="12">
        <v>28.428418559789801</v>
      </c>
      <c r="R13" s="12">
        <v>0</v>
      </c>
      <c r="S13" s="12">
        <v>0</v>
      </c>
      <c r="T13" s="12">
        <v>0</v>
      </c>
      <c r="U13" s="12">
        <v>0.77714920060944348</v>
      </c>
      <c r="V13" s="12">
        <v>0.63056478431157803</v>
      </c>
      <c r="W13" s="12">
        <v>0</v>
      </c>
      <c r="X13" s="12">
        <v>0</v>
      </c>
      <c r="Y13" s="12">
        <v>0</v>
      </c>
      <c r="Z13" s="12">
        <v>0</v>
      </c>
      <c r="AA13" s="13">
        <f t="shared" si="1"/>
        <v>88.599500892701315</v>
      </c>
      <c r="AB13" s="21">
        <f t="shared" si="2"/>
        <v>496.76351480035146</v>
      </c>
      <c r="AC13" s="12">
        <v>0</v>
      </c>
      <c r="AD13" s="12">
        <v>0</v>
      </c>
      <c r="AE13" s="13">
        <f t="shared" si="3"/>
        <v>496.76351480035146</v>
      </c>
    </row>
    <row r="14" spans="1:31" x14ac:dyDescent="0.2">
      <c r="A14" s="11" t="s">
        <v>101</v>
      </c>
      <c r="B14" s="1" t="s">
        <v>53</v>
      </c>
      <c r="C14" s="12">
        <v>0</v>
      </c>
      <c r="D14" s="12">
        <v>0</v>
      </c>
      <c r="E14" s="12">
        <v>0</v>
      </c>
      <c r="F14" s="12">
        <v>0</v>
      </c>
      <c r="G14" s="12">
        <v>10482.366750722456</v>
      </c>
      <c r="H14" s="12">
        <v>0</v>
      </c>
      <c r="I14" s="12">
        <v>0</v>
      </c>
      <c r="J14" s="12">
        <v>0</v>
      </c>
      <c r="K14" s="12">
        <v>17.273224719833934</v>
      </c>
      <c r="L14" s="12">
        <v>2.5218476103554049E-4</v>
      </c>
      <c r="M14" s="13">
        <f t="shared" si="0"/>
        <v>10499.640227627053</v>
      </c>
      <c r="N14" s="14"/>
      <c r="O14" s="12">
        <v>75.69376435976686</v>
      </c>
      <c r="P14" s="12">
        <v>35.299826913706411</v>
      </c>
      <c r="Q14" s="12">
        <v>101.15207652058008</v>
      </c>
      <c r="R14" s="12">
        <v>29.990439296811427</v>
      </c>
      <c r="S14" s="12">
        <v>0.66517011527005265</v>
      </c>
      <c r="T14" s="12">
        <v>1.3181944730851141E-2</v>
      </c>
      <c r="U14" s="12">
        <v>0.4154573565864525</v>
      </c>
      <c r="V14" s="12">
        <v>0.76148840596621548</v>
      </c>
      <c r="W14" s="12">
        <v>0</v>
      </c>
      <c r="X14" s="12">
        <v>0</v>
      </c>
      <c r="Y14" s="12">
        <v>0</v>
      </c>
      <c r="Z14" s="12">
        <v>0</v>
      </c>
      <c r="AA14" s="13">
        <f t="shared" si="1"/>
        <v>243.99140491341834</v>
      </c>
      <c r="AB14" s="21">
        <f t="shared" si="2"/>
        <v>10743.631632540471</v>
      </c>
      <c r="AC14" s="12">
        <v>-659.94434902285718</v>
      </c>
      <c r="AD14" s="12">
        <v>0</v>
      </c>
      <c r="AE14" s="13">
        <f t="shared" si="3"/>
        <v>10083.687283517615</v>
      </c>
    </row>
    <row r="15" spans="1:31" x14ac:dyDescent="0.2">
      <c r="A15" s="11"/>
      <c r="B15" s="15" t="s">
        <v>54</v>
      </c>
      <c r="C15" s="12">
        <v>0</v>
      </c>
      <c r="D15" s="12">
        <v>0</v>
      </c>
      <c r="E15" s="12">
        <v>0</v>
      </c>
      <c r="F15" s="12">
        <v>0</v>
      </c>
      <c r="G15" s="12">
        <v>268.25870136857139</v>
      </c>
      <c r="H15" s="12">
        <v>0</v>
      </c>
      <c r="I15" s="12">
        <v>0</v>
      </c>
      <c r="J15" s="12">
        <v>0</v>
      </c>
      <c r="K15" s="12">
        <v>0</v>
      </c>
      <c r="L15" s="12">
        <v>0</v>
      </c>
      <c r="M15" s="13">
        <f t="shared" si="0"/>
        <v>268.25870136857139</v>
      </c>
      <c r="N15" s="14"/>
      <c r="O15" s="12">
        <v>0</v>
      </c>
      <c r="P15" s="12">
        <v>0</v>
      </c>
      <c r="Q15" s="12">
        <v>0</v>
      </c>
      <c r="R15" s="12">
        <v>0</v>
      </c>
      <c r="S15" s="12">
        <v>0</v>
      </c>
      <c r="T15" s="12">
        <v>0</v>
      </c>
      <c r="U15" s="12">
        <v>0</v>
      </c>
      <c r="V15" s="12">
        <v>0</v>
      </c>
      <c r="W15" s="12">
        <v>0</v>
      </c>
      <c r="X15" s="12">
        <v>0</v>
      </c>
      <c r="Y15" s="12">
        <v>0</v>
      </c>
      <c r="Z15" s="12">
        <v>0</v>
      </c>
      <c r="AA15" s="13">
        <f t="shared" si="1"/>
        <v>0</v>
      </c>
      <c r="AB15" s="21">
        <f t="shared" si="2"/>
        <v>268.25870136857139</v>
      </c>
      <c r="AC15" s="12">
        <v>0</v>
      </c>
      <c r="AD15" s="12">
        <v>0</v>
      </c>
      <c r="AE15" s="13">
        <f t="shared" si="3"/>
        <v>268.25870136857139</v>
      </c>
    </row>
    <row r="16" spans="1:31" x14ac:dyDescent="0.2">
      <c r="A16" s="11" t="s">
        <v>102</v>
      </c>
      <c r="B16" s="1" t="s">
        <v>55</v>
      </c>
      <c r="C16" s="12">
        <v>0</v>
      </c>
      <c r="D16" s="12">
        <v>0</v>
      </c>
      <c r="E16" s="12">
        <v>0</v>
      </c>
      <c r="F16" s="12">
        <v>0</v>
      </c>
      <c r="G16" s="12">
        <v>0</v>
      </c>
      <c r="H16" s="12">
        <v>461.18795999999998</v>
      </c>
      <c r="I16" s="12">
        <v>0</v>
      </c>
      <c r="J16" s="12">
        <v>0</v>
      </c>
      <c r="K16" s="12">
        <v>21.768727801855299</v>
      </c>
      <c r="L16" s="12">
        <v>3.1781798174923439E-4</v>
      </c>
      <c r="M16" s="13">
        <f t="shared" si="0"/>
        <v>482.95700561983699</v>
      </c>
      <c r="N16" s="14"/>
      <c r="O16" s="12">
        <v>59.09099429227664</v>
      </c>
      <c r="P16" s="12">
        <v>16.315667868198016</v>
      </c>
      <c r="Q16" s="12">
        <v>18.391840465688038</v>
      </c>
      <c r="R16" s="12">
        <v>0</v>
      </c>
      <c r="S16" s="12">
        <v>0</v>
      </c>
      <c r="T16" s="12">
        <v>0</v>
      </c>
      <c r="U16" s="12">
        <v>19.128651862032235</v>
      </c>
      <c r="V16" s="12">
        <v>0.95967221538623038</v>
      </c>
      <c r="W16" s="12">
        <v>0</v>
      </c>
      <c r="X16" s="12">
        <v>0</v>
      </c>
      <c r="Y16" s="12">
        <v>0</v>
      </c>
      <c r="Z16" s="12">
        <v>0</v>
      </c>
      <c r="AA16" s="13">
        <f t="shared" si="1"/>
        <v>113.88682670358116</v>
      </c>
      <c r="AB16" s="21">
        <f t="shared" si="2"/>
        <v>596.84383232341816</v>
      </c>
      <c r="AC16" s="12">
        <v>0</v>
      </c>
      <c r="AD16" s="12">
        <v>0</v>
      </c>
      <c r="AE16" s="13">
        <f t="shared" si="3"/>
        <v>596.84383232341816</v>
      </c>
    </row>
    <row r="17" spans="1:31" x14ac:dyDescent="0.2">
      <c r="A17" s="11" t="s">
        <v>103</v>
      </c>
      <c r="B17" s="1" t="s">
        <v>56</v>
      </c>
      <c r="C17" s="12">
        <v>0</v>
      </c>
      <c r="D17" s="12">
        <v>0</v>
      </c>
      <c r="E17" s="12">
        <v>0</v>
      </c>
      <c r="F17" s="12">
        <v>0</v>
      </c>
      <c r="G17" s="12">
        <v>0</v>
      </c>
      <c r="H17" s="12">
        <v>0</v>
      </c>
      <c r="I17" s="12">
        <v>1659.1313255999999</v>
      </c>
      <c r="J17" s="12">
        <v>0</v>
      </c>
      <c r="K17" s="12">
        <v>261.07494129876409</v>
      </c>
      <c r="L17" s="12">
        <v>3.8116288505293965E-3</v>
      </c>
      <c r="M17" s="13">
        <f t="shared" si="0"/>
        <v>1920.2100785276145</v>
      </c>
      <c r="N17" s="14"/>
      <c r="O17" s="12">
        <v>2222.3479962918541</v>
      </c>
      <c r="P17" s="12">
        <v>242.49467599653266</v>
      </c>
      <c r="Q17" s="12">
        <v>1516.3289302055091</v>
      </c>
      <c r="R17" s="12">
        <v>1776.9042643371638</v>
      </c>
      <c r="S17" s="12">
        <v>0</v>
      </c>
      <c r="T17" s="12">
        <v>0</v>
      </c>
      <c r="U17" s="12">
        <v>444.09390794647919</v>
      </c>
      <c r="V17" s="12">
        <v>11.509463004845944</v>
      </c>
      <c r="W17" s="12">
        <v>0</v>
      </c>
      <c r="X17" s="12">
        <v>0</v>
      </c>
      <c r="Y17" s="12">
        <v>0</v>
      </c>
      <c r="Z17" s="12">
        <v>0</v>
      </c>
      <c r="AA17" s="13">
        <f t="shared" si="1"/>
        <v>6213.6792377823849</v>
      </c>
      <c r="AB17" s="21">
        <f t="shared" si="2"/>
        <v>8133.8893163099992</v>
      </c>
      <c r="AC17" s="12">
        <v>0</v>
      </c>
      <c r="AD17" s="12">
        <v>0</v>
      </c>
      <c r="AE17" s="13">
        <f t="shared" si="3"/>
        <v>8133.8893163099992</v>
      </c>
    </row>
    <row r="18" spans="1:31" x14ac:dyDescent="0.2">
      <c r="A18" s="11" t="s">
        <v>104</v>
      </c>
      <c r="B18" s="1" t="s">
        <v>57</v>
      </c>
      <c r="C18" s="12">
        <v>0</v>
      </c>
      <c r="D18" s="12">
        <v>0</v>
      </c>
      <c r="E18" s="12">
        <v>0</v>
      </c>
      <c r="F18" s="12">
        <v>0</v>
      </c>
      <c r="G18" s="12">
        <v>0</v>
      </c>
      <c r="H18" s="12">
        <v>0</v>
      </c>
      <c r="I18" s="12">
        <v>0</v>
      </c>
      <c r="J18" s="12">
        <v>0</v>
      </c>
      <c r="K18" s="12">
        <v>32.49187441472688</v>
      </c>
      <c r="L18" s="12">
        <v>4.743732405371883E-4</v>
      </c>
      <c r="M18" s="13">
        <f t="shared" si="0"/>
        <v>32.492348787967416</v>
      </c>
      <c r="N18" s="14"/>
      <c r="O18" s="12">
        <v>135.19128820975769</v>
      </c>
      <c r="P18" s="12">
        <v>40.665503526963015</v>
      </c>
      <c r="Q18" s="12">
        <v>72.460100048479177</v>
      </c>
      <c r="R18" s="12">
        <v>319.79930400883222</v>
      </c>
      <c r="S18" s="12">
        <v>0</v>
      </c>
      <c r="T18" s="12">
        <v>0</v>
      </c>
      <c r="U18" s="12">
        <v>9.5790011929580832</v>
      </c>
      <c r="V18" s="12">
        <v>1.432401074856317</v>
      </c>
      <c r="W18" s="12">
        <v>0</v>
      </c>
      <c r="X18" s="12">
        <v>0</v>
      </c>
      <c r="Y18" s="12">
        <v>0</v>
      </c>
      <c r="Z18" s="12">
        <v>0</v>
      </c>
      <c r="AA18" s="13">
        <f t="shared" si="1"/>
        <v>579.12759806184658</v>
      </c>
      <c r="AB18" s="21">
        <f t="shared" si="2"/>
        <v>611.61994684981403</v>
      </c>
      <c r="AC18" s="12">
        <v>0</v>
      </c>
      <c r="AD18" s="12">
        <v>0</v>
      </c>
      <c r="AE18" s="13">
        <f t="shared" si="3"/>
        <v>611.61994684981403</v>
      </c>
    </row>
    <row r="19" spans="1:31" x14ac:dyDescent="0.2">
      <c r="A19" s="11" t="s">
        <v>105</v>
      </c>
      <c r="B19" s="1" t="s">
        <v>6</v>
      </c>
      <c r="C19" s="12">
        <v>0</v>
      </c>
      <c r="D19" s="12">
        <v>0</v>
      </c>
      <c r="E19" s="12">
        <v>0</v>
      </c>
      <c r="F19" s="12">
        <v>0</v>
      </c>
      <c r="G19" s="12">
        <v>0</v>
      </c>
      <c r="H19" s="12">
        <v>0</v>
      </c>
      <c r="I19" s="12">
        <v>0</v>
      </c>
      <c r="J19" s="12">
        <v>0</v>
      </c>
      <c r="K19" s="12">
        <v>0</v>
      </c>
      <c r="L19" s="12">
        <v>0</v>
      </c>
      <c r="M19" s="13">
        <f t="shared" si="0"/>
        <v>0</v>
      </c>
      <c r="N19" s="14"/>
      <c r="O19" s="12">
        <v>199.88230304385337</v>
      </c>
      <c r="P19" s="12">
        <v>18.716674646456223</v>
      </c>
      <c r="Q19" s="12">
        <v>47.280176551020496</v>
      </c>
      <c r="R19" s="12">
        <v>18.959236100451236</v>
      </c>
      <c r="S19" s="12">
        <v>0</v>
      </c>
      <c r="T19" s="12">
        <v>0</v>
      </c>
      <c r="U19" s="12">
        <v>10.902824628119665</v>
      </c>
      <c r="V19" s="12">
        <v>0.62292427146661711</v>
      </c>
      <c r="W19" s="12">
        <v>95.856069374492591</v>
      </c>
      <c r="X19" s="12">
        <v>0</v>
      </c>
      <c r="Y19" s="12">
        <v>0</v>
      </c>
      <c r="Z19" s="12">
        <v>0</v>
      </c>
      <c r="AA19" s="13">
        <f t="shared" si="1"/>
        <v>392.2202086158602</v>
      </c>
      <c r="AB19" s="21">
        <f t="shared" si="2"/>
        <v>392.2202086158602</v>
      </c>
      <c r="AC19" s="12">
        <v>0</v>
      </c>
      <c r="AD19" s="12">
        <v>0</v>
      </c>
      <c r="AE19" s="13">
        <f t="shared" si="3"/>
        <v>392.2202086158602</v>
      </c>
    </row>
    <row r="20" spans="1:31" x14ac:dyDescent="0.2">
      <c r="A20" s="11" t="s">
        <v>106</v>
      </c>
      <c r="B20" s="1" t="s">
        <v>58</v>
      </c>
      <c r="C20" s="12">
        <v>0</v>
      </c>
      <c r="D20" s="12">
        <v>0</v>
      </c>
      <c r="E20" s="12">
        <v>0</v>
      </c>
      <c r="F20" s="12">
        <v>0</v>
      </c>
      <c r="G20" s="12">
        <v>0</v>
      </c>
      <c r="H20" s="12">
        <v>0</v>
      </c>
      <c r="I20" s="12">
        <v>1964.7184753682036</v>
      </c>
      <c r="J20" s="12">
        <v>0</v>
      </c>
      <c r="K20" s="12">
        <v>3616.2634569635625</v>
      </c>
      <c r="L20" s="12">
        <v>0</v>
      </c>
      <c r="M20" s="13">
        <f t="shared" si="0"/>
        <v>5580.9819323317661</v>
      </c>
      <c r="N20" s="14"/>
      <c r="O20" s="12">
        <v>141.0125571554612</v>
      </c>
      <c r="P20" s="12">
        <v>53.372593886426387</v>
      </c>
      <c r="Q20" s="12">
        <v>199.77861616705769</v>
      </c>
      <c r="R20" s="12">
        <v>0.86667518514048381</v>
      </c>
      <c r="S20" s="12">
        <v>0</v>
      </c>
      <c r="T20" s="12">
        <v>0</v>
      </c>
      <c r="U20" s="12">
        <v>39.691894859388583</v>
      </c>
      <c r="V20" s="12">
        <v>0</v>
      </c>
      <c r="W20" s="12">
        <v>0</v>
      </c>
      <c r="X20" s="12">
        <v>0</v>
      </c>
      <c r="Y20" s="12">
        <v>0</v>
      </c>
      <c r="Z20" s="12">
        <v>0</v>
      </c>
      <c r="AA20" s="13">
        <f t="shared" si="1"/>
        <v>434.72233725347434</v>
      </c>
      <c r="AB20" s="21">
        <f t="shared" si="2"/>
        <v>6015.7042695852406</v>
      </c>
      <c r="AC20" s="12">
        <v>0</v>
      </c>
      <c r="AD20" s="12">
        <v>0</v>
      </c>
      <c r="AE20" s="13">
        <f t="shared" si="3"/>
        <v>6015.7042695852406</v>
      </c>
    </row>
    <row r="21" spans="1:31" x14ac:dyDescent="0.2">
      <c r="A21" s="11" t="s">
        <v>107</v>
      </c>
      <c r="B21" s="1" t="s">
        <v>59</v>
      </c>
      <c r="C21" s="12">
        <v>0</v>
      </c>
      <c r="D21" s="12">
        <v>0</v>
      </c>
      <c r="E21" s="12">
        <v>0</v>
      </c>
      <c r="F21" s="12">
        <v>0</v>
      </c>
      <c r="G21" s="12">
        <v>0</v>
      </c>
      <c r="H21" s="12">
        <v>0</v>
      </c>
      <c r="I21" s="12">
        <v>0</v>
      </c>
      <c r="J21" s="12">
        <v>0</v>
      </c>
      <c r="K21" s="12">
        <v>0</v>
      </c>
      <c r="L21" s="12">
        <v>0</v>
      </c>
      <c r="M21" s="13">
        <f t="shared" si="0"/>
        <v>0</v>
      </c>
      <c r="N21" s="14"/>
      <c r="O21" s="12">
        <v>116.8440423844475</v>
      </c>
      <c r="P21" s="12">
        <v>12.457929055498846</v>
      </c>
      <c r="Q21" s="12">
        <v>35.434529898723206</v>
      </c>
      <c r="R21" s="12">
        <v>11.860710639173613</v>
      </c>
      <c r="S21" s="12">
        <v>0</v>
      </c>
      <c r="T21" s="12">
        <v>0</v>
      </c>
      <c r="U21" s="12">
        <v>41.537490372421153</v>
      </c>
      <c r="V21" s="12">
        <v>0</v>
      </c>
      <c r="W21" s="12">
        <v>0</v>
      </c>
      <c r="X21" s="12">
        <v>0</v>
      </c>
      <c r="Y21" s="12">
        <v>387.03009047678313</v>
      </c>
      <c r="Z21" s="12">
        <v>0</v>
      </c>
      <c r="AA21" s="13">
        <f t="shared" si="1"/>
        <v>605.16479282704745</v>
      </c>
      <c r="AB21" s="21">
        <f t="shared" si="2"/>
        <v>605.16479282704745</v>
      </c>
      <c r="AC21" s="12">
        <v>0</v>
      </c>
      <c r="AD21" s="12">
        <v>0</v>
      </c>
      <c r="AE21" s="13">
        <f t="shared" si="3"/>
        <v>605.16479282704745</v>
      </c>
    </row>
    <row r="22" spans="1:31" x14ac:dyDescent="0.2">
      <c r="A22" s="11" t="s">
        <v>108</v>
      </c>
      <c r="B22" s="1" t="s">
        <v>60</v>
      </c>
      <c r="C22" s="12">
        <v>0</v>
      </c>
      <c r="D22" s="12">
        <v>0</v>
      </c>
      <c r="E22" s="12">
        <v>0</v>
      </c>
      <c r="F22" s="12">
        <v>0</v>
      </c>
      <c r="G22" s="12">
        <v>0</v>
      </c>
      <c r="H22" s="12">
        <v>0</v>
      </c>
      <c r="I22" s="12">
        <v>0</v>
      </c>
      <c r="J22" s="12">
        <v>0</v>
      </c>
      <c r="K22" s="12">
        <v>38.290994990245956</v>
      </c>
      <c r="L22" s="12">
        <v>0</v>
      </c>
      <c r="M22" s="13">
        <f t="shared" si="0"/>
        <v>38.290994990245956</v>
      </c>
      <c r="N22" s="14"/>
      <c r="O22" s="12">
        <v>989.00571382432975</v>
      </c>
      <c r="P22" s="12">
        <v>68.9744638744437</v>
      </c>
      <c r="Q22" s="12">
        <v>130.84649420115494</v>
      </c>
      <c r="R22" s="12">
        <v>317.42790636976429</v>
      </c>
      <c r="S22" s="12">
        <v>0</v>
      </c>
      <c r="T22" s="12">
        <v>0.39136264630419926</v>
      </c>
      <c r="U22" s="12">
        <v>59.757115592638911</v>
      </c>
      <c r="V22" s="12">
        <v>2.8880334500657296</v>
      </c>
      <c r="W22" s="12">
        <v>83.872786831133538</v>
      </c>
      <c r="X22" s="12">
        <v>0</v>
      </c>
      <c r="Y22" s="12">
        <v>0</v>
      </c>
      <c r="Z22" s="12">
        <v>0</v>
      </c>
      <c r="AA22" s="13">
        <f t="shared" si="1"/>
        <v>1653.1638767898348</v>
      </c>
      <c r="AB22" s="21">
        <f t="shared" si="2"/>
        <v>1691.4548717800808</v>
      </c>
      <c r="AC22" s="12">
        <v>0</v>
      </c>
      <c r="AD22" s="12">
        <v>-38.290994990245956</v>
      </c>
      <c r="AE22" s="13">
        <f t="shared" si="3"/>
        <v>1653.1638767898348</v>
      </c>
    </row>
    <row r="23" spans="1:31" x14ac:dyDescent="0.2">
      <c r="A23" s="11"/>
      <c r="B23" s="15" t="s">
        <v>61</v>
      </c>
      <c r="C23" s="12">
        <v>0</v>
      </c>
      <c r="D23" s="12">
        <v>0</v>
      </c>
      <c r="E23" s="12">
        <v>0</v>
      </c>
      <c r="F23" s="12">
        <v>0</v>
      </c>
      <c r="G23" s="12">
        <v>0</v>
      </c>
      <c r="H23" s="12">
        <v>0</v>
      </c>
      <c r="I23" s="12">
        <v>0</v>
      </c>
      <c r="J23" s="12">
        <v>0</v>
      </c>
      <c r="K23" s="12">
        <v>114.87298497073786</v>
      </c>
      <c r="L23" s="12">
        <v>0</v>
      </c>
      <c r="M23" s="13">
        <f t="shared" si="0"/>
        <v>114.87298497073786</v>
      </c>
      <c r="N23" s="14"/>
      <c r="O23" s="12">
        <v>0</v>
      </c>
      <c r="P23" s="12">
        <v>0</v>
      </c>
      <c r="Q23" s="12">
        <v>0</v>
      </c>
      <c r="R23" s="12">
        <v>0</v>
      </c>
      <c r="S23" s="12">
        <v>0</v>
      </c>
      <c r="T23" s="12">
        <v>0</v>
      </c>
      <c r="U23" s="12">
        <v>0</v>
      </c>
      <c r="V23" s="12">
        <v>0</v>
      </c>
      <c r="W23" s="12">
        <v>0</v>
      </c>
      <c r="X23" s="12">
        <v>0</v>
      </c>
      <c r="Y23" s="12">
        <v>0</v>
      </c>
      <c r="Z23" s="12">
        <v>0</v>
      </c>
      <c r="AA23" s="13">
        <f t="shared" si="1"/>
        <v>0</v>
      </c>
      <c r="AB23" s="21">
        <f t="shared" si="2"/>
        <v>114.87298497073786</v>
      </c>
      <c r="AC23" s="12">
        <v>0</v>
      </c>
      <c r="AD23" s="12">
        <v>0</v>
      </c>
      <c r="AE23" s="13">
        <f t="shared" si="3"/>
        <v>114.87298497073786</v>
      </c>
    </row>
    <row r="24" spans="1:31" x14ac:dyDescent="0.2">
      <c r="A24" s="11" t="s">
        <v>109</v>
      </c>
      <c r="B24" s="1" t="s">
        <v>62</v>
      </c>
      <c r="C24" s="12">
        <v>0</v>
      </c>
      <c r="D24" s="12">
        <v>0</v>
      </c>
      <c r="E24" s="12">
        <v>0</v>
      </c>
      <c r="F24" s="12">
        <v>0</v>
      </c>
      <c r="G24" s="12">
        <v>0</v>
      </c>
      <c r="H24" s="12">
        <v>0</v>
      </c>
      <c r="I24" s="12">
        <v>144.26124248072756</v>
      </c>
      <c r="J24" s="12">
        <v>0</v>
      </c>
      <c r="K24" s="12">
        <v>0</v>
      </c>
      <c r="L24" s="12">
        <v>204.31528916531573</v>
      </c>
      <c r="M24" s="13">
        <f t="shared" si="0"/>
        <v>348.57653164604329</v>
      </c>
      <c r="N24" s="14"/>
      <c r="O24" s="12">
        <v>354.14501699175077</v>
      </c>
      <c r="P24" s="12">
        <v>5.1293937544689516</v>
      </c>
      <c r="Q24" s="12">
        <v>564.49836804905294</v>
      </c>
      <c r="R24" s="12">
        <v>50.703159294957956</v>
      </c>
      <c r="S24" s="12">
        <v>0</v>
      </c>
      <c r="T24" s="12">
        <v>0</v>
      </c>
      <c r="U24" s="12">
        <v>0</v>
      </c>
      <c r="V24" s="12">
        <v>0</v>
      </c>
      <c r="W24" s="12">
        <v>8.0730931729384334</v>
      </c>
      <c r="X24" s="12">
        <v>3359.2740038390998</v>
      </c>
      <c r="Y24" s="12">
        <v>0</v>
      </c>
      <c r="Z24" s="12">
        <v>0</v>
      </c>
      <c r="AA24" s="13">
        <f t="shared" si="1"/>
        <v>4341.8230351022685</v>
      </c>
      <c r="AB24" s="21">
        <f t="shared" si="2"/>
        <v>4690.3995667483114</v>
      </c>
      <c r="AC24" s="12">
        <v>0</v>
      </c>
      <c r="AD24" s="12">
        <v>0</v>
      </c>
      <c r="AE24" s="13">
        <f t="shared" si="3"/>
        <v>4690.3995667483114</v>
      </c>
    </row>
    <row r="25" spans="1:31" x14ac:dyDescent="0.2">
      <c r="A25" s="11" t="s">
        <v>110</v>
      </c>
      <c r="B25" s="1" t="s">
        <v>63</v>
      </c>
      <c r="C25" s="12">
        <v>0</v>
      </c>
      <c r="D25" s="12">
        <v>0</v>
      </c>
      <c r="E25" s="12">
        <v>0</v>
      </c>
      <c r="F25" s="12">
        <v>0</v>
      </c>
      <c r="G25" s="12">
        <v>0</v>
      </c>
      <c r="H25" s="12">
        <v>0</v>
      </c>
      <c r="I25" s="12">
        <v>0</v>
      </c>
      <c r="J25" s="12">
        <v>0</v>
      </c>
      <c r="K25" s="12">
        <v>516.04398074755113</v>
      </c>
      <c r="L25" s="12">
        <v>0</v>
      </c>
      <c r="M25" s="13">
        <f t="shared" si="0"/>
        <v>516.04398074755113</v>
      </c>
      <c r="N25" s="14"/>
      <c r="O25" s="12">
        <v>1758.465068173889</v>
      </c>
      <c r="P25" s="12">
        <v>225.60258885193258</v>
      </c>
      <c r="Q25" s="12">
        <v>436.00067839737699</v>
      </c>
      <c r="R25" s="12">
        <v>1035.0398785863736</v>
      </c>
      <c r="S25" s="12">
        <v>0</v>
      </c>
      <c r="T25" s="12">
        <v>14.552453971536501</v>
      </c>
      <c r="U25" s="12">
        <v>1896.0526094144629</v>
      </c>
      <c r="V25" s="12">
        <v>123.15532295239355</v>
      </c>
      <c r="W25" s="12">
        <v>0</v>
      </c>
      <c r="X25" s="12">
        <v>0</v>
      </c>
      <c r="Y25" s="12">
        <v>0</v>
      </c>
      <c r="Z25" s="12">
        <v>0</v>
      </c>
      <c r="AA25" s="13">
        <f t="shared" si="1"/>
        <v>5488.8686003479652</v>
      </c>
      <c r="AB25" s="21">
        <f t="shared" si="2"/>
        <v>6004.9125810955165</v>
      </c>
      <c r="AC25" s="12">
        <v>0</v>
      </c>
      <c r="AD25" s="12">
        <v>0</v>
      </c>
      <c r="AE25" s="13">
        <f t="shared" si="3"/>
        <v>6004.9125810955165</v>
      </c>
    </row>
    <row r="26" spans="1:31" x14ac:dyDescent="0.2">
      <c r="A26" s="11" t="s">
        <v>111</v>
      </c>
      <c r="B26" s="1" t="s">
        <v>64</v>
      </c>
      <c r="C26" s="12">
        <v>24663.759450120007</v>
      </c>
      <c r="D26" s="12">
        <v>5460.2472628799997</v>
      </c>
      <c r="E26" s="12">
        <v>1744.4482208279999</v>
      </c>
      <c r="F26" s="12">
        <v>8.7964515215999999</v>
      </c>
      <c r="G26" s="12">
        <v>310.76182799999998</v>
      </c>
      <c r="H26" s="12">
        <v>0</v>
      </c>
      <c r="I26" s="12">
        <v>0</v>
      </c>
      <c r="J26" s="12">
        <v>1.4294421818181815</v>
      </c>
      <c r="K26" s="12">
        <v>0</v>
      </c>
      <c r="L26" s="12">
        <v>0</v>
      </c>
      <c r="M26" s="13">
        <f t="shared" si="0"/>
        <v>32189.442655531424</v>
      </c>
      <c r="N26" s="14"/>
      <c r="O26" s="12">
        <v>801.3195089928837</v>
      </c>
      <c r="P26" s="12">
        <v>138.50199187581364</v>
      </c>
      <c r="Q26" s="12">
        <v>3294.1057559538567</v>
      </c>
      <c r="R26" s="12">
        <v>8115.1993339234532</v>
      </c>
      <c r="S26" s="12">
        <v>0</v>
      </c>
      <c r="T26" s="12">
        <v>0</v>
      </c>
      <c r="U26" s="12">
        <v>3.5774356248782636E-3</v>
      </c>
      <c r="V26" s="12">
        <v>0</v>
      </c>
      <c r="W26" s="12">
        <v>0</v>
      </c>
      <c r="X26" s="12">
        <v>0</v>
      </c>
      <c r="Y26" s="12">
        <v>0</v>
      </c>
      <c r="Z26" s="12">
        <v>0</v>
      </c>
      <c r="AA26" s="13">
        <f t="shared" si="1"/>
        <v>12349.130168181633</v>
      </c>
      <c r="AB26" s="21">
        <f t="shared" si="2"/>
        <v>44538.572823713053</v>
      </c>
      <c r="AC26" s="16">
        <v>-36182.838874017609</v>
      </c>
      <c r="AD26" s="12">
        <v>0</v>
      </c>
      <c r="AE26" s="13">
        <f t="shared" si="3"/>
        <v>8355.7339496954446</v>
      </c>
    </row>
    <row r="27" spans="1:31" x14ac:dyDescent="0.2">
      <c r="A27" s="11"/>
      <c r="B27" s="15" t="s">
        <v>65</v>
      </c>
      <c r="C27" s="12">
        <v>0</v>
      </c>
      <c r="D27" s="12">
        <v>0</v>
      </c>
      <c r="E27" s="12">
        <v>0</v>
      </c>
      <c r="F27" s="12">
        <v>0</v>
      </c>
      <c r="G27" s="12">
        <v>0</v>
      </c>
      <c r="H27" s="12">
        <v>0</v>
      </c>
      <c r="I27" s="12">
        <v>0</v>
      </c>
      <c r="J27" s="12">
        <v>4.4158562181818173</v>
      </c>
      <c r="K27" s="12">
        <v>0</v>
      </c>
      <c r="L27" s="12">
        <v>0</v>
      </c>
      <c r="M27" s="13">
        <f t="shared" si="0"/>
        <v>4.4158562181818173</v>
      </c>
      <c r="N27" s="14"/>
      <c r="O27" s="12">
        <v>3894.6816346388523</v>
      </c>
      <c r="P27" s="12">
        <v>0</v>
      </c>
      <c r="Q27" s="12">
        <v>0</v>
      </c>
      <c r="R27" s="12">
        <v>0</v>
      </c>
      <c r="S27" s="12">
        <v>0</v>
      </c>
      <c r="T27" s="12">
        <v>0</v>
      </c>
      <c r="U27" s="12">
        <v>0</v>
      </c>
      <c r="V27" s="12">
        <v>0</v>
      </c>
      <c r="W27" s="12">
        <v>0</v>
      </c>
      <c r="X27" s="12">
        <v>0</v>
      </c>
      <c r="Y27" s="12">
        <v>0</v>
      </c>
      <c r="Z27" s="12">
        <v>0</v>
      </c>
      <c r="AA27" s="13">
        <f t="shared" si="1"/>
        <v>3894.6816346388523</v>
      </c>
      <c r="AB27" s="21">
        <f t="shared" si="2"/>
        <v>3899.0974908570342</v>
      </c>
      <c r="AC27" s="12">
        <v>0</v>
      </c>
      <c r="AD27" s="12">
        <v>0</v>
      </c>
      <c r="AE27" s="13">
        <f t="shared" si="3"/>
        <v>3899.0974908570342</v>
      </c>
    </row>
    <row r="28" spans="1:31" x14ac:dyDescent="0.2">
      <c r="A28" s="11" t="s">
        <v>112</v>
      </c>
      <c r="B28" s="1" t="s">
        <v>66</v>
      </c>
      <c r="C28" s="12">
        <v>0</v>
      </c>
      <c r="D28" s="12">
        <v>0</v>
      </c>
      <c r="E28" s="12">
        <v>0</v>
      </c>
      <c r="F28" s="12">
        <v>0</v>
      </c>
      <c r="G28" s="12">
        <v>0</v>
      </c>
      <c r="H28" s="12">
        <v>0</v>
      </c>
      <c r="I28" s="12">
        <v>0</v>
      </c>
      <c r="J28" s="12">
        <v>0</v>
      </c>
      <c r="K28" s="12">
        <v>0</v>
      </c>
      <c r="L28" s="12">
        <v>0</v>
      </c>
      <c r="M28" s="13">
        <f t="shared" si="0"/>
        <v>0</v>
      </c>
      <c r="N28" s="14"/>
      <c r="O28" s="12">
        <v>457.69034126438351</v>
      </c>
      <c r="P28" s="12">
        <v>72.892404375453623</v>
      </c>
      <c r="Q28" s="12">
        <v>54.661156361473033</v>
      </c>
      <c r="R28" s="12">
        <v>0</v>
      </c>
      <c r="S28" s="12">
        <v>0</v>
      </c>
      <c r="T28" s="12">
        <v>0</v>
      </c>
      <c r="U28" s="12">
        <v>0</v>
      </c>
      <c r="V28" s="12">
        <v>0</v>
      </c>
      <c r="W28" s="12">
        <v>0</v>
      </c>
      <c r="X28" s="12">
        <v>0</v>
      </c>
      <c r="Y28" s="12">
        <v>0</v>
      </c>
      <c r="Z28" s="12">
        <v>0</v>
      </c>
      <c r="AA28" s="13">
        <f t="shared" si="1"/>
        <v>585.24390200131018</v>
      </c>
      <c r="AB28" s="21">
        <f t="shared" si="2"/>
        <v>585.24390200131018</v>
      </c>
      <c r="AC28" s="12">
        <v>0</v>
      </c>
      <c r="AD28" s="12">
        <v>0</v>
      </c>
      <c r="AE28" s="13">
        <f t="shared" si="3"/>
        <v>585.24390200131018</v>
      </c>
    </row>
    <row r="29" spans="1:31" x14ac:dyDescent="0.2">
      <c r="A29" s="11" t="s">
        <v>113</v>
      </c>
      <c r="B29" s="1" t="s">
        <v>67</v>
      </c>
      <c r="C29" s="12">
        <v>0</v>
      </c>
      <c r="D29" s="12">
        <v>0</v>
      </c>
      <c r="E29" s="12">
        <v>0</v>
      </c>
      <c r="F29" s="12">
        <v>0</v>
      </c>
      <c r="G29" s="12">
        <v>0</v>
      </c>
      <c r="H29" s="12">
        <v>0</v>
      </c>
      <c r="I29" s="12">
        <v>0</v>
      </c>
      <c r="J29" s="12">
        <v>0</v>
      </c>
      <c r="K29" s="12">
        <v>0</v>
      </c>
      <c r="L29" s="12">
        <v>0</v>
      </c>
      <c r="M29" s="13">
        <f t="shared" si="0"/>
        <v>0</v>
      </c>
      <c r="N29" s="14"/>
      <c r="O29" s="12">
        <v>33.594070827952905</v>
      </c>
      <c r="P29" s="12">
        <v>104.31197151076884</v>
      </c>
      <c r="Q29" s="12">
        <v>149.49289933889474</v>
      </c>
      <c r="R29" s="12">
        <v>24.752334073691038</v>
      </c>
      <c r="S29" s="12">
        <v>0</v>
      </c>
      <c r="T29" s="12">
        <v>0</v>
      </c>
      <c r="U29" s="12">
        <v>3.9265297710571541</v>
      </c>
      <c r="V29" s="12">
        <v>0</v>
      </c>
      <c r="W29" s="12">
        <v>0</v>
      </c>
      <c r="X29" s="12">
        <v>0</v>
      </c>
      <c r="Y29" s="12">
        <v>0</v>
      </c>
      <c r="Z29" s="12">
        <v>0</v>
      </c>
      <c r="AA29" s="13">
        <f t="shared" si="1"/>
        <v>316.07780552236471</v>
      </c>
      <c r="AB29" s="21">
        <f t="shared" si="2"/>
        <v>316.07780552236471</v>
      </c>
      <c r="AC29" s="12">
        <v>0</v>
      </c>
      <c r="AD29" s="12">
        <v>0</v>
      </c>
      <c r="AE29" s="13">
        <f t="shared" si="3"/>
        <v>316.07780552236471</v>
      </c>
    </row>
    <row r="30" spans="1:31" x14ac:dyDescent="0.2">
      <c r="A30" s="11" t="s">
        <v>114</v>
      </c>
      <c r="B30" s="1" t="s">
        <v>68</v>
      </c>
      <c r="C30" s="12">
        <v>0</v>
      </c>
      <c r="D30" s="12">
        <v>0</v>
      </c>
      <c r="E30" s="12">
        <v>0</v>
      </c>
      <c r="F30" s="12">
        <v>0</v>
      </c>
      <c r="G30" s="12">
        <v>0</v>
      </c>
      <c r="H30" s="12">
        <v>0</v>
      </c>
      <c r="I30" s="12">
        <v>0</v>
      </c>
      <c r="J30" s="12">
        <v>0</v>
      </c>
      <c r="K30" s="12">
        <v>0</v>
      </c>
      <c r="L30" s="12">
        <v>0</v>
      </c>
      <c r="M30" s="13">
        <f t="shared" si="0"/>
        <v>0</v>
      </c>
      <c r="N30" s="14"/>
      <c r="O30" s="12">
        <v>383.55172369593834</v>
      </c>
      <c r="P30" s="12">
        <v>274.14475505929261</v>
      </c>
      <c r="Q30" s="12">
        <v>3243.93602065511</v>
      </c>
      <c r="R30" s="12">
        <v>238.71072336824835</v>
      </c>
      <c r="S30" s="12">
        <v>0</v>
      </c>
      <c r="T30" s="12">
        <v>0</v>
      </c>
      <c r="U30" s="12">
        <v>0.93159903036491976</v>
      </c>
      <c r="V30" s="12">
        <v>0</v>
      </c>
      <c r="W30" s="12">
        <v>91.355020435247511</v>
      </c>
      <c r="X30" s="12">
        <v>0</v>
      </c>
      <c r="Y30" s="12">
        <v>0</v>
      </c>
      <c r="Z30" s="12">
        <v>0</v>
      </c>
      <c r="AA30" s="13">
        <f t="shared" si="1"/>
        <v>4232.6298422442023</v>
      </c>
      <c r="AB30" s="21">
        <f t="shared" si="2"/>
        <v>4232.6298422442023</v>
      </c>
      <c r="AC30" s="12">
        <v>0</v>
      </c>
      <c r="AD30" s="12">
        <v>0</v>
      </c>
      <c r="AE30" s="13">
        <f t="shared" si="3"/>
        <v>4232.6298422442023</v>
      </c>
    </row>
    <row r="31" spans="1:31" x14ac:dyDescent="0.2">
      <c r="A31" s="11" t="s">
        <v>115</v>
      </c>
      <c r="B31" s="1" t="s">
        <v>69</v>
      </c>
      <c r="C31" s="12">
        <v>0</v>
      </c>
      <c r="D31" s="12">
        <v>0</v>
      </c>
      <c r="E31" s="12">
        <v>0</v>
      </c>
      <c r="F31" s="12">
        <v>0</v>
      </c>
      <c r="G31" s="12">
        <v>0</v>
      </c>
      <c r="H31" s="12">
        <v>0</v>
      </c>
      <c r="I31" s="12">
        <v>0</v>
      </c>
      <c r="J31" s="12">
        <v>0</v>
      </c>
      <c r="K31" s="12">
        <v>0</v>
      </c>
      <c r="L31" s="12">
        <v>0</v>
      </c>
      <c r="M31" s="13">
        <f t="shared" si="0"/>
        <v>0</v>
      </c>
      <c r="N31" s="14"/>
      <c r="O31" s="12">
        <v>2622.5058402938344</v>
      </c>
      <c r="P31" s="12">
        <v>1641.7458937105416</v>
      </c>
      <c r="Q31" s="12">
        <v>2340.7492069048417</v>
      </c>
      <c r="R31" s="12">
        <v>1.375266338977541</v>
      </c>
      <c r="S31" s="12">
        <v>0</v>
      </c>
      <c r="T31" s="12">
        <v>0.77009402964176055</v>
      </c>
      <c r="U31" s="12">
        <v>242.62375711075961</v>
      </c>
      <c r="V31" s="12">
        <v>0</v>
      </c>
      <c r="W31" s="12">
        <v>0</v>
      </c>
      <c r="X31" s="12">
        <v>0</v>
      </c>
      <c r="Y31" s="12">
        <v>0</v>
      </c>
      <c r="Z31" s="12">
        <v>0</v>
      </c>
      <c r="AA31" s="13">
        <f t="shared" si="1"/>
        <v>6849.7700583885971</v>
      </c>
      <c r="AB31" s="21">
        <f t="shared" si="2"/>
        <v>6849.7700583885971</v>
      </c>
      <c r="AC31" s="12">
        <v>0</v>
      </c>
      <c r="AD31" s="12">
        <v>0</v>
      </c>
      <c r="AE31" s="13">
        <f t="shared" si="3"/>
        <v>6849.7700583885971</v>
      </c>
    </row>
    <row r="32" spans="1:31" x14ac:dyDescent="0.2">
      <c r="A32" s="11" t="s">
        <v>116</v>
      </c>
      <c r="B32" s="1" t="s">
        <v>70</v>
      </c>
      <c r="C32" s="12">
        <v>0</v>
      </c>
      <c r="D32" s="12">
        <v>0</v>
      </c>
      <c r="E32" s="12">
        <v>0</v>
      </c>
      <c r="F32" s="12">
        <v>0</v>
      </c>
      <c r="G32" s="12">
        <v>0</v>
      </c>
      <c r="H32" s="12">
        <v>0</v>
      </c>
      <c r="I32" s="12">
        <v>0</v>
      </c>
      <c r="J32" s="12">
        <v>0</v>
      </c>
      <c r="K32" s="12">
        <v>0</v>
      </c>
      <c r="L32" s="12">
        <v>0</v>
      </c>
      <c r="M32" s="13">
        <f t="shared" si="0"/>
        <v>0</v>
      </c>
      <c r="N32" s="14"/>
      <c r="O32" s="12">
        <v>0</v>
      </c>
      <c r="P32" s="12">
        <v>0.61741991208933167</v>
      </c>
      <c r="Q32" s="12">
        <v>65.706594884392942</v>
      </c>
      <c r="R32" s="12">
        <v>0</v>
      </c>
      <c r="S32" s="12">
        <v>0</v>
      </c>
      <c r="T32" s="12">
        <v>0</v>
      </c>
      <c r="U32" s="12">
        <v>0</v>
      </c>
      <c r="V32" s="12">
        <v>0</v>
      </c>
      <c r="W32" s="12">
        <v>0</v>
      </c>
      <c r="X32" s="12">
        <v>0</v>
      </c>
      <c r="Y32" s="12">
        <v>0</v>
      </c>
      <c r="Z32" s="12">
        <v>0</v>
      </c>
      <c r="AA32" s="13">
        <f t="shared" si="1"/>
        <v>66.324014796482274</v>
      </c>
      <c r="AB32" s="21">
        <f t="shared" si="2"/>
        <v>66.324014796482274</v>
      </c>
      <c r="AC32" s="12">
        <v>0</v>
      </c>
      <c r="AD32" s="12">
        <v>0</v>
      </c>
      <c r="AE32" s="13">
        <f t="shared" si="3"/>
        <v>66.324014796482274</v>
      </c>
    </row>
    <row r="33" spans="1:31" x14ac:dyDescent="0.2">
      <c r="A33" s="11" t="s">
        <v>117</v>
      </c>
      <c r="B33" s="1" t="s">
        <v>71</v>
      </c>
      <c r="C33" s="12">
        <v>0</v>
      </c>
      <c r="D33" s="12">
        <v>0</v>
      </c>
      <c r="E33" s="12">
        <v>0</v>
      </c>
      <c r="F33" s="12">
        <v>0</v>
      </c>
      <c r="G33" s="12">
        <v>0</v>
      </c>
      <c r="H33" s="12">
        <v>0</v>
      </c>
      <c r="I33" s="12">
        <v>0</v>
      </c>
      <c r="J33" s="12">
        <v>0</v>
      </c>
      <c r="K33" s="12">
        <v>0</v>
      </c>
      <c r="L33" s="12">
        <v>0</v>
      </c>
      <c r="M33" s="13">
        <f t="shared" si="0"/>
        <v>0</v>
      </c>
      <c r="N33" s="14"/>
      <c r="O33" s="12">
        <v>44.328886000338279</v>
      </c>
      <c r="P33" s="12">
        <v>47.061611764278922</v>
      </c>
      <c r="Q33" s="12">
        <v>5039.7622962362939</v>
      </c>
      <c r="R33" s="12">
        <v>0</v>
      </c>
      <c r="S33" s="12">
        <v>0</v>
      </c>
      <c r="T33" s="12">
        <v>0</v>
      </c>
      <c r="U33" s="12">
        <v>0</v>
      </c>
      <c r="V33" s="12">
        <v>0</v>
      </c>
      <c r="W33" s="12">
        <v>0</v>
      </c>
      <c r="X33" s="12">
        <v>0</v>
      </c>
      <c r="Y33" s="12">
        <v>0</v>
      </c>
      <c r="Z33" s="12">
        <v>0</v>
      </c>
      <c r="AA33" s="13">
        <f t="shared" si="1"/>
        <v>5131.1527940009109</v>
      </c>
      <c r="AB33" s="21">
        <f t="shared" si="2"/>
        <v>5131.1527940009109</v>
      </c>
      <c r="AC33" s="12">
        <v>0</v>
      </c>
      <c r="AD33" s="12">
        <v>0</v>
      </c>
      <c r="AE33" s="13">
        <f t="shared" si="3"/>
        <v>5131.1527940009109</v>
      </c>
    </row>
    <row r="34" spans="1:31" x14ac:dyDescent="0.2">
      <c r="A34" s="11" t="s">
        <v>118</v>
      </c>
      <c r="B34" s="1" t="s">
        <v>72</v>
      </c>
      <c r="C34" s="12">
        <v>0</v>
      </c>
      <c r="D34" s="12">
        <v>0</v>
      </c>
      <c r="E34" s="12">
        <v>0</v>
      </c>
      <c r="F34" s="12">
        <v>0</v>
      </c>
      <c r="G34" s="12">
        <v>0</v>
      </c>
      <c r="H34" s="12">
        <v>0</v>
      </c>
      <c r="I34" s="12">
        <v>0</v>
      </c>
      <c r="J34" s="12">
        <v>0</v>
      </c>
      <c r="K34" s="12">
        <v>0</v>
      </c>
      <c r="L34" s="12">
        <v>0</v>
      </c>
      <c r="M34" s="13">
        <f t="shared" si="0"/>
        <v>0</v>
      </c>
      <c r="N34" s="14"/>
      <c r="O34" s="12">
        <v>5.7397298572862967</v>
      </c>
      <c r="P34" s="12">
        <v>2138.4733909169822</v>
      </c>
      <c r="Q34" s="12">
        <v>2783.1589808126646</v>
      </c>
      <c r="R34" s="12">
        <v>0</v>
      </c>
      <c r="S34" s="12">
        <v>0</v>
      </c>
      <c r="T34" s="12">
        <v>0</v>
      </c>
      <c r="U34" s="12">
        <v>80.105773968661168</v>
      </c>
      <c r="V34" s="12">
        <v>0</v>
      </c>
      <c r="W34" s="12">
        <v>0</v>
      </c>
      <c r="X34" s="12">
        <v>0</v>
      </c>
      <c r="Y34" s="12">
        <v>0</v>
      </c>
      <c r="Z34" s="12">
        <v>0</v>
      </c>
      <c r="AA34" s="13">
        <f t="shared" si="1"/>
        <v>5007.4778755555944</v>
      </c>
      <c r="AB34" s="21">
        <f t="shared" si="2"/>
        <v>5007.4778755555944</v>
      </c>
      <c r="AC34" s="12">
        <v>0</v>
      </c>
      <c r="AD34" s="12">
        <v>0</v>
      </c>
      <c r="AE34" s="13">
        <f t="shared" si="3"/>
        <v>5007.4778755555944</v>
      </c>
    </row>
    <row r="35" spans="1:31" x14ac:dyDescent="0.2">
      <c r="A35" s="11" t="s">
        <v>119</v>
      </c>
      <c r="B35" s="1" t="s">
        <v>73</v>
      </c>
      <c r="C35" s="12">
        <v>0</v>
      </c>
      <c r="D35" s="12">
        <v>0</v>
      </c>
      <c r="E35" s="12">
        <v>0</v>
      </c>
      <c r="F35" s="12">
        <v>0</v>
      </c>
      <c r="G35" s="12">
        <v>0</v>
      </c>
      <c r="H35" s="12">
        <v>0</v>
      </c>
      <c r="I35" s="12">
        <v>0</v>
      </c>
      <c r="J35" s="12">
        <v>0</v>
      </c>
      <c r="K35" s="12">
        <v>0</v>
      </c>
      <c r="L35" s="12">
        <v>0</v>
      </c>
      <c r="M35" s="13">
        <f t="shared" si="0"/>
        <v>0</v>
      </c>
      <c r="N35" s="14"/>
      <c r="O35" s="12">
        <v>243.46615218078892</v>
      </c>
      <c r="P35" s="12">
        <v>25.983330945030303</v>
      </c>
      <c r="Q35" s="12">
        <v>6119.3421363422385</v>
      </c>
      <c r="R35" s="12">
        <v>0</v>
      </c>
      <c r="S35" s="12">
        <v>32.09185517803509</v>
      </c>
      <c r="T35" s="12">
        <v>1340.4647319820974</v>
      </c>
      <c r="U35" s="12">
        <v>0</v>
      </c>
      <c r="V35" s="12">
        <v>0</v>
      </c>
      <c r="W35" s="12">
        <v>4.9263594141989175</v>
      </c>
      <c r="X35" s="12">
        <v>0</v>
      </c>
      <c r="Y35" s="12">
        <v>0</v>
      </c>
      <c r="Z35" s="12">
        <v>0</v>
      </c>
      <c r="AA35" s="13">
        <f t="shared" si="1"/>
        <v>7766.2745660423889</v>
      </c>
      <c r="AB35" s="21">
        <f t="shared" si="2"/>
        <v>7766.2745660423889</v>
      </c>
      <c r="AC35" s="12">
        <v>0</v>
      </c>
      <c r="AD35" s="12">
        <v>0</v>
      </c>
      <c r="AE35" s="13">
        <f t="shared" si="3"/>
        <v>7766.2745660423889</v>
      </c>
    </row>
    <row r="36" spans="1:31" x14ac:dyDescent="0.2">
      <c r="A36" s="11" t="s">
        <v>120</v>
      </c>
      <c r="B36" s="1" t="s">
        <v>74</v>
      </c>
      <c r="C36" s="12">
        <v>0</v>
      </c>
      <c r="D36" s="12">
        <v>0</v>
      </c>
      <c r="E36" s="12">
        <v>0</v>
      </c>
      <c r="F36" s="12">
        <v>0</v>
      </c>
      <c r="G36" s="12">
        <v>0</v>
      </c>
      <c r="H36" s="12">
        <v>0</v>
      </c>
      <c r="I36" s="12">
        <v>0</v>
      </c>
      <c r="J36" s="12">
        <v>0</v>
      </c>
      <c r="K36" s="12">
        <v>355.03186908833095</v>
      </c>
      <c r="L36" s="12">
        <v>0</v>
      </c>
      <c r="M36" s="13">
        <f t="shared" ref="M36:M50" si="4">SUM(C36:L36)</f>
        <v>355.03186908833095</v>
      </c>
      <c r="N36" s="14"/>
      <c r="O36" s="12">
        <v>991.44205248418086</v>
      </c>
      <c r="P36" s="12">
        <v>31.550670000853351</v>
      </c>
      <c r="Q36" s="12">
        <v>131.33107566456687</v>
      </c>
      <c r="R36" s="12">
        <v>17.478967956362922</v>
      </c>
      <c r="S36" s="12">
        <v>0.19934280388141989</v>
      </c>
      <c r="T36" s="12">
        <v>0</v>
      </c>
      <c r="U36" s="12">
        <v>107.05414336874369</v>
      </c>
      <c r="V36" s="12">
        <v>0</v>
      </c>
      <c r="W36" s="12">
        <v>0</v>
      </c>
      <c r="X36" s="12">
        <v>0</v>
      </c>
      <c r="Y36" s="12">
        <v>0</v>
      </c>
      <c r="Z36" s="12">
        <v>0</v>
      </c>
      <c r="AA36" s="13">
        <f t="shared" si="1"/>
        <v>1279.0562522785892</v>
      </c>
      <c r="AB36" s="21">
        <f t="shared" si="2"/>
        <v>1634.0881213669202</v>
      </c>
      <c r="AC36" s="12">
        <v>0</v>
      </c>
      <c r="AD36" s="12">
        <v>0</v>
      </c>
      <c r="AE36" s="13">
        <f t="shared" si="3"/>
        <v>1634.0881213669202</v>
      </c>
    </row>
    <row r="37" spans="1:31" x14ac:dyDescent="0.2">
      <c r="A37" s="11" t="s">
        <v>121</v>
      </c>
      <c r="B37" s="1" t="s">
        <v>75</v>
      </c>
      <c r="C37" s="12">
        <v>0</v>
      </c>
      <c r="D37" s="12">
        <v>0</v>
      </c>
      <c r="E37" s="12">
        <v>0</v>
      </c>
      <c r="F37" s="12">
        <v>0</v>
      </c>
      <c r="G37" s="12">
        <v>0</v>
      </c>
      <c r="H37" s="12">
        <v>0</v>
      </c>
      <c r="I37" s="12">
        <v>0</v>
      </c>
      <c r="J37" s="12">
        <v>0</v>
      </c>
      <c r="K37" s="12">
        <v>643.75257314556916</v>
      </c>
      <c r="L37" s="12">
        <v>0</v>
      </c>
      <c r="M37" s="13">
        <f t="shared" si="4"/>
        <v>643.75257314556916</v>
      </c>
      <c r="N37" s="14"/>
      <c r="O37" s="12">
        <v>1478.6851753447238</v>
      </c>
      <c r="P37" s="12">
        <v>136.51731068432289</v>
      </c>
      <c r="Q37" s="12">
        <v>102.97001075062141</v>
      </c>
      <c r="R37" s="12">
        <v>0</v>
      </c>
      <c r="S37" s="12">
        <v>0</v>
      </c>
      <c r="T37" s="12">
        <v>0</v>
      </c>
      <c r="U37" s="12">
        <v>514.35645827748988</v>
      </c>
      <c r="V37" s="12">
        <v>0</v>
      </c>
      <c r="W37" s="12">
        <v>0</v>
      </c>
      <c r="X37" s="12">
        <v>0</v>
      </c>
      <c r="Y37" s="12">
        <v>0</v>
      </c>
      <c r="Z37" s="12">
        <v>0</v>
      </c>
      <c r="AA37" s="13">
        <f t="shared" si="1"/>
        <v>2232.5289550571579</v>
      </c>
      <c r="AB37" s="21">
        <f t="shared" si="2"/>
        <v>2876.2815282027268</v>
      </c>
      <c r="AC37" s="12">
        <v>0</v>
      </c>
      <c r="AD37" s="12">
        <v>0</v>
      </c>
      <c r="AE37" s="13">
        <f t="shared" si="3"/>
        <v>2876.2815282027268</v>
      </c>
    </row>
    <row r="38" spans="1:31" x14ac:dyDescent="0.2">
      <c r="A38" s="11" t="s">
        <v>122</v>
      </c>
      <c r="B38" s="1" t="s">
        <v>76</v>
      </c>
      <c r="C38" s="12">
        <v>0</v>
      </c>
      <c r="D38" s="12">
        <v>0</v>
      </c>
      <c r="E38" s="12">
        <v>0</v>
      </c>
      <c r="F38" s="12">
        <v>0</v>
      </c>
      <c r="G38" s="12">
        <v>0</v>
      </c>
      <c r="H38" s="12">
        <v>0</v>
      </c>
      <c r="I38" s="12">
        <v>0</v>
      </c>
      <c r="J38" s="12">
        <v>0</v>
      </c>
      <c r="K38" s="12">
        <v>0</v>
      </c>
      <c r="L38" s="12">
        <v>0</v>
      </c>
      <c r="M38" s="13">
        <f t="shared" si="4"/>
        <v>0</v>
      </c>
      <c r="N38" s="14"/>
      <c r="O38" s="12">
        <v>638.23000483525152</v>
      </c>
      <c r="P38" s="12">
        <v>78.431324890749337</v>
      </c>
      <c r="Q38" s="12">
        <v>103.20230049329041</v>
      </c>
      <c r="R38" s="12">
        <v>1.1287564046825436</v>
      </c>
      <c r="S38" s="12">
        <v>0</v>
      </c>
      <c r="T38" s="12">
        <v>0</v>
      </c>
      <c r="U38" s="12">
        <v>0.2255434404391527</v>
      </c>
      <c r="V38" s="12">
        <v>0</v>
      </c>
      <c r="W38" s="12">
        <v>0</v>
      </c>
      <c r="X38" s="12">
        <v>0</v>
      </c>
      <c r="Y38" s="12">
        <v>0</v>
      </c>
      <c r="Z38" s="12">
        <v>0</v>
      </c>
      <c r="AA38" s="13">
        <f t="shared" si="1"/>
        <v>821.21793006441305</v>
      </c>
      <c r="AB38" s="21">
        <f t="shared" si="2"/>
        <v>821.21793006441305</v>
      </c>
      <c r="AC38" s="12">
        <v>0</v>
      </c>
      <c r="AD38" s="12">
        <v>0</v>
      </c>
      <c r="AE38" s="13">
        <f t="shared" si="3"/>
        <v>821.21793006441305</v>
      </c>
    </row>
    <row r="39" spans="1:31" x14ac:dyDescent="0.2">
      <c r="A39" s="11" t="s">
        <v>123</v>
      </c>
      <c r="B39" s="1" t="s">
        <v>77</v>
      </c>
      <c r="C39" s="12">
        <v>0</v>
      </c>
      <c r="D39" s="12">
        <v>0</v>
      </c>
      <c r="E39" s="12">
        <v>0</v>
      </c>
      <c r="F39" s="12">
        <v>0</v>
      </c>
      <c r="G39" s="12">
        <v>0</v>
      </c>
      <c r="H39" s="12">
        <v>0</v>
      </c>
      <c r="I39" s="12">
        <v>0</v>
      </c>
      <c r="J39" s="12">
        <v>0</v>
      </c>
      <c r="K39" s="12">
        <v>0</v>
      </c>
      <c r="L39" s="12">
        <v>0</v>
      </c>
      <c r="M39" s="13">
        <f t="shared" si="4"/>
        <v>0</v>
      </c>
      <c r="N39" s="14"/>
      <c r="O39" s="12">
        <v>528.54887700836275</v>
      </c>
      <c r="P39" s="12">
        <v>115.30723145773503</v>
      </c>
      <c r="Q39" s="12">
        <v>13.212081622504405</v>
      </c>
      <c r="R39" s="12">
        <v>0</v>
      </c>
      <c r="S39" s="12">
        <v>0</v>
      </c>
      <c r="T39" s="12">
        <v>0</v>
      </c>
      <c r="U39" s="12">
        <v>0</v>
      </c>
      <c r="V39" s="12">
        <v>0</v>
      </c>
      <c r="W39" s="12">
        <v>0</v>
      </c>
      <c r="X39" s="12">
        <v>0</v>
      </c>
      <c r="Y39" s="12">
        <v>0</v>
      </c>
      <c r="Z39" s="12">
        <v>0</v>
      </c>
      <c r="AA39" s="13">
        <f t="shared" si="1"/>
        <v>657.06819008860225</v>
      </c>
      <c r="AB39" s="21">
        <f t="shared" si="2"/>
        <v>657.06819008860225</v>
      </c>
      <c r="AC39" s="12">
        <v>0</v>
      </c>
      <c r="AD39" s="12">
        <v>0</v>
      </c>
      <c r="AE39" s="13">
        <f t="shared" si="3"/>
        <v>657.06819008860225</v>
      </c>
    </row>
    <row r="40" spans="1:31" x14ac:dyDescent="0.2">
      <c r="A40" s="11" t="s">
        <v>124</v>
      </c>
      <c r="B40" s="1" t="s">
        <v>78</v>
      </c>
      <c r="C40" s="12">
        <v>0</v>
      </c>
      <c r="D40" s="12">
        <v>0</v>
      </c>
      <c r="E40" s="12">
        <v>0</v>
      </c>
      <c r="F40" s="12">
        <v>0</v>
      </c>
      <c r="G40" s="12">
        <v>0</v>
      </c>
      <c r="H40" s="12">
        <v>0</v>
      </c>
      <c r="I40" s="12">
        <v>0</v>
      </c>
      <c r="J40" s="12">
        <v>0</v>
      </c>
      <c r="K40" s="12">
        <v>0</v>
      </c>
      <c r="L40" s="12">
        <v>0</v>
      </c>
      <c r="M40" s="13">
        <f t="shared" si="4"/>
        <v>0</v>
      </c>
      <c r="N40" s="14"/>
      <c r="O40" s="12">
        <v>276.75169412825466</v>
      </c>
      <c r="P40" s="12">
        <v>459.04697558815388</v>
      </c>
      <c r="Q40" s="12">
        <v>12.751198856954867</v>
      </c>
      <c r="R40" s="12">
        <v>4.5321204979338221</v>
      </c>
      <c r="S40" s="12">
        <v>16.799240235787266</v>
      </c>
      <c r="T40" s="12">
        <v>0.75677441446985616</v>
      </c>
      <c r="U40" s="12">
        <v>1.2405228181331553</v>
      </c>
      <c r="V40" s="12">
        <v>0</v>
      </c>
      <c r="W40" s="12">
        <v>0</v>
      </c>
      <c r="X40" s="12">
        <v>0</v>
      </c>
      <c r="Y40" s="12">
        <v>0</v>
      </c>
      <c r="Z40" s="12">
        <v>0</v>
      </c>
      <c r="AA40" s="13">
        <f t="shared" si="1"/>
        <v>771.87852653968753</v>
      </c>
      <c r="AB40" s="21">
        <f t="shared" si="2"/>
        <v>771.87852653968753</v>
      </c>
      <c r="AC40" s="12">
        <v>0</v>
      </c>
      <c r="AD40" s="12">
        <v>0</v>
      </c>
      <c r="AE40" s="13">
        <f t="shared" si="3"/>
        <v>771.87852653968753</v>
      </c>
    </row>
    <row r="41" spans="1:31" x14ac:dyDescent="0.2">
      <c r="A41" s="11" t="s">
        <v>125</v>
      </c>
      <c r="B41" s="1" t="s">
        <v>79</v>
      </c>
      <c r="C41" s="12">
        <v>0</v>
      </c>
      <c r="D41" s="12">
        <v>0</v>
      </c>
      <c r="E41" s="12">
        <v>0</v>
      </c>
      <c r="F41" s="12">
        <v>0</v>
      </c>
      <c r="G41" s="12">
        <v>0</v>
      </c>
      <c r="H41" s="12">
        <v>0</v>
      </c>
      <c r="I41" s="12">
        <v>0</v>
      </c>
      <c r="J41" s="12">
        <v>0</v>
      </c>
      <c r="K41" s="12">
        <v>0</v>
      </c>
      <c r="L41" s="12">
        <v>0</v>
      </c>
      <c r="M41" s="13">
        <f t="shared" si="4"/>
        <v>0</v>
      </c>
      <c r="N41" s="14"/>
      <c r="O41" s="12">
        <v>249.4670605270704</v>
      </c>
      <c r="P41" s="12">
        <v>109.6426189776458</v>
      </c>
      <c r="Q41" s="12">
        <v>116.34182397848856</v>
      </c>
      <c r="R41" s="12">
        <v>35.764189225440646</v>
      </c>
      <c r="S41" s="12">
        <v>0</v>
      </c>
      <c r="T41" s="12">
        <v>0</v>
      </c>
      <c r="U41" s="12">
        <v>2.523844056538469</v>
      </c>
      <c r="V41" s="12">
        <v>0</v>
      </c>
      <c r="W41" s="12">
        <v>0</v>
      </c>
      <c r="X41" s="12">
        <v>0</v>
      </c>
      <c r="Y41" s="12">
        <v>0</v>
      </c>
      <c r="Z41" s="12">
        <v>0</v>
      </c>
      <c r="AA41" s="13">
        <f t="shared" si="1"/>
        <v>513.73953676518386</v>
      </c>
      <c r="AB41" s="21">
        <f t="shared" si="2"/>
        <v>513.73953676518386</v>
      </c>
      <c r="AC41" s="12">
        <v>0</v>
      </c>
      <c r="AD41" s="12">
        <v>0</v>
      </c>
      <c r="AE41" s="13">
        <f t="shared" si="3"/>
        <v>513.73953676518386</v>
      </c>
    </row>
    <row r="42" spans="1:31" x14ac:dyDescent="0.2">
      <c r="A42" s="11" t="s">
        <v>126</v>
      </c>
      <c r="B42" s="1" t="s">
        <v>80</v>
      </c>
      <c r="C42" s="12">
        <v>0</v>
      </c>
      <c r="D42" s="12">
        <v>0</v>
      </c>
      <c r="E42" s="12">
        <v>0</v>
      </c>
      <c r="F42" s="12">
        <v>0</v>
      </c>
      <c r="G42" s="12">
        <v>0</v>
      </c>
      <c r="H42" s="12">
        <v>0</v>
      </c>
      <c r="I42" s="12">
        <v>0</v>
      </c>
      <c r="J42" s="12">
        <v>0</v>
      </c>
      <c r="K42" s="12">
        <v>0</v>
      </c>
      <c r="L42" s="12">
        <v>0</v>
      </c>
      <c r="M42" s="13">
        <f t="shared" si="4"/>
        <v>0</v>
      </c>
      <c r="N42" s="14"/>
      <c r="O42" s="12">
        <v>3077.0021155608647</v>
      </c>
      <c r="P42" s="12">
        <v>1426.7459235795161</v>
      </c>
      <c r="Q42" s="12">
        <v>3520.8971502799104</v>
      </c>
      <c r="R42" s="12">
        <v>78.896794588514567</v>
      </c>
      <c r="S42" s="12">
        <v>0.62022275694264972</v>
      </c>
      <c r="T42" s="12">
        <v>20.141426449366069</v>
      </c>
      <c r="U42" s="12">
        <v>29.490873409016896</v>
      </c>
      <c r="V42" s="12">
        <v>0</v>
      </c>
      <c r="W42" s="12">
        <v>0</v>
      </c>
      <c r="X42" s="12">
        <v>0</v>
      </c>
      <c r="Y42" s="12">
        <v>0</v>
      </c>
      <c r="Z42" s="12">
        <v>0</v>
      </c>
      <c r="AA42" s="13">
        <f t="shared" si="1"/>
        <v>8153.7945066241309</v>
      </c>
      <c r="AB42" s="21">
        <f t="shared" si="2"/>
        <v>8153.7945066241309</v>
      </c>
      <c r="AC42" s="12">
        <v>0</v>
      </c>
      <c r="AD42" s="12">
        <v>0</v>
      </c>
      <c r="AE42" s="13">
        <f t="shared" si="3"/>
        <v>8153.7945066241309</v>
      </c>
    </row>
    <row r="43" spans="1:31" x14ac:dyDescent="0.2">
      <c r="A43" s="11" t="s">
        <v>127</v>
      </c>
      <c r="B43" s="1" t="s">
        <v>81</v>
      </c>
      <c r="C43" s="12">
        <v>0</v>
      </c>
      <c r="D43" s="12">
        <v>0</v>
      </c>
      <c r="E43" s="12">
        <v>0</v>
      </c>
      <c r="F43" s="12">
        <v>0</v>
      </c>
      <c r="G43" s="12">
        <v>0</v>
      </c>
      <c r="H43" s="12">
        <v>0</v>
      </c>
      <c r="I43" s="12">
        <v>0</v>
      </c>
      <c r="J43" s="12">
        <v>0</v>
      </c>
      <c r="K43" s="12">
        <v>0</v>
      </c>
      <c r="L43" s="12">
        <v>0</v>
      </c>
      <c r="M43" s="13">
        <f t="shared" si="4"/>
        <v>0</v>
      </c>
      <c r="N43" s="14"/>
      <c r="O43" s="12">
        <v>332.36145098121574</v>
      </c>
      <c r="P43" s="12">
        <v>50.730470835994218</v>
      </c>
      <c r="Q43" s="12">
        <v>19.09583936688815</v>
      </c>
      <c r="R43" s="12">
        <v>0</v>
      </c>
      <c r="S43" s="12">
        <v>0</v>
      </c>
      <c r="T43" s="12">
        <v>0</v>
      </c>
      <c r="U43" s="12">
        <v>4.6102627834767596E-3</v>
      </c>
      <c r="V43" s="12">
        <v>0</v>
      </c>
      <c r="W43" s="12">
        <v>0</v>
      </c>
      <c r="X43" s="12">
        <v>0</v>
      </c>
      <c r="Y43" s="12">
        <v>0</v>
      </c>
      <c r="Z43" s="12">
        <v>0</v>
      </c>
      <c r="AA43" s="13">
        <f t="shared" si="1"/>
        <v>402.19237144688157</v>
      </c>
      <c r="AB43" s="21">
        <f t="shared" si="2"/>
        <v>402.19237144688157</v>
      </c>
      <c r="AC43" s="12">
        <v>0</v>
      </c>
      <c r="AD43" s="12">
        <v>0</v>
      </c>
      <c r="AE43" s="13">
        <f t="shared" si="3"/>
        <v>402.19237144688157</v>
      </c>
    </row>
    <row r="44" spans="1:31" x14ac:dyDescent="0.2">
      <c r="A44" s="11" t="s">
        <v>128</v>
      </c>
      <c r="B44" s="1" t="s">
        <v>82</v>
      </c>
      <c r="C44" s="12">
        <v>0</v>
      </c>
      <c r="D44" s="12">
        <v>0</v>
      </c>
      <c r="E44" s="12">
        <v>0</v>
      </c>
      <c r="F44" s="12">
        <v>0</v>
      </c>
      <c r="G44" s="12">
        <v>0</v>
      </c>
      <c r="H44" s="12">
        <v>0</v>
      </c>
      <c r="I44" s="12">
        <v>0</v>
      </c>
      <c r="J44" s="12">
        <v>0</v>
      </c>
      <c r="K44" s="12">
        <v>0</v>
      </c>
      <c r="L44" s="12">
        <v>0</v>
      </c>
      <c r="M44" s="13">
        <f t="shared" si="4"/>
        <v>0</v>
      </c>
      <c r="N44" s="14"/>
      <c r="O44" s="12">
        <v>502.55383992126167</v>
      </c>
      <c r="P44" s="12">
        <v>258.58666846432357</v>
      </c>
      <c r="Q44" s="12">
        <v>44.832954451404831</v>
      </c>
      <c r="R44" s="12">
        <v>131.97251618877934</v>
      </c>
      <c r="S44" s="12">
        <v>2.3057740882080164</v>
      </c>
      <c r="T44" s="12">
        <v>1.2284333455183785</v>
      </c>
      <c r="U44" s="12">
        <v>6.1239889250603516</v>
      </c>
      <c r="V44" s="12">
        <v>0</v>
      </c>
      <c r="W44" s="12">
        <v>0</v>
      </c>
      <c r="X44" s="12">
        <v>0</v>
      </c>
      <c r="Y44" s="12">
        <v>0</v>
      </c>
      <c r="Z44" s="12">
        <v>0</v>
      </c>
      <c r="AA44" s="13">
        <f t="shared" si="1"/>
        <v>947.60417538455613</v>
      </c>
      <c r="AB44" s="21">
        <f t="shared" si="2"/>
        <v>947.60417538455613</v>
      </c>
      <c r="AC44" s="12">
        <v>0</v>
      </c>
      <c r="AD44" s="12">
        <v>0</v>
      </c>
      <c r="AE44" s="13">
        <f t="shared" si="3"/>
        <v>947.60417538455613</v>
      </c>
    </row>
    <row r="45" spans="1:31" x14ac:dyDescent="0.2">
      <c r="A45" s="11" t="s">
        <v>129</v>
      </c>
      <c r="B45" s="1" t="s">
        <v>83</v>
      </c>
      <c r="C45" s="12">
        <v>0</v>
      </c>
      <c r="D45" s="12">
        <v>0</v>
      </c>
      <c r="E45" s="12">
        <v>0</v>
      </c>
      <c r="F45" s="12">
        <v>0</v>
      </c>
      <c r="G45" s="12">
        <v>0</v>
      </c>
      <c r="H45" s="12">
        <v>0</v>
      </c>
      <c r="I45" s="12">
        <v>0</v>
      </c>
      <c r="J45" s="12">
        <v>0</v>
      </c>
      <c r="K45" s="12">
        <v>0</v>
      </c>
      <c r="L45" s="12">
        <v>0</v>
      </c>
      <c r="M45" s="13">
        <f t="shared" si="4"/>
        <v>0</v>
      </c>
      <c r="N45" s="14"/>
      <c r="O45" s="12">
        <v>537.65960992908197</v>
      </c>
      <c r="P45" s="12">
        <v>377.37414460998116</v>
      </c>
      <c r="Q45" s="12">
        <v>242.46798015736954</v>
      </c>
      <c r="R45" s="12">
        <v>46.529526415247048</v>
      </c>
      <c r="S45" s="12">
        <v>6.8703941752517101</v>
      </c>
      <c r="T45" s="12">
        <v>4.0197359554838057</v>
      </c>
      <c r="U45" s="12">
        <v>0</v>
      </c>
      <c r="V45" s="12">
        <v>0</v>
      </c>
      <c r="W45" s="12">
        <v>0</v>
      </c>
      <c r="X45" s="12">
        <v>0</v>
      </c>
      <c r="Y45" s="12">
        <v>0</v>
      </c>
      <c r="Z45" s="12">
        <v>0</v>
      </c>
      <c r="AA45" s="13">
        <f t="shared" si="1"/>
        <v>1214.9213912424154</v>
      </c>
      <c r="AB45" s="21">
        <f t="shared" si="2"/>
        <v>1214.9213912424154</v>
      </c>
      <c r="AC45" s="12">
        <v>0</v>
      </c>
      <c r="AD45" s="12">
        <v>0</v>
      </c>
      <c r="AE45" s="13">
        <f t="shared" si="3"/>
        <v>1214.9213912424154</v>
      </c>
    </row>
    <row r="46" spans="1:31" x14ac:dyDescent="0.2">
      <c r="A46" s="11" t="s">
        <v>130</v>
      </c>
      <c r="B46" s="1" t="s">
        <v>84</v>
      </c>
      <c r="C46" s="12">
        <v>0</v>
      </c>
      <c r="D46" s="12">
        <v>0</v>
      </c>
      <c r="E46" s="12">
        <v>0</v>
      </c>
      <c r="F46" s="12">
        <v>0</v>
      </c>
      <c r="G46" s="12">
        <v>0</v>
      </c>
      <c r="H46" s="12">
        <v>0</v>
      </c>
      <c r="I46" s="12">
        <v>0</v>
      </c>
      <c r="J46" s="12">
        <v>0</v>
      </c>
      <c r="K46" s="12">
        <v>0</v>
      </c>
      <c r="L46" s="12">
        <v>0</v>
      </c>
      <c r="M46" s="13">
        <f t="shared" si="4"/>
        <v>0</v>
      </c>
      <c r="N46" s="14"/>
      <c r="O46" s="12">
        <v>5.982019855811906</v>
      </c>
      <c r="P46" s="12">
        <v>1.135117884697475</v>
      </c>
      <c r="Q46" s="12">
        <v>0.47386170430472163</v>
      </c>
      <c r="R46" s="12">
        <v>0</v>
      </c>
      <c r="S46" s="12">
        <v>0</v>
      </c>
      <c r="T46" s="12">
        <v>0</v>
      </c>
      <c r="U46" s="12">
        <v>0</v>
      </c>
      <c r="V46" s="12">
        <v>0</v>
      </c>
      <c r="W46" s="12">
        <v>0</v>
      </c>
      <c r="X46" s="12">
        <v>0</v>
      </c>
      <c r="Y46" s="12">
        <v>0</v>
      </c>
      <c r="Z46" s="12">
        <v>0</v>
      </c>
      <c r="AA46" s="13">
        <f t="shared" si="1"/>
        <v>7.5909994448141029</v>
      </c>
      <c r="AB46" s="21">
        <f t="shared" si="2"/>
        <v>7.5909994448141029</v>
      </c>
      <c r="AC46" s="12">
        <v>0</v>
      </c>
      <c r="AD46" s="12">
        <v>0</v>
      </c>
      <c r="AE46" s="13">
        <f t="shared" si="3"/>
        <v>7.5909994448141029</v>
      </c>
    </row>
    <row r="47" spans="1:31" x14ac:dyDescent="0.2">
      <c r="A47" s="11"/>
      <c r="B47" s="1" t="s">
        <v>85</v>
      </c>
      <c r="C47" s="12">
        <v>0</v>
      </c>
      <c r="D47" s="12">
        <v>0</v>
      </c>
      <c r="E47" s="12">
        <v>0</v>
      </c>
      <c r="F47" s="12">
        <v>0</v>
      </c>
      <c r="G47" s="12">
        <v>0</v>
      </c>
      <c r="H47" s="12">
        <v>0</v>
      </c>
      <c r="I47" s="12">
        <v>0</v>
      </c>
      <c r="J47" s="12">
        <v>0</v>
      </c>
      <c r="K47" s="12">
        <v>0</v>
      </c>
      <c r="L47" s="12">
        <v>0</v>
      </c>
      <c r="M47" s="13">
        <f t="shared" si="4"/>
        <v>0</v>
      </c>
      <c r="N47" s="14"/>
      <c r="O47" s="12">
        <v>0</v>
      </c>
      <c r="P47" s="12">
        <v>1505.2177988146664</v>
      </c>
      <c r="Q47" s="12">
        <v>167.53784968440772</v>
      </c>
      <c r="R47" s="12">
        <v>0</v>
      </c>
      <c r="S47" s="12">
        <v>1.3720879464103033</v>
      </c>
      <c r="T47" s="12">
        <v>5269.2580721740478</v>
      </c>
      <c r="U47" s="12">
        <v>0</v>
      </c>
      <c r="V47" s="12">
        <v>0</v>
      </c>
      <c r="W47" s="12">
        <v>0</v>
      </c>
      <c r="X47" s="12">
        <v>0</v>
      </c>
      <c r="Y47" s="12">
        <v>63.272141122663029</v>
      </c>
      <c r="Z47" s="12">
        <v>0</v>
      </c>
      <c r="AA47" s="13">
        <f t="shared" si="1"/>
        <v>7006.6579497421953</v>
      </c>
      <c r="AB47" s="13">
        <f t="shared" si="2"/>
        <v>7006.6579497421953</v>
      </c>
      <c r="AC47" s="12">
        <v>0</v>
      </c>
      <c r="AD47" s="12">
        <v>0</v>
      </c>
      <c r="AE47" s="13">
        <f t="shared" si="3"/>
        <v>7006.6579497421953</v>
      </c>
    </row>
    <row r="48" spans="1:31" x14ac:dyDescent="0.2">
      <c r="A48" s="11"/>
      <c r="B48" s="1" t="s">
        <v>86</v>
      </c>
      <c r="C48" s="12">
        <v>0</v>
      </c>
      <c r="D48" s="12">
        <v>0</v>
      </c>
      <c r="E48" s="12">
        <v>0</v>
      </c>
      <c r="F48" s="12">
        <v>0</v>
      </c>
      <c r="G48" s="12">
        <v>0</v>
      </c>
      <c r="H48" s="12">
        <v>0</v>
      </c>
      <c r="I48" s="12">
        <v>0</v>
      </c>
      <c r="J48" s="12">
        <v>0</v>
      </c>
      <c r="K48" s="12">
        <v>0</v>
      </c>
      <c r="L48" s="12">
        <v>0</v>
      </c>
      <c r="M48" s="13">
        <f t="shared" si="4"/>
        <v>0</v>
      </c>
      <c r="N48" s="14"/>
      <c r="O48" s="12">
        <v>1739.3005668204216</v>
      </c>
      <c r="P48" s="12">
        <v>0</v>
      </c>
      <c r="Q48" s="12">
        <v>0</v>
      </c>
      <c r="R48" s="12">
        <v>0</v>
      </c>
      <c r="S48" s="12">
        <v>0</v>
      </c>
      <c r="T48" s="12">
        <v>0</v>
      </c>
      <c r="U48" s="12">
        <v>0</v>
      </c>
      <c r="V48" s="12">
        <v>0</v>
      </c>
      <c r="W48" s="12">
        <v>0</v>
      </c>
      <c r="X48" s="12">
        <v>0</v>
      </c>
      <c r="Y48" s="12">
        <v>0</v>
      </c>
      <c r="Z48" s="12">
        <v>0</v>
      </c>
      <c r="AA48" s="13">
        <f t="shared" si="1"/>
        <v>1739.3005668204216</v>
      </c>
      <c r="AB48" s="13">
        <f t="shared" si="2"/>
        <v>1739.3005668204216</v>
      </c>
      <c r="AC48" s="12">
        <v>0</v>
      </c>
      <c r="AD48" s="12">
        <v>0</v>
      </c>
      <c r="AE48" s="13">
        <f t="shared" si="3"/>
        <v>1739.3005668204216</v>
      </c>
    </row>
    <row r="49" spans="1:31" x14ac:dyDescent="0.2">
      <c r="A49" s="11"/>
      <c r="B49" s="1" t="s">
        <v>87</v>
      </c>
      <c r="C49" s="12">
        <v>0</v>
      </c>
      <c r="D49" s="12">
        <v>0</v>
      </c>
      <c r="E49" s="12">
        <v>0</v>
      </c>
      <c r="F49" s="12">
        <v>0</v>
      </c>
      <c r="G49" s="12">
        <v>0</v>
      </c>
      <c r="H49" s="12">
        <v>0</v>
      </c>
      <c r="I49" s="12">
        <v>0</v>
      </c>
      <c r="J49" s="12">
        <v>3.0289444799999998</v>
      </c>
      <c r="K49" s="12">
        <v>6581.7829902783706</v>
      </c>
      <c r="L49" s="12">
        <v>0</v>
      </c>
      <c r="M49" s="13">
        <f t="shared" si="4"/>
        <v>6584.8119347583706</v>
      </c>
      <c r="N49" s="14"/>
      <c r="O49" s="12">
        <v>12464.759054520044</v>
      </c>
      <c r="P49" s="12">
        <v>22870.092606405313</v>
      </c>
      <c r="Q49" s="12">
        <v>5010.9154880512669</v>
      </c>
      <c r="R49" s="12">
        <v>0</v>
      </c>
      <c r="S49" s="12">
        <v>0</v>
      </c>
      <c r="T49" s="12">
        <v>0</v>
      </c>
      <c r="U49" s="12">
        <v>2318.0058990946477</v>
      </c>
      <c r="V49" s="12">
        <v>42.102744258122044</v>
      </c>
      <c r="W49" s="12">
        <v>0</v>
      </c>
      <c r="X49" s="12">
        <v>0</v>
      </c>
      <c r="Y49" s="12">
        <v>0</v>
      </c>
      <c r="Z49" s="12">
        <v>38.290994990245956</v>
      </c>
      <c r="AA49" s="13">
        <f t="shared" si="1"/>
        <v>42744.166787319642</v>
      </c>
      <c r="AB49" s="13">
        <f t="shared" si="2"/>
        <v>49328.978722078013</v>
      </c>
      <c r="AC49" s="12">
        <v>0</v>
      </c>
      <c r="AD49" s="12">
        <v>0</v>
      </c>
      <c r="AE49" s="13">
        <f t="shared" si="3"/>
        <v>49328.978722078013</v>
      </c>
    </row>
    <row r="50" spans="1:31" x14ac:dyDescent="0.2">
      <c r="A50" s="11"/>
      <c r="B50" s="1" t="s">
        <v>88</v>
      </c>
      <c r="C50" s="12">
        <v>0</v>
      </c>
      <c r="D50" s="12">
        <v>0</v>
      </c>
      <c r="E50" s="12">
        <v>0</v>
      </c>
      <c r="F50" s="12">
        <v>0</v>
      </c>
      <c r="G50" s="12">
        <v>0</v>
      </c>
      <c r="H50" s="12">
        <v>0</v>
      </c>
      <c r="I50" s="12">
        <v>0</v>
      </c>
      <c r="J50" s="12">
        <v>0</v>
      </c>
      <c r="K50" s="12">
        <v>0</v>
      </c>
      <c r="L50" s="12">
        <v>0</v>
      </c>
      <c r="M50" s="13">
        <f t="shared" si="4"/>
        <v>0</v>
      </c>
      <c r="N50" s="14"/>
      <c r="O50" s="12">
        <v>0</v>
      </c>
      <c r="P50" s="12">
        <v>-397.88575662460966</v>
      </c>
      <c r="Q50" s="12">
        <v>-177.5775284942595</v>
      </c>
      <c r="R50" s="12">
        <v>390.29689162605638</v>
      </c>
      <c r="S50" s="12">
        <v>-41.729229047111936</v>
      </c>
      <c r="T50" s="12">
        <v>59.619802125803375</v>
      </c>
      <c r="U50" s="12">
        <v>31.185953971012452</v>
      </c>
      <c r="V50" s="12">
        <v>-2.8594160672302071</v>
      </c>
      <c r="W50" s="12">
        <v>-20.535459832744326</v>
      </c>
      <c r="X50" s="12">
        <v>0</v>
      </c>
      <c r="Y50" s="12">
        <v>-20.133384599297909</v>
      </c>
      <c r="Z50" s="12">
        <v>0</v>
      </c>
      <c r="AA50" s="13">
        <f t="shared" si="1"/>
        <v>-179.61812694238134</v>
      </c>
      <c r="AB50" s="13">
        <f t="shared" si="2"/>
        <v>-179.61812694238134</v>
      </c>
      <c r="AC50" s="12">
        <v>0</v>
      </c>
      <c r="AD50" s="12">
        <v>0</v>
      </c>
      <c r="AE50" s="13">
        <f t="shared" si="3"/>
        <v>-179.61812694238134</v>
      </c>
    </row>
    <row r="51" spans="1:31" x14ac:dyDescent="0.2">
      <c r="A51" s="17"/>
      <c r="B51" s="17" t="s">
        <v>92</v>
      </c>
      <c r="C51" s="18">
        <f>SUM(C7:C50)</f>
        <v>24663.759450120007</v>
      </c>
      <c r="D51" s="18">
        <f t="shared" ref="D51:J51" si="5">SUM(D7:D50)</f>
        <v>5460.2472628799997</v>
      </c>
      <c r="E51" s="18">
        <f t="shared" si="5"/>
        <v>1744.4482208279999</v>
      </c>
      <c r="F51" s="18">
        <f t="shared" si="5"/>
        <v>8.7964515215999999</v>
      </c>
      <c r="G51" s="18">
        <f t="shared" si="5"/>
        <v>11061.387280091029</v>
      </c>
      <c r="H51" s="18">
        <f t="shared" si="5"/>
        <v>461.18795999999998</v>
      </c>
      <c r="I51" s="18">
        <f t="shared" si="5"/>
        <v>4161.9714302057037</v>
      </c>
      <c r="J51" s="18">
        <f t="shared" si="5"/>
        <v>8.8742428799999988</v>
      </c>
      <c r="K51" s="18">
        <f>SUM(K7:K50)</f>
        <v>12212.951036744096</v>
      </c>
      <c r="L51" s="18">
        <f t="shared" ref="L51:AD51" si="6">SUM(L7:L50)</f>
        <v>204.32035399647998</v>
      </c>
      <c r="M51" s="18">
        <f t="shared" si="6"/>
        <v>59987.943689266918</v>
      </c>
      <c r="N51" s="14"/>
      <c r="O51" s="18">
        <f t="shared" si="6"/>
        <v>38755.798023040443</v>
      </c>
      <c r="P51" s="18">
        <f t="shared" si="6"/>
        <v>34021.057051350006</v>
      </c>
      <c r="Q51" s="18">
        <f t="shared" si="6"/>
        <v>40075.752230568985</v>
      </c>
      <c r="R51" s="18">
        <f t="shared" si="6"/>
        <v>12960.979232260581</v>
      </c>
      <c r="S51" s="18">
        <f t="shared" si="6"/>
        <v>39.537321599999991</v>
      </c>
      <c r="T51" s="18">
        <f t="shared" si="6"/>
        <v>6919.2029957294262</v>
      </c>
      <c r="U51" s="18">
        <f t="shared" si="6"/>
        <v>6025.7402882261986</v>
      </c>
      <c r="V51" s="18">
        <f t="shared" si="6"/>
        <v>254.27430594607392</v>
      </c>
      <c r="W51" s="18">
        <f t="shared" si="6"/>
        <v>263.54786939526667</v>
      </c>
      <c r="X51" s="18">
        <f t="shared" si="6"/>
        <v>3359.2740038390998</v>
      </c>
      <c r="Y51" s="18">
        <f t="shared" si="6"/>
        <v>509.56018318018545</v>
      </c>
      <c r="Z51" s="18">
        <f t="shared" si="6"/>
        <v>38.290994990245956</v>
      </c>
      <c r="AA51" s="18">
        <f t="shared" si="6"/>
        <v>143223.01450012653</v>
      </c>
      <c r="AB51" s="18">
        <f t="shared" si="6"/>
        <v>203210.95818939345</v>
      </c>
      <c r="AC51" s="18">
        <f t="shared" si="6"/>
        <v>-36842.783223040467</v>
      </c>
      <c r="AD51" s="18">
        <f t="shared" si="6"/>
        <v>-38.290994990245956</v>
      </c>
      <c r="AE51" s="18">
        <f>SUM(AE7:AE50)</f>
        <v>166329.88397136272</v>
      </c>
    </row>
    <row r="53" spans="1:31" x14ac:dyDescent="0.2">
      <c r="C53" s="33"/>
      <c r="D53" s="33"/>
      <c r="E53" s="33"/>
      <c r="F53" s="33"/>
      <c r="G53" s="33"/>
      <c r="H53" s="33"/>
      <c r="I53" s="33"/>
      <c r="J53" s="33"/>
      <c r="K53" s="33"/>
      <c r="L53" s="33"/>
      <c r="M53" s="33"/>
      <c r="O53" s="33"/>
      <c r="P53" s="33"/>
      <c r="Q53" s="33"/>
      <c r="R53" s="33"/>
      <c r="S53" s="33"/>
      <c r="T53" s="33"/>
      <c r="U53" s="33"/>
      <c r="V53" s="33"/>
      <c r="W53" s="33"/>
      <c r="X53" s="33"/>
      <c r="Y53" s="33"/>
      <c r="Z53" s="33"/>
      <c r="AA53" s="33"/>
      <c r="AB53" s="33"/>
      <c r="AC53" s="33"/>
      <c r="AD53" s="33"/>
      <c r="AE53" s="33"/>
    </row>
    <row r="55" spans="1:31" x14ac:dyDescent="0.2">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row>
  </sheetData>
  <mergeCells count="7">
    <mergeCell ref="AE4:AE5"/>
    <mergeCell ref="A3:B4"/>
    <mergeCell ref="C4:M4"/>
    <mergeCell ref="O4:AA4"/>
    <mergeCell ref="AC4:AC5"/>
    <mergeCell ref="AD4:AD5"/>
    <mergeCell ref="AB4:AB5"/>
  </mergeCells>
  <hyperlinks>
    <hyperlink ref="B1" location="Contenido!A1" display="Regresar al contenido"/>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2"/>
  <sheetViews>
    <sheetView showGridLines="0" zoomScaleNormal="100" workbookViewId="0">
      <pane xSplit="2" ySplit="6" topLeftCell="C7" activePane="bottomRight" state="frozen"/>
      <selection pane="topRight" activeCell="C1" sqref="C1"/>
      <selection pane="bottomLeft" activeCell="A7" sqref="A7"/>
      <selection pane="bottomRight" activeCell="A50" sqref="A50:XFD52"/>
    </sheetView>
  </sheetViews>
  <sheetFormatPr baseColWidth="10" defaultRowHeight="12.75" x14ac:dyDescent="0.2"/>
  <cols>
    <col min="1" max="1" width="10.7109375" style="1" customWidth="1"/>
    <col min="2" max="2" width="55.140625" style="1" customWidth="1"/>
    <col min="3" max="6" width="13.7109375" style="1" customWidth="1"/>
    <col min="7" max="7" width="16.140625" style="1" customWidth="1"/>
    <col min="8" max="8" width="13.7109375" style="1" customWidth="1"/>
    <col min="9" max="9" width="15.28515625" style="1" customWidth="1"/>
    <col min="10" max="10" width="13.7109375" style="1" customWidth="1"/>
    <col min="11" max="11" width="15.42578125" style="1" customWidth="1"/>
    <col min="12" max="13" width="13.7109375" style="1" customWidth="1"/>
    <col min="14" max="14" width="0.85546875" style="5" customWidth="1"/>
    <col min="15" max="15" width="13.7109375" style="1" customWidth="1"/>
    <col min="16" max="16" width="16" style="1" customWidth="1"/>
    <col min="17" max="17" width="15.85546875" style="1" customWidth="1"/>
    <col min="18" max="18" width="15.5703125" style="1" customWidth="1"/>
    <col min="19" max="20" width="13.7109375" style="1" customWidth="1"/>
    <col min="21" max="21" width="15.28515625" style="1" customWidth="1"/>
    <col min="22" max="23" width="13.7109375" style="1" customWidth="1"/>
    <col min="24" max="24" width="15.85546875" style="1" customWidth="1"/>
    <col min="25" max="27" width="13.7109375" style="1" customWidth="1"/>
    <col min="28" max="28" width="15.28515625" style="1" customWidth="1"/>
    <col min="29" max="30" width="11.42578125" style="1"/>
    <col min="31" max="31" width="13.7109375" style="1" customWidth="1"/>
    <col min="32" max="32" width="11.42578125" style="1"/>
    <col min="33" max="33" width="13.42578125" style="1" customWidth="1"/>
    <col min="34" max="16384" width="11.42578125" style="1"/>
  </cols>
  <sheetData>
    <row r="1" spans="1:28" ht="12.75" customHeight="1" x14ac:dyDescent="0.2">
      <c r="B1" s="4" t="s">
        <v>91</v>
      </c>
    </row>
    <row r="3" spans="1:28" ht="14.25" customHeight="1" x14ac:dyDescent="0.2">
      <c r="A3" s="56" t="s">
        <v>530</v>
      </c>
      <c r="B3" s="56"/>
    </row>
    <row r="4" spans="1:28" x14ac:dyDescent="0.2">
      <c r="A4" s="56"/>
      <c r="B4" s="56"/>
      <c r="C4" s="58" t="s">
        <v>23</v>
      </c>
      <c r="D4" s="58"/>
      <c r="E4" s="58"/>
      <c r="F4" s="58"/>
      <c r="G4" s="58"/>
      <c r="H4" s="58"/>
      <c r="I4" s="58"/>
      <c r="J4" s="58"/>
      <c r="K4" s="58"/>
      <c r="L4" s="58"/>
      <c r="M4" s="58"/>
      <c r="N4" s="6"/>
      <c r="O4" s="57" t="s">
        <v>24</v>
      </c>
      <c r="P4" s="57"/>
      <c r="Q4" s="57"/>
      <c r="R4" s="57"/>
      <c r="S4" s="57"/>
      <c r="T4" s="57"/>
      <c r="U4" s="57"/>
      <c r="V4" s="57"/>
      <c r="W4" s="57"/>
      <c r="X4" s="57"/>
      <c r="Y4" s="57"/>
      <c r="Z4" s="57"/>
      <c r="AA4" s="57"/>
      <c r="AB4" s="7"/>
    </row>
    <row r="5" spans="1:28" ht="44.25" customHeight="1" x14ac:dyDescent="0.2">
      <c r="A5" s="48" t="s">
        <v>131</v>
      </c>
      <c r="B5" s="48" t="s">
        <v>527</v>
      </c>
      <c r="C5" s="9" t="s">
        <v>29</v>
      </c>
      <c r="D5" s="9" t="s">
        <v>30</v>
      </c>
      <c r="E5" s="9" t="s">
        <v>501</v>
      </c>
      <c r="F5" s="9" t="s">
        <v>0</v>
      </c>
      <c r="G5" s="9" t="s">
        <v>31</v>
      </c>
      <c r="H5" s="9" t="s">
        <v>32</v>
      </c>
      <c r="I5" s="9" t="s">
        <v>33</v>
      </c>
      <c r="J5" s="9" t="s">
        <v>34</v>
      </c>
      <c r="K5" s="9" t="s">
        <v>35</v>
      </c>
      <c r="L5" s="9" t="s">
        <v>37</v>
      </c>
      <c r="M5" s="9" t="s">
        <v>505</v>
      </c>
      <c r="N5" s="10"/>
      <c r="O5" s="8" t="s">
        <v>38</v>
      </c>
      <c r="P5" s="8" t="s">
        <v>39</v>
      </c>
      <c r="Q5" s="8" t="s">
        <v>40</v>
      </c>
      <c r="R5" s="8" t="s">
        <v>41</v>
      </c>
      <c r="S5" s="8" t="s">
        <v>42</v>
      </c>
      <c r="T5" s="8" t="s">
        <v>1</v>
      </c>
      <c r="U5" s="8" t="s">
        <v>2</v>
      </c>
      <c r="V5" s="8" t="s">
        <v>3</v>
      </c>
      <c r="W5" s="8" t="s">
        <v>43</v>
      </c>
      <c r="X5" s="8" t="s">
        <v>44</v>
      </c>
      <c r="Y5" s="8" t="s">
        <v>4</v>
      </c>
      <c r="Z5" s="8" t="s">
        <v>45</v>
      </c>
      <c r="AA5" s="47" t="s">
        <v>506</v>
      </c>
      <c r="AB5" s="8" t="s">
        <v>5</v>
      </c>
    </row>
    <row r="6" spans="1:28" ht="17.25" customHeight="1" x14ac:dyDescent="0.2">
      <c r="A6" s="35"/>
      <c r="B6" s="35"/>
      <c r="C6" s="34" t="s">
        <v>498</v>
      </c>
      <c r="D6" s="34" t="s">
        <v>498</v>
      </c>
      <c r="E6" s="34" t="s">
        <v>498</v>
      </c>
      <c r="F6" s="34" t="s">
        <v>498</v>
      </c>
      <c r="G6" s="34" t="s">
        <v>498</v>
      </c>
      <c r="H6" s="34" t="s">
        <v>498</v>
      </c>
      <c r="I6" s="34" t="s">
        <v>498</v>
      </c>
      <c r="J6" s="34" t="s">
        <v>498</v>
      </c>
      <c r="K6" s="34" t="s">
        <v>498</v>
      </c>
      <c r="L6" s="34" t="s">
        <v>498</v>
      </c>
      <c r="M6" s="34" t="s">
        <v>498</v>
      </c>
      <c r="N6" s="10"/>
      <c r="O6" s="34" t="s">
        <v>498</v>
      </c>
      <c r="P6" s="34" t="s">
        <v>498</v>
      </c>
      <c r="Q6" s="34" t="s">
        <v>498</v>
      </c>
      <c r="R6" s="34" t="s">
        <v>498</v>
      </c>
      <c r="S6" s="34" t="s">
        <v>498</v>
      </c>
      <c r="T6" s="34" t="s">
        <v>498</v>
      </c>
      <c r="U6" s="34" t="s">
        <v>498</v>
      </c>
      <c r="V6" s="34" t="s">
        <v>498</v>
      </c>
      <c r="W6" s="34" t="s">
        <v>498</v>
      </c>
      <c r="X6" s="34" t="s">
        <v>498</v>
      </c>
      <c r="Y6" s="34" t="s">
        <v>498</v>
      </c>
      <c r="Z6" s="34" t="s">
        <v>498</v>
      </c>
      <c r="AA6" s="34" t="s">
        <v>498</v>
      </c>
      <c r="AB6" s="34" t="s">
        <v>498</v>
      </c>
    </row>
    <row r="7" spans="1:28" ht="12.75" customHeight="1" x14ac:dyDescent="0.2">
      <c r="A7" s="11" t="s">
        <v>94</v>
      </c>
      <c r="B7" s="1" t="s">
        <v>46</v>
      </c>
      <c r="C7" s="12">
        <v>0</v>
      </c>
      <c r="D7" s="12">
        <v>0</v>
      </c>
      <c r="E7" s="12">
        <v>0</v>
      </c>
      <c r="F7" s="12">
        <v>0</v>
      </c>
      <c r="G7" s="12">
        <v>0</v>
      </c>
      <c r="H7" s="12">
        <v>0</v>
      </c>
      <c r="I7" s="12">
        <v>0</v>
      </c>
      <c r="J7" s="12">
        <v>0</v>
      </c>
      <c r="K7" s="12">
        <v>0</v>
      </c>
      <c r="L7" s="12">
        <v>0</v>
      </c>
      <c r="M7" s="13">
        <f>SUM(C7:L7)</f>
        <v>0</v>
      </c>
      <c r="N7" s="14"/>
      <c r="O7" s="12">
        <v>0</v>
      </c>
      <c r="P7" s="12">
        <v>44426776.528512985</v>
      </c>
      <c r="Q7" s="12">
        <v>169864727.23213205</v>
      </c>
      <c r="R7" s="12">
        <v>397077.17288355646</v>
      </c>
      <c r="S7" s="12">
        <v>41998.513582040861</v>
      </c>
      <c r="T7" s="12">
        <v>76487.971675526162</v>
      </c>
      <c r="U7" s="12">
        <v>0</v>
      </c>
      <c r="V7" s="12">
        <v>3595207.7485368853</v>
      </c>
      <c r="W7" s="12">
        <v>0</v>
      </c>
      <c r="X7" s="12">
        <v>0</v>
      </c>
      <c r="Y7" s="12">
        <v>6142269.5062409416</v>
      </c>
      <c r="Z7" s="12">
        <v>0</v>
      </c>
      <c r="AA7" s="13">
        <f t="shared" ref="AA7:AA47" si="0">SUM(O7:Z7)</f>
        <v>224544544.67356399</v>
      </c>
      <c r="AB7" s="13">
        <f t="shared" ref="AB7:AB47" si="1">+M7+AA7</f>
        <v>224544544.67356399</v>
      </c>
    </row>
    <row r="8" spans="1:28" x14ac:dyDescent="0.2">
      <c r="A8" s="11" t="s">
        <v>95</v>
      </c>
      <c r="B8" s="1" t="s">
        <v>47</v>
      </c>
      <c r="C8" s="12">
        <v>0</v>
      </c>
      <c r="D8" s="12">
        <v>0</v>
      </c>
      <c r="E8" s="12">
        <v>0</v>
      </c>
      <c r="F8" s="12">
        <v>0</v>
      </c>
      <c r="G8" s="12">
        <v>0</v>
      </c>
      <c r="H8" s="12">
        <v>0</v>
      </c>
      <c r="I8" s="12">
        <v>0</v>
      </c>
      <c r="J8" s="12">
        <v>0</v>
      </c>
      <c r="K8" s="12">
        <v>0</v>
      </c>
      <c r="L8" s="12">
        <v>0</v>
      </c>
      <c r="M8" s="13">
        <f t="shared" ref="M8:M47" si="2">SUM(C8:L8)</f>
        <v>0</v>
      </c>
      <c r="N8" s="14"/>
      <c r="O8" s="12">
        <v>0</v>
      </c>
      <c r="P8" s="12">
        <v>10076441.584416172</v>
      </c>
      <c r="Q8" s="12">
        <v>45073246.051410519</v>
      </c>
      <c r="R8" s="12">
        <v>0</v>
      </c>
      <c r="S8" s="12">
        <v>0</v>
      </c>
      <c r="T8" s="12">
        <v>0</v>
      </c>
      <c r="U8" s="12">
        <v>0</v>
      </c>
      <c r="V8" s="12">
        <v>1100827.7546565337</v>
      </c>
      <c r="W8" s="12">
        <v>0</v>
      </c>
      <c r="X8" s="12">
        <v>0</v>
      </c>
      <c r="Y8" s="12">
        <v>0</v>
      </c>
      <c r="Z8" s="12">
        <v>0</v>
      </c>
      <c r="AA8" s="13">
        <f t="shared" si="0"/>
        <v>56250515.390483223</v>
      </c>
      <c r="AB8" s="13">
        <f t="shared" si="1"/>
        <v>56250515.390483223</v>
      </c>
    </row>
    <row r="9" spans="1:28" x14ac:dyDescent="0.2">
      <c r="A9" s="11" t="s">
        <v>96</v>
      </c>
      <c r="B9" s="1" t="s">
        <v>48</v>
      </c>
      <c r="C9" s="12">
        <v>0</v>
      </c>
      <c r="D9" s="12">
        <v>0</v>
      </c>
      <c r="E9" s="12">
        <v>0</v>
      </c>
      <c r="F9" s="12">
        <v>0</v>
      </c>
      <c r="G9" s="12">
        <v>0</v>
      </c>
      <c r="H9" s="12">
        <v>0</v>
      </c>
      <c r="I9" s="12">
        <v>0</v>
      </c>
      <c r="J9" s="12">
        <v>0</v>
      </c>
      <c r="K9" s="12">
        <v>0</v>
      </c>
      <c r="L9" s="12">
        <v>0</v>
      </c>
      <c r="M9" s="13">
        <f t="shared" si="2"/>
        <v>0</v>
      </c>
      <c r="N9" s="14"/>
      <c r="O9" s="12">
        <v>0</v>
      </c>
      <c r="P9" s="12">
        <v>67395689.576087311</v>
      </c>
      <c r="Q9" s="12">
        <v>42176120.143434197</v>
      </c>
      <c r="R9" s="12">
        <v>0</v>
      </c>
      <c r="S9" s="12">
        <v>1633996.1695513551</v>
      </c>
      <c r="T9" s="12">
        <v>14766791.391783955</v>
      </c>
      <c r="U9" s="12">
        <v>0</v>
      </c>
      <c r="V9" s="12">
        <v>306426.9974545468</v>
      </c>
      <c r="W9" s="12">
        <v>0</v>
      </c>
      <c r="X9" s="12">
        <v>0</v>
      </c>
      <c r="Y9" s="12">
        <v>0</v>
      </c>
      <c r="Z9" s="12">
        <v>0</v>
      </c>
      <c r="AA9" s="13">
        <f t="shared" si="0"/>
        <v>126279024.27831137</v>
      </c>
      <c r="AB9" s="13">
        <f t="shared" si="1"/>
        <v>126279024.27831137</v>
      </c>
    </row>
    <row r="10" spans="1:28" x14ac:dyDescent="0.2">
      <c r="A10" s="11" t="s">
        <v>97</v>
      </c>
      <c r="B10" s="1" t="s">
        <v>49</v>
      </c>
      <c r="C10" s="12">
        <v>0</v>
      </c>
      <c r="D10" s="12">
        <v>0</v>
      </c>
      <c r="E10" s="12">
        <v>0</v>
      </c>
      <c r="F10" s="12">
        <v>0</v>
      </c>
      <c r="G10" s="12">
        <v>0</v>
      </c>
      <c r="H10" s="12">
        <v>0</v>
      </c>
      <c r="I10" s="12">
        <v>0</v>
      </c>
      <c r="J10" s="12">
        <v>0</v>
      </c>
      <c r="K10" s="12">
        <v>0</v>
      </c>
      <c r="L10" s="12">
        <v>0</v>
      </c>
      <c r="M10" s="13">
        <f t="shared" si="2"/>
        <v>0</v>
      </c>
      <c r="N10" s="14"/>
      <c r="O10" s="12">
        <v>0</v>
      </c>
      <c r="P10" s="12">
        <v>37872.084499718272</v>
      </c>
      <c r="Q10" s="12">
        <v>2444555.8214318343</v>
      </c>
      <c r="R10" s="12">
        <v>0</v>
      </c>
      <c r="S10" s="12">
        <v>0</v>
      </c>
      <c r="T10" s="12">
        <v>0</v>
      </c>
      <c r="U10" s="12">
        <v>0</v>
      </c>
      <c r="V10" s="12">
        <v>172772.99793513925</v>
      </c>
      <c r="W10" s="12">
        <v>0</v>
      </c>
      <c r="X10" s="12">
        <v>0</v>
      </c>
      <c r="Y10" s="12">
        <v>0</v>
      </c>
      <c r="Z10" s="12">
        <v>0</v>
      </c>
      <c r="AA10" s="13">
        <f t="shared" si="0"/>
        <v>2655200.9038666915</v>
      </c>
      <c r="AB10" s="13">
        <f t="shared" si="1"/>
        <v>2655200.9038666915</v>
      </c>
    </row>
    <row r="11" spans="1:28" x14ac:dyDescent="0.2">
      <c r="A11" s="11" t="s">
        <v>98</v>
      </c>
      <c r="B11" s="1" t="s">
        <v>50</v>
      </c>
      <c r="C11" s="12">
        <v>0</v>
      </c>
      <c r="D11" s="12">
        <v>0</v>
      </c>
      <c r="E11" s="12">
        <v>0</v>
      </c>
      <c r="F11" s="12">
        <v>0</v>
      </c>
      <c r="G11" s="12">
        <v>0</v>
      </c>
      <c r="H11" s="12">
        <v>0</v>
      </c>
      <c r="I11" s="12">
        <v>0</v>
      </c>
      <c r="J11" s="12">
        <v>0</v>
      </c>
      <c r="K11" s="12">
        <v>0</v>
      </c>
      <c r="L11" s="12">
        <v>0</v>
      </c>
      <c r="M11" s="13">
        <f t="shared" si="2"/>
        <v>0</v>
      </c>
      <c r="N11" s="14"/>
      <c r="O11" s="12">
        <v>0</v>
      </c>
      <c r="P11" s="12">
        <v>1594198.6231741121</v>
      </c>
      <c r="Q11" s="12">
        <v>41955152.521897793</v>
      </c>
      <c r="R11" s="12">
        <v>3908966.5334880445</v>
      </c>
      <c r="S11" s="12">
        <v>0</v>
      </c>
      <c r="T11" s="12">
        <v>0</v>
      </c>
      <c r="U11" s="12">
        <v>0</v>
      </c>
      <c r="V11" s="12">
        <v>81983.730828177533</v>
      </c>
      <c r="W11" s="12">
        <v>0</v>
      </c>
      <c r="X11" s="12">
        <v>0</v>
      </c>
      <c r="Y11" s="12">
        <v>0</v>
      </c>
      <c r="Z11" s="12">
        <v>0</v>
      </c>
      <c r="AA11" s="13">
        <f t="shared" si="0"/>
        <v>47540301.409388125</v>
      </c>
      <c r="AB11" s="13">
        <f t="shared" si="1"/>
        <v>47540301.409388125</v>
      </c>
    </row>
    <row r="12" spans="1:28" x14ac:dyDescent="0.2">
      <c r="A12" s="11" t="s">
        <v>99</v>
      </c>
      <c r="B12" s="1" t="s">
        <v>51</v>
      </c>
      <c r="C12" s="12">
        <v>0</v>
      </c>
      <c r="D12" s="12">
        <v>0</v>
      </c>
      <c r="E12" s="12">
        <v>0</v>
      </c>
      <c r="F12" s="12">
        <v>0</v>
      </c>
      <c r="G12" s="12">
        <v>0</v>
      </c>
      <c r="H12" s="12">
        <v>0</v>
      </c>
      <c r="I12" s="12">
        <v>0</v>
      </c>
      <c r="J12" s="12">
        <v>0</v>
      </c>
      <c r="K12" s="12">
        <v>0</v>
      </c>
      <c r="L12" s="12">
        <v>0</v>
      </c>
      <c r="M12" s="13">
        <f t="shared" si="2"/>
        <v>0</v>
      </c>
      <c r="N12" s="14"/>
      <c r="O12" s="12">
        <v>0</v>
      </c>
      <c r="P12" s="12">
        <v>2836287.6423751055</v>
      </c>
      <c r="Q12" s="12">
        <v>33868052.043264546</v>
      </c>
      <c r="R12" s="12">
        <v>19872143.655773006</v>
      </c>
      <c r="S12" s="12">
        <v>0</v>
      </c>
      <c r="T12" s="12">
        <v>0</v>
      </c>
      <c r="U12" s="12">
        <v>10464439.643103888</v>
      </c>
      <c r="V12" s="12">
        <v>0</v>
      </c>
      <c r="W12" s="12">
        <v>0</v>
      </c>
      <c r="X12" s="12">
        <v>0</v>
      </c>
      <c r="Y12" s="12">
        <v>0</v>
      </c>
      <c r="Z12" s="12">
        <v>0</v>
      </c>
      <c r="AA12" s="13">
        <f t="shared" si="0"/>
        <v>67040922.984516546</v>
      </c>
      <c r="AB12" s="13">
        <f t="shared" si="1"/>
        <v>67040922.984516546</v>
      </c>
    </row>
    <row r="13" spans="1:28" x14ac:dyDescent="0.2">
      <c r="A13" s="11" t="s">
        <v>100</v>
      </c>
      <c r="B13" s="1" t="s">
        <v>52</v>
      </c>
      <c r="C13" s="12">
        <v>0</v>
      </c>
      <c r="D13" s="12">
        <v>0</v>
      </c>
      <c r="E13" s="12">
        <v>0</v>
      </c>
      <c r="F13" s="12">
        <v>0</v>
      </c>
      <c r="G13" s="12">
        <v>0</v>
      </c>
      <c r="H13" s="12">
        <v>0</v>
      </c>
      <c r="I13" s="12">
        <v>39386038.67567724</v>
      </c>
      <c r="J13" s="12">
        <v>0</v>
      </c>
      <c r="K13" s="12">
        <v>1601982.8523493009</v>
      </c>
      <c r="L13" s="12">
        <v>19.984679817894079</v>
      </c>
      <c r="M13" s="13">
        <f t="shared" si="2"/>
        <v>40988041.512706362</v>
      </c>
      <c r="N13" s="14"/>
      <c r="O13" s="12">
        <v>0</v>
      </c>
      <c r="P13" s="12">
        <v>705083.04451410682</v>
      </c>
      <c r="Q13" s="12">
        <v>2106678.9511249196</v>
      </c>
      <c r="R13" s="12">
        <v>0</v>
      </c>
      <c r="S13" s="12">
        <v>0</v>
      </c>
      <c r="T13" s="12">
        <v>0</v>
      </c>
      <c r="U13" s="12">
        <v>48990.219772169308</v>
      </c>
      <c r="V13" s="12">
        <v>45367.005079568131</v>
      </c>
      <c r="W13" s="12">
        <v>0</v>
      </c>
      <c r="X13" s="12">
        <v>0</v>
      </c>
      <c r="Y13" s="12">
        <v>0</v>
      </c>
      <c r="Z13" s="12">
        <v>0</v>
      </c>
      <c r="AA13" s="13">
        <f t="shared" si="0"/>
        <v>2906119.2204907639</v>
      </c>
      <c r="AB13" s="13">
        <f t="shared" si="1"/>
        <v>43894160.733197123</v>
      </c>
    </row>
    <row r="14" spans="1:28" x14ac:dyDescent="0.2">
      <c r="A14" s="11" t="s">
        <v>101</v>
      </c>
      <c r="B14" s="1" t="s">
        <v>53</v>
      </c>
      <c r="C14" s="12">
        <v>0</v>
      </c>
      <c r="D14" s="12">
        <v>0</v>
      </c>
      <c r="E14" s="12">
        <v>0</v>
      </c>
      <c r="F14" s="12">
        <v>0</v>
      </c>
      <c r="G14" s="12">
        <v>1048236675.0722456</v>
      </c>
      <c r="H14" s="12">
        <v>0</v>
      </c>
      <c r="I14" s="12">
        <v>0</v>
      </c>
      <c r="J14" s="12">
        <v>0</v>
      </c>
      <c r="K14" s="12">
        <v>1934601.1686214006</v>
      </c>
      <c r="L14" s="12">
        <v>24.134081631101225</v>
      </c>
      <c r="M14" s="13">
        <f t="shared" si="2"/>
        <v>1050171300.3749486</v>
      </c>
      <c r="N14" s="14"/>
      <c r="O14" s="12">
        <v>0</v>
      </c>
      <c r="P14" s="12">
        <v>2443418.3407343486</v>
      </c>
      <c r="Q14" s="12">
        <v>7495842.5851338971</v>
      </c>
      <c r="R14" s="12">
        <v>2318213.2070724806</v>
      </c>
      <c r="S14" s="12">
        <v>54802.683310151348</v>
      </c>
      <c r="T14" s="12">
        <v>940.74801386404999</v>
      </c>
      <c r="U14" s="12">
        <v>26189.755054979974</v>
      </c>
      <c r="V14" s="12">
        <v>54786.517168442537</v>
      </c>
      <c r="W14" s="12">
        <v>0</v>
      </c>
      <c r="X14" s="12">
        <v>0</v>
      </c>
      <c r="Y14" s="12">
        <v>0</v>
      </c>
      <c r="Z14" s="12">
        <v>0</v>
      </c>
      <c r="AA14" s="13">
        <f t="shared" si="0"/>
        <v>12394193.836488165</v>
      </c>
      <c r="AB14" s="13">
        <f t="shared" si="1"/>
        <v>1062565494.2114367</v>
      </c>
    </row>
    <row r="15" spans="1:28" x14ac:dyDescent="0.2">
      <c r="A15" s="11"/>
      <c r="B15" s="15" t="s">
        <v>54</v>
      </c>
      <c r="C15" s="12">
        <v>0</v>
      </c>
      <c r="D15" s="12">
        <v>0</v>
      </c>
      <c r="E15" s="12">
        <v>0</v>
      </c>
      <c r="F15" s="12">
        <v>0</v>
      </c>
      <c r="G15" s="12">
        <v>26825870.136857141</v>
      </c>
      <c r="H15" s="12">
        <v>0</v>
      </c>
      <c r="I15" s="12">
        <v>0</v>
      </c>
      <c r="J15" s="12">
        <v>0</v>
      </c>
      <c r="K15" s="12">
        <v>0</v>
      </c>
      <c r="L15" s="12">
        <v>0</v>
      </c>
      <c r="M15" s="13">
        <f t="shared" si="2"/>
        <v>26825870.136857141</v>
      </c>
      <c r="N15" s="14"/>
      <c r="O15" s="12">
        <v>0</v>
      </c>
      <c r="P15" s="12">
        <v>0</v>
      </c>
      <c r="Q15" s="12">
        <v>0</v>
      </c>
      <c r="R15" s="12">
        <v>0</v>
      </c>
      <c r="S15" s="12">
        <v>0</v>
      </c>
      <c r="T15" s="12">
        <v>0</v>
      </c>
      <c r="U15" s="12">
        <v>0</v>
      </c>
      <c r="V15" s="12">
        <v>0</v>
      </c>
      <c r="W15" s="12">
        <v>0</v>
      </c>
      <c r="X15" s="12">
        <v>0</v>
      </c>
      <c r="Y15" s="12">
        <v>0</v>
      </c>
      <c r="Z15" s="12">
        <v>0</v>
      </c>
      <c r="AA15" s="13">
        <f t="shared" si="0"/>
        <v>0</v>
      </c>
      <c r="AB15" s="13">
        <f t="shared" si="1"/>
        <v>26825870.136857141</v>
      </c>
    </row>
    <row r="16" spans="1:28" x14ac:dyDescent="0.2">
      <c r="A16" s="11" t="s">
        <v>102</v>
      </c>
      <c r="B16" s="1" t="s">
        <v>55</v>
      </c>
      <c r="C16" s="12">
        <v>0</v>
      </c>
      <c r="D16" s="12">
        <v>0</v>
      </c>
      <c r="E16" s="12">
        <v>0</v>
      </c>
      <c r="F16" s="12">
        <v>0</v>
      </c>
      <c r="G16" s="12">
        <v>0</v>
      </c>
      <c r="H16" s="12">
        <v>46118796</v>
      </c>
      <c r="I16" s="12">
        <v>0</v>
      </c>
      <c r="J16" s="12">
        <v>0</v>
      </c>
      <c r="K16" s="12">
        <v>2438097.5138077936</v>
      </c>
      <c r="L16" s="12">
        <v>30.415180853401733</v>
      </c>
      <c r="M16" s="13">
        <f t="shared" si="2"/>
        <v>48556923.92898865</v>
      </c>
      <c r="N16" s="14"/>
      <c r="O16" s="12">
        <v>0</v>
      </c>
      <c r="P16" s="12">
        <v>1129354.0392688366</v>
      </c>
      <c r="Q16" s="12">
        <v>1362921.5110936868</v>
      </c>
      <c r="R16" s="12">
        <v>0</v>
      </c>
      <c r="S16" s="12">
        <v>0</v>
      </c>
      <c r="T16" s="12">
        <v>0</v>
      </c>
      <c r="U16" s="12">
        <v>1205839.0562988215</v>
      </c>
      <c r="V16" s="12">
        <v>69045.1724443821</v>
      </c>
      <c r="W16" s="12">
        <v>0</v>
      </c>
      <c r="X16" s="12">
        <v>0</v>
      </c>
      <c r="Y16" s="12">
        <v>0</v>
      </c>
      <c r="Z16" s="12">
        <v>0</v>
      </c>
      <c r="AA16" s="13">
        <f t="shared" si="0"/>
        <v>3767159.7791057271</v>
      </c>
      <c r="AB16" s="13">
        <f t="shared" si="1"/>
        <v>52324083.708094381</v>
      </c>
    </row>
    <row r="17" spans="1:28" x14ac:dyDescent="0.2">
      <c r="A17" s="11" t="s">
        <v>103</v>
      </c>
      <c r="B17" s="1" t="s">
        <v>56</v>
      </c>
      <c r="C17" s="12">
        <v>0</v>
      </c>
      <c r="D17" s="12">
        <v>0</v>
      </c>
      <c r="E17" s="12">
        <v>0</v>
      </c>
      <c r="F17" s="12">
        <v>0</v>
      </c>
      <c r="G17" s="12">
        <v>0</v>
      </c>
      <c r="H17" s="12">
        <v>0</v>
      </c>
      <c r="I17" s="12">
        <v>165913132.55999997</v>
      </c>
      <c r="J17" s="12">
        <v>0</v>
      </c>
      <c r="K17" s="12">
        <v>29240393.425461579</v>
      </c>
      <c r="L17" s="12">
        <v>364.77288099566323</v>
      </c>
      <c r="M17" s="13">
        <f t="shared" si="2"/>
        <v>195153890.75834256</v>
      </c>
      <c r="N17" s="14"/>
      <c r="O17" s="12">
        <v>0</v>
      </c>
      <c r="P17" s="12">
        <v>16785236.378320485</v>
      </c>
      <c r="Q17" s="12">
        <v>112367074.99319063</v>
      </c>
      <c r="R17" s="12">
        <v>137351870.45852244</v>
      </c>
      <c r="S17" s="12">
        <v>0</v>
      </c>
      <c r="T17" s="12">
        <v>0</v>
      </c>
      <c r="U17" s="12">
        <v>27994956.608998884</v>
      </c>
      <c r="V17" s="12">
        <v>828066.96408523177</v>
      </c>
      <c r="W17" s="12">
        <v>0</v>
      </c>
      <c r="X17" s="12">
        <v>0</v>
      </c>
      <c r="Y17" s="12">
        <v>0</v>
      </c>
      <c r="Z17" s="12">
        <v>0</v>
      </c>
      <c r="AA17" s="13">
        <f t="shared" si="0"/>
        <v>295327205.40311766</v>
      </c>
      <c r="AB17" s="13">
        <f t="shared" si="1"/>
        <v>490481096.16146022</v>
      </c>
    </row>
    <row r="18" spans="1:28" x14ac:dyDescent="0.2">
      <c r="A18" s="11" t="s">
        <v>104</v>
      </c>
      <c r="B18" s="1" t="s">
        <v>57</v>
      </c>
      <c r="C18" s="12">
        <v>0</v>
      </c>
      <c r="D18" s="12">
        <v>0</v>
      </c>
      <c r="E18" s="12">
        <v>0</v>
      </c>
      <c r="F18" s="12">
        <v>0</v>
      </c>
      <c r="G18" s="12">
        <v>0</v>
      </c>
      <c r="H18" s="12">
        <v>0</v>
      </c>
      <c r="I18" s="12">
        <v>0</v>
      </c>
      <c r="J18" s="12">
        <v>0</v>
      </c>
      <c r="K18" s="12">
        <v>3639089.9344494105</v>
      </c>
      <c r="L18" s="12">
        <v>45.397519119408919</v>
      </c>
      <c r="M18" s="13">
        <f t="shared" si="2"/>
        <v>3639135.3319685301</v>
      </c>
      <c r="N18" s="14"/>
      <c r="O18" s="12">
        <v>0</v>
      </c>
      <c r="P18" s="12">
        <v>2814825.0527086188</v>
      </c>
      <c r="Q18" s="12">
        <v>5369632.7584134713</v>
      </c>
      <c r="R18" s="12">
        <v>24719977.01763187</v>
      </c>
      <c r="S18" s="12">
        <v>0</v>
      </c>
      <c r="T18" s="12">
        <v>0</v>
      </c>
      <c r="U18" s="12">
        <v>603844.63275890821</v>
      </c>
      <c r="V18" s="12">
        <v>103056.41617765203</v>
      </c>
      <c r="W18" s="12">
        <v>0</v>
      </c>
      <c r="X18" s="12">
        <v>0</v>
      </c>
      <c r="Y18" s="12">
        <v>0</v>
      </c>
      <c r="Z18" s="12">
        <v>0</v>
      </c>
      <c r="AA18" s="13">
        <f t="shared" si="0"/>
        <v>33611335.877690516</v>
      </c>
      <c r="AB18" s="13">
        <f t="shared" si="1"/>
        <v>37250471.209659047</v>
      </c>
    </row>
    <row r="19" spans="1:28" x14ac:dyDescent="0.2">
      <c r="A19" s="11" t="s">
        <v>105</v>
      </c>
      <c r="B19" s="1" t="s">
        <v>6</v>
      </c>
      <c r="C19" s="12">
        <v>0</v>
      </c>
      <c r="D19" s="12">
        <v>0</v>
      </c>
      <c r="E19" s="12">
        <v>0</v>
      </c>
      <c r="F19" s="12">
        <v>0</v>
      </c>
      <c r="G19" s="12">
        <v>0</v>
      </c>
      <c r="H19" s="12">
        <v>0</v>
      </c>
      <c r="I19" s="12">
        <v>0</v>
      </c>
      <c r="J19" s="12">
        <v>0</v>
      </c>
      <c r="K19" s="12">
        <v>0</v>
      </c>
      <c r="L19" s="12">
        <v>0</v>
      </c>
      <c r="M19" s="13">
        <f t="shared" si="2"/>
        <v>0</v>
      </c>
      <c r="N19" s="14"/>
      <c r="O19" s="12">
        <v>0</v>
      </c>
      <c r="P19" s="12">
        <v>1295549.3017148871</v>
      </c>
      <c r="Q19" s="12">
        <v>3503682.5047450457</v>
      </c>
      <c r="R19" s="12">
        <v>1465518.7637996462</v>
      </c>
      <c r="S19" s="12">
        <v>0</v>
      </c>
      <c r="T19" s="12">
        <v>0</v>
      </c>
      <c r="U19" s="12">
        <v>687296.30584466178</v>
      </c>
      <c r="V19" s="12">
        <v>44817.296003400355</v>
      </c>
      <c r="W19" s="12">
        <v>7225438.7973105023</v>
      </c>
      <c r="X19" s="12">
        <v>0</v>
      </c>
      <c r="Y19" s="12">
        <v>0</v>
      </c>
      <c r="Z19" s="12">
        <v>0</v>
      </c>
      <c r="AA19" s="13">
        <f t="shared" si="0"/>
        <v>14222302.969418142</v>
      </c>
      <c r="AB19" s="13">
        <f t="shared" si="1"/>
        <v>14222302.969418142</v>
      </c>
    </row>
    <row r="20" spans="1:28" x14ac:dyDescent="0.2">
      <c r="A20" s="11" t="s">
        <v>106</v>
      </c>
      <c r="B20" s="1" t="s">
        <v>58</v>
      </c>
      <c r="C20" s="12">
        <v>0</v>
      </c>
      <c r="D20" s="12">
        <v>0</v>
      </c>
      <c r="E20" s="12">
        <v>0</v>
      </c>
      <c r="F20" s="12">
        <v>0</v>
      </c>
      <c r="G20" s="12">
        <v>0</v>
      </c>
      <c r="H20" s="12">
        <v>0</v>
      </c>
      <c r="I20" s="12">
        <v>196471847.53682035</v>
      </c>
      <c r="J20" s="12">
        <v>0</v>
      </c>
      <c r="K20" s="12">
        <v>405021507.179919</v>
      </c>
      <c r="L20" s="12">
        <v>0</v>
      </c>
      <c r="M20" s="13">
        <f t="shared" si="2"/>
        <v>601493354.71673942</v>
      </c>
      <c r="N20" s="14"/>
      <c r="O20" s="12">
        <v>0</v>
      </c>
      <c r="P20" s="12">
        <v>3694397.0040834188</v>
      </c>
      <c r="Q20" s="12">
        <v>14804531.060313644</v>
      </c>
      <c r="R20" s="12">
        <v>66992.611897094408</v>
      </c>
      <c r="S20" s="12">
        <v>0</v>
      </c>
      <c r="T20" s="12">
        <v>0</v>
      </c>
      <c r="U20" s="12">
        <v>2502112.4010812696</v>
      </c>
      <c r="V20" s="12">
        <v>0</v>
      </c>
      <c r="W20" s="12">
        <v>0</v>
      </c>
      <c r="X20" s="12">
        <v>0</v>
      </c>
      <c r="Y20" s="12">
        <v>0</v>
      </c>
      <c r="Z20" s="12">
        <v>0</v>
      </c>
      <c r="AA20" s="13">
        <f t="shared" si="0"/>
        <v>21068033.077375427</v>
      </c>
      <c r="AB20" s="13">
        <f t="shared" si="1"/>
        <v>622561387.79411483</v>
      </c>
    </row>
    <row r="21" spans="1:28" x14ac:dyDescent="0.2">
      <c r="A21" s="11" t="s">
        <v>107</v>
      </c>
      <c r="B21" s="1" t="s">
        <v>59</v>
      </c>
      <c r="C21" s="12">
        <v>0</v>
      </c>
      <c r="D21" s="12">
        <v>0</v>
      </c>
      <c r="E21" s="12">
        <v>0</v>
      </c>
      <c r="F21" s="12">
        <v>0</v>
      </c>
      <c r="G21" s="12">
        <v>0</v>
      </c>
      <c r="H21" s="12">
        <v>0</v>
      </c>
      <c r="I21" s="12">
        <v>0</v>
      </c>
      <c r="J21" s="12">
        <v>0</v>
      </c>
      <c r="K21" s="12">
        <v>0</v>
      </c>
      <c r="L21" s="12">
        <v>0</v>
      </c>
      <c r="M21" s="13">
        <f t="shared" si="2"/>
        <v>0</v>
      </c>
      <c r="N21" s="14"/>
      <c r="O21" s="12">
        <v>0</v>
      </c>
      <c r="P21" s="12">
        <v>862325.25774662755</v>
      </c>
      <c r="Q21" s="12">
        <v>2625864.6123296265</v>
      </c>
      <c r="R21" s="12">
        <v>916814.04786627053</v>
      </c>
      <c r="S21" s="12">
        <v>0</v>
      </c>
      <c r="T21" s="12">
        <v>0</v>
      </c>
      <c r="U21" s="12">
        <v>2618455.7360844971</v>
      </c>
      <c r="V21" s="12">
        <v>0</v>
      </c>
      <c r="W21" s="12">
        <v>0</v>
      </c>
      <c r="X21" s="12">
        <v>0</v>
      </c>
      <c r="Y21" s="12">
        <v>29943357.009917282</v>
      </c>
      <c r="Z21" s="12">
        <v>0</v>
      </c>
      <c r="AA21" s="13">
        <f t="shared" si="0"/>
        <v>36966816.663944304</v>
      </c>
      <c r="AB21" s="13">
        <f t="shared" si="1"/>
        <v>36966816.663944304</v>
      </c>
    </row>
    <row r="22" spans="1:28" x14ac:dyDescent="0.2">
      <c r="A22" s="11" t="s">
        <v>108</v>
      </c>
      <c r="B22" s="1" t="s">
        <v>60</v>
      </c>
      <c r="C22" s="12">
        <v>0</v>
      </c>
      <c r="D22" s="12">
        <v>0</v>
      </c>
      <c r="E22" s="12">
        <v>0</v>
      </c>
      <c r="F22" s="12">
        <v>0</v>
      </c>
      <c r="G22" s="12">
        <v>0</v>
      </c>
      <c r="H22" s="12">
        <v>0</v>
      </c>
      <c r="I22" s="12">
        <v>0</v>
      </c>
      <c r="J22" s="12">
        <v>0</v>
      </c>
      <c r="K22" s="12">
        <v>4288591.4389075469</v>
      </c>
      <c r="L22" s="12">
        <v>0</v>
      </c>
      <c r="M22" s="13">
        <f t="shared" si="2"/>
        <v>4288591.4389075469</v>
      </c>
      <c r="N22" s="14"/>
      <c r="O22" s="12">
        <v>0</v>
      </c>
      <c r="P22" s="12">
        <v>4774342.6755357655</v>
      </c>
      <c r="Q22" s="12">
        <v>9696338.0000304915</v>
      </c>
      <c r="R22" s="12">
        <v>24536671.75585492</v>
      </c>
      <c r="S22" s="12">
        <v>0</v>
      </c>
      <c r="T22" s="12">
        <v>27930.145341117786</v>
      </c>
      <c r="U22" s="12">
        <v>3766991.2335218736</v>
      </c>
      <c r="V22" s="12">
        <v>207784.24589971016</v>
      </c>
      <c r="W22" s="12">
        <v>6322162.9257571837</v>
      </c>
      <c r="X22" s="12">
        <v>0</v>
      </c>
      <c r="Y22" s="12">
        <v>0</v>
      </c>
      <c r="Z22" s="12">
        <v>0</v>
      </c>
      <c r="AA22" s="13">
        <f t="shared" si="0"/>
        <v>49332220.981941059</v>
      </c>
      <c r="AB22" s="13">
        <f t="shared" si="1"/>
        <v>53620812.420848608</v>
      </c>
    </row>
    <row r="23" spans="1:28" x14ac:dyDescent="0.2">
      <c r="A23" s="11"/>
      <c r="B23" s="15" t="s">
        <v>61</v>
      </c>
      <c r="C23" s="12">
        <v>0</v>
      </c>
      <c r="D23" s="12">
        <v>0</v>
      </c>
      <c r="E23" s="12">
        <v>0</v>
      </c>
      <c r="F23" s="12">
        <v>0</v>
      </c>
      <c r="G23" s="12">
        <v>0</v>
      </c>
      <c r="H23" s="12">
        <v>0</v>
      </c>
      <c r="I23" s="12">
        <v>0</v>
      </c>
      <c r="J23" s="12">
        <v>0</v>
      </c>
      <c r="K23" s="12">
        <v>12865774.316722641</v>
      </c>
      <c r="L23" s="12">
        <v>0</v>
      </c>
      <c r="M23" s="13">
        <f t="shared" si="2"/>
        <v>12865774.316722641</v>
      </c>
      <c r="N23" s="14"/>
      <c r="O23" s="12">
        <v>0</v>
      </c>
      <c r="P23" s="12">
        <v>0</v>
      </c>
      <c r="Q23" s="12">
        <v>0</v>
      </c>
      <c r="R23" s="12">
        <v>0</v>
      </c>
      <c r="S23" s="12">
        <v>0</v>
      </c>
      <c r="T23" s="12">
        <v>0</v>
      </c>
      <c r="U23" s="12">
        <v>0</v>
      </c>
      <c r="V23" s="12">
        <v>0</v>
      </c>
      <c r="W23" s="12">
        <v>0</v>
      </c>
      <c r="X23" s="12">
        <v>0</v>
      </c>
      <c r="Y23" s="12">
        <v>0</v>
      </c>
      <c r="Z23" s="12">
        <v>0</v>
      </c>
      <c r="AA23" s="13">
        <f t="shared" si="0"/>
        <v>0</v>
      </c>
      <c r="AB23" s="13">
        <f t="shared" si="1"/>
        <v>12865774.316722641</v>
      </c>
    </row>
    <row r="24" spans="1:28" x14ac:dyDescent="0.2">
      <c r="A24" s="11" t="s">
        <v>109</v>
      </c>
      <c r="B24" s="1" t="s">
        <v>62</v>
      </c>
      <c r="C24" s="12">
        <v>0</v>
      </c>
      <c r="D24" s="12">
        <v>0</v>
      </c>
      <c r="E24" s="12">
        <v>0</v>
      </c>
      <c r="F24" s="12">
        <v>0</v>
      </c>
      <c r="G24" s="12">
        <v>0</v>
      </c>
      <c r="H24" s="12">
        <v>0</v>
      </c>
      <c r="I24" s="12">
        <v>14426124.248072756</v>
      </c>
      <c r="J24" s="12">
        <v>0</v>
      </c>
      <c r="K24" s="12">
        <v>0</v>
      </c>
      <c r="L24" s="12">
        <v>19552973.173120715</v>
      </c>
      <c r="M24" s="13">
        <f t="shared" si="2"/>
        <v>33979097.421193473</v>
      </c>
      <c r="N24" s="14"/>
      <c r="O24" s="12">
        <v>0</v>
      </c>
      <c r="P24" s="12">
        <v>355051.45130474214</v>
      </c>
      <c r="Q24" s="12">
        <v>41831972.728703931</v>
      </c>
      <c r="R24" s="12">
        <v>3919273.4842789792</v>
      </c>
      <c r="S24" s="12">
        <v>0</v>
      </c>
      <c r="T24" s="12">
        <v>0</v>
      </c>
      <c r="U24" s="12">
        <v>0</v>
      </c>
      <c r="V24" s="12">
        <v>0</v>
      </c>
      <c r="W24" s="12">
        <v>608533.61718975322</v>
      </c>
      <c r="X24" s="12">
        <v>311431574.34791529</v>
      </c>
      <c r="Y24" s="12">
        <v>0</v>
      </c>
      <c r="Z24" s="12">
        <v>0</v>
      </c>
      <c r="AA24" s="13">
        <f t="shared" si="0"/>
        <v>358146405.62939268</v>
      </c>
      <c r="AB24" s="13">
        <f t="shared" si="1"/>
        <v>392125503.05058616</v>
      </c>
    </row>
    <row r="25" spans="1:28" x14ac:dyDescent="0.2">
      <c r="A25" s="11" t="s">
        <v>110</v>
      </c>
      <c r="B25" s="1" t="s">
        <v>63</v>
      </c>
      <c r="C25" s="12">
        <v>0</v>
      </c>
      <c r="D25" s="12">
        <v>0</v>
      </c>
      <c r="E25" s="12">
        <v>0</v>
      </c>
      <c r="F25" s="12">
        <v>0</v>
      </c>
      <c r="G25" s="12">
        <v>0</v>
      </c>
      <c r="H25" s="12">
        <v>0</v>
      </c>
      <c r="I25" s="12">
        <v>0</v>
      </c>
      <c r="J25" s="12">
        <v>0</v>
      </c>
      <c r="K25" s="12">
        <v>57796925.843725726</v>
      </c>
      <c r="L25" s="12">
        <v>0</v>
      </c>
      <c r="M25" s="13">
        <f t="shared" si="2"/>
        <v>57796925.843725726</v>
      </c>
      <c r="N25" s="14"/>
      <c r="O25" s="12">
        <v>0</v>
      </c>
      <c r="P25" s="12">
        <v>15615983.179337446</v>
      </c>
      <c r="Q25" s="12">
        <v>32309692.145700943</v>
      </c>
      <c r="R25" s="12">
        <v>80006934.631355539</v>
      </c>
      <c r="S25" s="12">
        <v>0</v>
      </c>
      <c r="T25" s="12">
        <v>1038556.3321723177</v>
      </c>
      <c r="U25" s="12">
        <v>119524068.17373866</v>
      </c>
      <c r="V25" s="12">
        <v>8860609.2521594428</v>
      </c>
      <c r="W25" s="12">
        <v>0</v>
      </c>
      <c r="X25" s="12">
        <v>0</v>
      </c>
      <c r="Y25" s="12">
        <v>0</v>
      </c>
      <c r="Z25" s="12">
        <v>0</v>
      </c>
      <c r="AA25" s="13">
        <f t="shared" si="0"/>
        <v>257355843.71446434</v>
      </c>
      <c r="AB25" s="13">
        <f t="shared" si="1"/>
        <v>315152769.55819005</v>
      </c>
    </row>
    <row r="26" spans="1:28" x14ac:dyDescent="0.2">
      <c r="A26" s="11" t="s">
        <v>111</v>
      </c>
      <c r="B26" s="1" t="s">
        <v>64</v>
      </c>
      <c r="C26" s="12">
        <v>0</v>
      </c>
      <c r="D26" s="12">
        <v>96862.064460512367</v>
      </c>
      <c r="E26" s="12">
        <v>0</v>
      </c>
      <c r="F26" s="12">
        <v>0</v>
      </c>
      <c r="G26" s="12">
        <v>31076182.799999997</v>
      </c>
      <c r="H26" s="12">
        <v>0</v>
      </c>
      <c r="I26" s="12">
        <v>0</v>
      </c>
      <c r="J26" s="12">
        <v>78476.375781818162</v>
      </c>
      <c r="K26" s="12">
        <v>0</v>
      </c>
      <c r="L26" s="12">
        <v>0</v>
      </c>
      <c r="M26" s="13">
        <f t="shared" si="2"/>
        <v>31251521.240242328</v>
      </c>
      <c r="N26" s="14"/>
      <c r="O26" s="12">
        <v>0</v>
      </c>
      <c r="P26" s="12">
        <v>9586967.8909445275</v>
      </c>
      <c r="Q26" s="12">
        <v>244108663.45773762</v>
      </c>
      <c r="R26" s="12">
        <v>627291987.54775536</v>
      </c>
      <c r="S26" s="12">
        <v>0</v>
      </c>
      <c r="T26" s="12">
        <v>0</v>
      </c>
      <c r="U26" s="12">
        <v>225.51571480242774</v>
      </c>
      <c r="V26" s="12">
        <v>0</v>
      </c>
      <c r="W26" s="12">
        <v>0</v>
      </c>
      <c r="X26" s="12">
        <v>0</v>
      </c>
      <c r="Y26" s="12">
        <v>0</v>
      </c>
      <c r="Z26" s="12">
        <v>0</v>
      </c>
      <c r="AA26" s="13">
        <f t="shared" si="0"/>
        <v>880987844.41215229</v>
      </c>
      <c r="AB26" s="13">
        <f t="shared" si="1"/>
        <v>912239365.65239465</v>
      </c>
    </row>
    <row r="27" spans="1:28" x14ac:dyDescent="0.2">
      <c r="A27" s="11"/>
      <c r="B27" s="15" t="s">
        <v>65</v>
      </c>
      <c r="C27" s="12">
        <v>0</v>
      </c>
      <c r="D27" s="12">
        <v>0</v>
      </c>
      <c r="E27" s="12">
        <v>0</v>
      </c>
      <c r="F27" s="12">
        <v>0</v>
      </c>
      <c r="G27" s="12">
        <v>0</v>
      </c>
      <c r="H27" s="12">
        <v>0</v>
      </c>
      <c r="I27" s="12">
        <v>0</v>
      </c>
      <c r="J27" s="12">
        <v>242430.50637818177</v>
      </c>
      <c r="K27" s="12">
        <v>0</v>
      </c>
      <c r="L27" s="12">
        <v>0</v>
      </c>
      <c r="M27" s="13">
        <f t="shared" si="2"/>
        <v>242430.50637818177</v>
      </c>
      <c r="N27" s="14"/>
      <c r="O27" s="12">
        <v>0</v>
      </c>
      <c r="P27" s="12">
        <v>0</v>
      </c>
      <c r="Q27" s="12">
        <v>0</v>
      </c>
      <c r="R27" s="12">
        <v>0</v>
      </c>
      <c r="S27" s="12">
        <v>0</v>
      </c>
      <c r="T27" s="12">
        <v>0</v>
      </c>
      <c r="U27" s="12">
        <v>0</v>
      </c>
      <c r="V27" s="12">
        <v>0</v>
      </c>
      <c r="W27" s="12">
        <v>0</v>
      </c>
      <c r="X27" s="12">
        <v>0</v>
      </c>
      <c r="Y27" s="12">
        <v>0</v>
      </c>
      <c r="Z27" s="12">
        <v>0</v>
      </c>
      <c r="AA27" s="13">
        <f t="shared" si="0"/>
        <v>0</v>
      </c>
      <c r="AB27" s="13">
        <f t="shared" si="1"/>
        <v>242430.50637818177</v>
      </c>
    </row>
    <row r="28" spans="1:28" x14ac:dyDescent="0.2">
      <c r="A28" s="11" t="s">
        <v>112</v>
      </c>
      <c r="B28" s="1" t="s">
        <v>66</v>
      </c>
      <c r="C28" s="12">
        <v>0</v>
      </c>
      <c r="D28" s="12">
        <v>0</v>
      </c>
      <c r="E28" s="12">
        <v>0</v>
      </c>
      <c r="F28" s="12">
        <v>0</v>
      </c>
      <c r="G28" s="12">
        <v>0</v>
      </c>
      <c r="H28" s="12">
        <v>0</v>
      </c>
      <c r="I28" s="12">
        <v>0</v>
      </c>
      <c r="J28" s="12">
        <v>0</v>
      </c>
      <c r="K28" s="12">
        <v>0</v>
      </c>
      <c r="L28" s="12">
        <v>0</v>
      </c>
      <c r="M28" s="13">
        <f t="shared" si="2"/>
        <v>0</v>
      </c>
      <c r="N28" s="14"/>
      <c r="O28" s="12">
        <v>0</v>
      </c>
      <c r="P28" s="12">
        <v>5045538.5570758097</v>
      </c>
      <c r="Q28" s="12">
        <v>4050647.6752716936</v>
      </c>
      <c r="R28" s="12">
        <v>0</v>
      </c>
      <c r="S28" s="12">
        <v>0</v>
      </c>
      <c r="T28" s="12">
        <v>0</v>
      </c>
      <c r="U28" s="12">
        <v>0</v>
      </c>
      <c r="V28" s="12">
        <v>0</v>
      </c>
      <c r="W28" s="12">
        <v>0</v>
      </c>
      <c r="X28" s="12">
        <v>0</v>
      </c>
      <c r="Y28" s="12">
        <v>0</v>
      </c>
      <c r="Z28" s="12">
        <v>0</v>
      </c>
      <c r="AA28" s="13">
        <f t="shared" si="0"/>
        <v>9096186.2323475033</v>
      </c>
      <c r="AB28" s="13">
        <f t="shared" si="1"/>
        <v>9096186.2323475033</v>
      </c>
    </row>
    <row r="29" spans="1:28" x14ac:dyDescent="0.2">
      <c r="A29" s="11" t="s">
        <v>113</v>
      </c>
      <c r="B29" s="1" t="s">
        <v>67</v>
      </c>
      <c r="C29" s="12">
        <v>0</v>
      </c>
      <c r="D29" s="12">
        <v>0</v>
      </c>
      <c r="E29" s="12">
        <v>0</v>
      </c>
      <c r="F29" s="12">
        <v>0</v>
      </c>
      <c r="G29" s="12">
        <v>0</v>
      </c>
      <c r="H29" s="12">
        <v>0</v>
      </c>
      <c r="I29" s="12">
        <v>0</v>
      </c>
      <c r="J29" s="12">
        <v>0</v>
      </c>
      <c r="K29" s="12">
        <v>0</v>
      </c>
      <c r="L29" s="12">
        <v>0</v>
      </c>
      <c r="M29" s="13">
        <f t="shared" si="2"/>
        <v>0</v>
      </c>
      <c r="N29" s="14"/>
      <c r="O29" s="12">
        <v>0</v>
      </c>
      <c r="P29" s="12">
        <v>7220369.2378051328</v>
      </c>
      <c r="Q29" s="12">
        <v>11078123.945499364</v>
      </c>
      <c r="R29" s="12">
        <v>1913316.0134003602</v>
      </c>
      <c r="S29" s="12">
        <v>0</v>
      </c>
      <c r="T29" s="12">
        <v>0</v>
      </c>
      <c r="U29" s="12">
        <v>247522.04116687621</v>
      </c>
      <c r="V29" s="12">
        <v>0</v>
      </c>
      <c r="W29" s="12">
        <v>0</v>
      </c>
      <c r="X29" s="12">
        <v>0</v>
      </c>
      <c r="Y29" s="12">
        <v>0</v>
      </c>
      <c r="Z29" s="12">
        <v>0</v>
      </c>
      <c r="AA29" s="13">
        <f t="shared" si="0"/>
        <v>20459331.237871733</v>
      </c>
      <c r="AB29" s="13">
        <f t="shared" si="1"/>
        <v>20459331.237871733</v>
      </c>
    </row>
    <row r="30" spans="1:28" x14ac:dyDescent="0.2">
      <c r="A30" s="11" t="s">
        <v>114</v>
      </c>
      <c r="B30" s="1" t="s">
        <v>68</v>
      </c>
      <c r="C30" s="12">
        <v>0</v>
      </c>
      <c r="D30" s="12">
        <v>0</v>
      </c>
      <c r="E30" s="12">
        <v>0</v>
      </c>
      <c r="F30" s="12">
        <v>0</v>
      </c>
      <c r="G30" s="12">
        <v>0</v>
      </c>
      <c r="H30" s="12">
        <v>0</v>
      </c>
      <c r="I30" s="12">
        <v>0</v>
      </c>
      <c r="J30" s="12">
        <v>0</v>
      </c>
      <c r="K30" s="12">
        <v>0</v>
      </c>
      <c r="L30" s="12">
        <v>0</v>
      </c>
      <c r="M30" s="13">
        <f t="shared" si="2"/>
        <v>0</v>
      </c>
      <c r="N30" s="14"/>
      <c r="O30" s="12">
        <v>0</v>
      </c>
      <c r="P30" s="12">
        <v>18976022.861684568</v>
      </c>
      <c r="Q30" s="12">
        <v>240390851.11741731</v>
      </c>
      <c r="R30" s="12">
        <v>18451958.84279475</v>
      </c>
      <c r="S30" s="12">
        <v>0</v>
      </c>
      <c r="T30" s="12">
        <v>0</v>
      </c>
      <c r="U30" s="12">
        <v>58726.485469362604</v>
      </c>
      <c r="V30" s="12">
        <v>0</v>
      </c>
      <c r="W30" s="12">
        <v>6886158.7303680871</v>
      </c>
      <c r="X30" s="12">
        <v>0</v>
      </c>
      <c r="Y30" s="12">
        <v>0</v>
      </c>
      <c r="Z30" s="12">
        <v>0</v>
      </c>
      <c r="AA30" s="13">
        <f t="shared" si="0"/>
        <v>284763718.03773403</v>
      </c>
      <c r="AB30" s="13">
        <f t="shared" si="1"/>
        <v>284763718.03773403</v>
      </c>
    </row>
    <row r="31" spans="1:28" x14ac:dyDescent="0.2">
      <c r="A31" s="11" t="s">
        <v>115</v>
      </c>
      <c r="B31" s="1" t="s">
        <v>69</v>
      </c>
      <c r="C31" s="12">
        <v>0</v>
      </c>
      <c r="D31" s="12">
        <v>0</v>
      </c>
      <c r="E31" s="12">
        <v>0</v>
      </c>
      <c r="F31" s="12">
        <v>0</v>
      </c>
      <c r="G31" s="12">
        <v>0</v>
      </c>
      <c r="H31" s="12">
        <v>0</v>
      </c>
      <c r="I31" s="12">
        <v>0</v>
      </c>
      <c r="J31" s="12">
        <v>0</v>
      </c>
      <c r="K31" s="12">
        <v>0</v>
      </c>
      <c r="L31" s="12">
        <v>0</v>
      </c>
      <c r="M31" s="13">
        <f t="shared" si="2"/>
        <v>0</v>
      </c>
      <c r="N31" s="14"/>
      <c r="O31" s="12">
        <v>0</v>
      </c>
      <c r="P31" s="12">
        <v>113639991.41763626</v>
      </c>
      <c r="Q31" s="12">
        <v>173460478.41801721</v>
      </c>
      <c r="R31" s="12">
        <v>106305.89831336412</v>
      </c>
      <c r="S31" s="12">
        <v>0</v>
      </c>
      <c r="T31" s="12">
        <v>54958.842846496394</v>
      </c>
      <c r="U31" s="12">
        <v>15294606.458430814</v>
      </c>
      <c r="V31" s="12">
        <v>0</v>
      </c>
      <c r="W31" s="12">
        <v>0</v>
      </c>
      <c r="X31" s="12">
        <v>0</v>
      </c>
      <c r="Y31" s="12">
        <v>0</v>
      </c>
      <c r="Z31" s="12">
        <v>0</v>
      </c>
      <c r="AA31" s="13">
        <f t="shared" si="0"/>
        <v>302556341.03524417</v>
      </c>
      <c r="AB31" s="13">
        <f t="shared" si="1"/>
        <v>302556341.03524417</v>
      </c>
    </row>
    <row r="32" spans="1:28" x14ac:dyDescent="0.2">
      <c r="A32" s="11" t="s">
        <v>116</v>
      </c>
      <c r="B32" s="1" t="s">
        <v>70</v>
      </c>
      <c r="C32" s="12">
        <v>0</v>
      </c>
      <c r="D32" s="12">
        <v>0</v>
      </c>
      <c r="E32" s="12">
        <v>0</v>
      </c>
      <c r="F32" s="12">
        <v>0</v>
      </c>
      <c r="G32" s="12">
        <v>0</v>
      </c>
      <c r="H32" s="12">
        <v>0</v>
      </c>
      <c r="I32" s="12">
        <v>0</v>
      </c>
      <c r="J32" s="12">
        <v>0</v>
      </c>
      <c r="K32" s="12">
        <v>0</v>
      </c>
      <c r="L32" s="12">
        <v>0</v>
      </c>
      <c r="M32" s="13">
        <f t="shared" si="2"/>
        <v>0</v>
      </c>
      <c r="N32" s="14"/>
      <c r="O32" s="12">
        <v>0</v>
      </c>
      <c r="P32" s="12">
        <v>42737.182276321269</v>
      </c>
      <c r="Q32" s="12">
        <v>4869166.3977690646</v>
      </c>
      <c r="R32" s="12">
        <v>0</v>
      </c>
      <c r="S32" s="12">
        <v>0</v>
      </c>
      <c r="T32" s="12">
        <v>0</v>
      </c>
      <c r="U32" s="12">
        <v>0</v>
      </c>
      <c r="V32" s="12">
        <v>0</v>
      </c>
      <c r="W32" s="12">
        <v>0</v>
      </c>
      <c r="X32" s="12">
        <v>0</v>
      </c>
      <c r="Y32" s="12">
        <v>0</v>
      </c>
      <c r="Z32" s="12">
        <v>0</v>
      </c>
      <c r="AA32" s="13">
        <f t="shared" si="0"/>
        <v>4911903.5800453862</v>
      </c>
      <c r="AB32" s="13">
        <f t="shared" si="1"/>
        <v>4911903.5800453862</v>
      </c>
    </row>
    <row r="33" spans="1:28" x14ac:dyDescent="0.2">
      <c r="A33" s="11" t="s">
        <v>117</v>
      </c>
      <c r="B33" s="1" t="s">
        <v>71</v>
      </c>
      <c r="C33" s="12">
        <v>0</v>
      </c>
      <c r="D33" s="12">
        <v>0</v>
      </c>
      <c r="E33" s="12">
        <v>0</v>
      </c>
      <c r="F33" s="12">
        <v>0</v>
      </c>
      <c r="G33" s="12">
        <v>0</v>
      </c>
      <c r="H33" s="12">
        <v>0</v>
      </c>
      <c r="I33" s="12">
        <v>0</v>
      </c>
      <c r="J33" s="12">
        <v>0</v>
      </c>
      <c r="K33" s="12">
        <v>0</v>
      </c>
      <c r="L33" s="12">
        <v>0</v>
      </c>
      <c r="M33" s="13">
        <f t="shared" si="2"/>
        <v>0</v>
      </c>
      <c r="N33" s="14"/>
      <c r="O33" s="12">
        <v>0</v>
      </c>
      <c r="P33" s="12">
        <v>3257557.2002226757</v>
      </c>
      <c r="Q33" s="12">
        <v>373469988.34368134</v>
      </c>
      <c r="R33" s="12">
        <v>0</v>
      </c>
      <c r="S33" s="12">
        <v>0</v>
      </c>
      <c r="T33" s="12">
        <v>0</v>
      </c>
      <c r="U33" s="12">
        <v>0</v>
      </c>
      <c r="V33" s="12">
        <v>0</v>
      </c>
      <c r="W33" s="12">
        <v>0</v>
      </c>
      <c r="X33" s="12">
        <v>0</v>
      </c>
      <c r="Y33" s="12">
        <v>0</v>
      </c>
      <c r="Z33" s="12">
        <v>0</v>
      </c>
      <c r="AA33" s="13">
        <f t="shared" si="0"/>
        <v>376727545.54390401</v>
      </c>
      <c r="AB33" s="13">
        <f t="shared" si="1"/>
        <v>376727545.54390401</v>
      </c>
    </row>
    <row r="34" spans="1:28" x14ac:dyDescent="0.2">
      <c r="A34" s="11" t="s">
        <v>118</v>
      </c>
      <c r="B34" s="1" t="s">
        <v>72</v>
      </c>
      <c r="C34" s="12">
        <v>0</v>
      </c>
      <c r="D34" s="12">
        <v>0</v>
      </c>
      <c r="E34" s="12">
        <v>0</v>
      </c>
      <c r="F34" s="12">
        <v>0</v>
      </c>
      <c r="G34" s="12">
        <v>0</v>
      </c>
      <c r="H34" s="12">
        <v>0</v>
      </c>
      <c r="I34" s="12">
        <v>0</v>
      </c>
      <c r="J34" s="12">
        <v>0</v>
      </c>
      <c r="K34" s="12">
        <v>0</v>
      </c>
      <c r="L34" s="12">
        <v>0</v>
      </c>
      <c r="M34" s="13">
        <f t="shared" si="2"/>
        <v>0</v>
      </c>
      <c r="N34" s="14"/>
      <c r="O34" s="12">
        <v>0</v>
      </c>
      <c r="P34" s="12">
        <v>148022966.72197181</v>
      </c>
      <c r="Q34" s="12">
        <v>206245114.55609006</v>
      </c>
      <c r="R34" s="12">
        <v>0</v>
      </c>
      <c r="S34" s="12">
        <v>0</v>
      </c>
      <c r="T34" s="12">
        <v>0</v>
      </c>
      <c r="U34" s="12">
        <v>5049737.5132946158</v>
      </c>
      <c r="V34" s="12">
        <v>0</v>
      </c>
      <c r="W34" s="12">
        <v>0</v>
      </c>
      <c r="X34" s="12">
        <v>0</v>
      </c>
      <c r="Y34" s="12">
        <v>0</v>
      </c>
      <c r="Z34" s="12">
        <v>0</v>
      </c>
      <c r="AA34" s="13">
        <f t="shared" si="0"/>
        <v>359317818.7913565</v>
      </c>
      <c r="AB34" s="13">
        <f t="shared" si="1"/>
        <v>359317818.7913565</v>
      </c>
    </row>
    <row r="35" spans="1:28" x14ac:dyDescent="0.2">
      <c r="A35" s="11" t="s">
        <v>119</v>
      </c>
      <c r="B35" s="1" t="s">
        <v>73</v>
      </c>
      <c r="C35" s="12">
        <v>0</v>
      </c>
      <c r="D35" s="12">
        <v>0</v>
      </c>
      <c r="E35" s="12">
        <v>0</v>
      </c>
      <c r="F35" s="12">
        <v>0</v>
      </c>
      <c r="G35" s="12">
        <v>0</v>
      </c>
      <c r="H35" s="12">
        <v>0</v>
      </c>
      <c r="I35" s="12">
        <v>0</v>
      </c>
      <c r="J35" s="12">
        <v>0</v>
      </c>
      <c r="K35" s="12">
        <v>0</v>
      </c>
      <c r="L35" s="12">
        <v>0</v>
      </c>
      <c r="M35" s="13">
        <f t="shared" si="2"/>
        <v>0</v>
      </c>
      <c r="N35" s="14"/>
      <c r="O35" s="12">
        <v>0</v>
      </c>
      <c r="P35" s="12">
        <v>1798539.9061491112</v>
      </c>
      <c r="Q35" s="12">
        <v>453471910.37908053</v>
      </c>
      <c r="R35" s="12">
        <v>0</v>
      </c>
      <c r="S35" s="12">
        <v>2644015.0207937025</v>
      </c>
      <c r="T35" s="12">
        <v>95664149.714997366</v>
      </c>
      <c r="U35" s="12">
        <v>0</v>
      </c>
      <c r="V35" s="12">
        <v>0</v>
      </c>
      <c r="W35" s="12">
        <v>371339.11992348603</v>
      </c>
      <c r="X35" s="12">
        <v>0</v>
      </c>
      <c r="Y35" s="12">
        <v>0</v>
      </c>
      <c r="Z35" s="12">
        <v>0</v>
      </c>
      <c r="AA35" s="13">
        <f t="shared" si="0"/>
        <v>553949954.14094412</v>
      </c>
      <c r="AB35" s="13">
        <f t="shared" si="1"/>
        <v>553949954.14094412</v>
      </c>
    </row>
    <row r="36" spans="1:28" x14ac:dyDescent="0.2">
      <c r="A36" s="11" t="s">
        <v>120</v>
      </c>
      <c r="B36" s="1" t="s">
        <v>74</v>
      </c>
      <c r="C36" s="12">
        <v>0</v>
      </c>
      <c r="D36" s="12">
        <v>0</v>
      </c>
      <c r="E36" s="12">
        <v>0</v>
      </c>
      <c r="F36" s="12">
        <v>0</v>
      </c>
      <c r="G36" s="12">
        <v>0</v>
      </c>
      <c r="H36" s="12">
        <v>0</v>
      </c>
      <c r="I36" s="12">
        <v>0</v>
      </c>
      <c r="J36" s="12">
        <v>0</v>
      </c>
      <c r="K36" s="12">
        <v>39763569.337893069</v>
      </c>
      <c r="L36" s="12">
        <v>0</v>
      </c>
      <c r="M36" s="13">
        <f t="shared" si="2"/>
        <v>39763569.337893069</v>
      </c>
      <c r="N36" s="14"/>
      <c r="O36" s="12">
        <v>0</v>
      </c>
      <c r="P36" s="12">
        <v>2183905.4885736164</v>
      </c>
      <c r="Q36" s="12">
        <v>9732247.7558590882</v>
      </c>
      <c r="R36" s="12">
        <v>1351096.3931343707</v>
      </c>
      <c r="S36" s="12">
        <v>16423.649079357412</v>
      </c>
      <c r="T36" s="12">
        <v>0</v>
      </c>
      <c r="U36" s="12">
        <v>6748518.826299035</v>
      </c>
      <c r="V36" s="12">
        <v>0</v>
      </c>
      <c r="W36" s="12">
        <v>0</v>
      </c>
      <c r="X36" s="12">
        <v>0</v>
      </c>
      <c r="Y36" s="12">
        <v>0</v>
      </c>
      <c r="Z36" s="12">
        <v>0</v>
      </c>
      <c r="AA36" s="13">
        <f t="shared" si="0"/>
        <v>20032192.112945467</v>
      </c>
      <c r="AB36" s="13">
        <f t="shared" si="1"/>
        <v>59795761.450838536</v>
      </c>
    </row>
    <row r="37" spans="1:28" x14ac:dyDescent="0.2">
      <c r="A37" s="11" t="s">
        <v>121</v>
      </c>
      <c r="B37" s="1" t="s">
        <v>75</v>
      </c>
      <c r="C37" s="12">
        <v>0</v>
      </c>
      <c r="D37" s="12">
        <v>0</v>
      </c>
      <c r="E37" s="12">
        <v>0</v>
      </c>
      <c r="F37" s="12">
        <v>0</v>
      </c>
      <c r="G37" s="12">
        <v>0</v>
      </c>
      <c r="H37" s="12">
        <v>0</v>
      </c>
      <c r="I37" s="12">
        <v>0</v>
      </c>
      <c r="J37" s="12">
        <v>0</v>
      </c>
      <c r="K37" s="12">
        <v>72100288.192303747</v>
      </c>
      <c r="L37" s="12">
        <v>0</v>
      </c>
      <c r="M37" s="13">
        <f t="shared" si="2"/>
        <v>72100288.192303747</v>
      </c>
      <c r="N37" s="14"/>
      <c r="O37" s="12">
        <v>0</v>
      </c>
      <c r="P37" s="12">
        <v>9449590.2648260258</v>
      </c>
      <c r="Q37" s="12">
        <v>7630560.025321533</v>
      </c>
      <c r="R37" s="12">
        <v>0</v>
      </c>
      <c r="S37" s="12">
        <v>0</v>
      </c>
      <c r="T37" s="12">
        <v>0</v>
      </c>
      <c r="U37" s="12">
        <v>32424193.336991336</v>
      </c>
      <c r="V37" s="12">
        <v>0</v>
      </c>
      <c r="W37" s="12">
        <v>0</v>
      </c>
      <c r="X37" s="12">
        <v>0</v>
      </c>
      <c r="Y37" s="12">
        <v>0</v>
      </c>
      <c r="Z37" s="12">
        <v>0</v>
      </c>
      <c r="AA37" s="13">
        <f t="shared" si="0"/>
        <v>49504343.627138898</v>
      </c>
      <c r="AB37" s="13">
        <f t="shared" si="1"/>
        <v>121604631.81944264</v>
      </c>
    </row>
    <row r="38" spans="1:28" x14ac:dyDescent="0.2">
      <c r="A38" s="11" t="s">
        <v>122</v>
      </c>
      <c r="B38" s="1" t="s">
        <v>76</v>
      </c>
      <c r="C38" s="12">
        <v>0</v>
      </c>
      <c r="D38" s="12">
        <v>0</v>
      </c>
      <c r="E38" s="12">
        <v>0</v>
      </c>
      <c r="F38" s="12">
        <v>0</v>
      </c>
      <c r="G38" s="12">
        <v>0</v>
      </c>
      <c r="H38" s="12">
        <v>0</v>
      </c>
      <c r="I38" s="12">
        <v>0</v>
      </c>
      <c r="J38" s="12">
        <v>0</v>
      </c>
      <c r="K38" s="12">
        <v>0</v>
      </c>
      <c r="L38" s="12">
        <v>0</v>
      </c>
      <c r="M38" s="13">
        <f t="shared" si="2"/>
        <v>0</v>
      </c>
      <c r="N38" s="14"/>
      <c r="O38" s="12">
        <v>0</v>
      </c>
      <c r="P38" s="12">
        <v>5428937.036848193</v>
      </c>
      <c r="Q38" s="12">
        <v>7647773.7831116039</v>
      </c>
      <c r="R38" s="12">
        <v>87251.072883781628</v>
      </c>
      <c r="S38" s="12">
        <v>0</v>
      </c>
      <c r="T38" s="12">
        <v>0</v>
      </c>
      <c r="U38" s="12">
        <v>14217.891116172117</v>
      </c>
      <c r="V38" s="12">
        <v>0</v>
      </c>
      <c r="W38" s="12">
        <v>0</v>
      </c>
      <c r="X38" s="12">
        <v>0</v>
      </c>
      <c r="Y38" s="12">
        <v>0</v>
      </c>
      <c r="Z38" s="12">
        <v>0</v>
      </c>
      <c r="AA38" s="13">
        <f t="shared" si="0"/>
        <v>13178179.78395975</v>
      </c>
      <c r="AB38" s="13">
        <f t="shared" si="1"/>
        <v>13178179.78395975</v>
      </c>
    </row>
    <row r="39" spans="1:28" x14ac:dyDescent="0.2">
      <c r="A39" s="11" t="s">
        <v>123</v>
      </c>
      <c r="B39" s="1" t="s">
        <v>77</v>
      </c>
      <c r="C39" s="12">
        <v>0</v>
      </c>
      <c r="D39" s="12">
        <v>0</v>
      </c>
      <c r="E39" s="12">
        <v>0</v>
      </c>
      <c r="F39" s="12">
        <v>0</v>
      </c>
      <c r="G39" s="12">
        <v>0</v>
      </c>
      <c r="H39" s="12">
        <v>0</v>
      </c>
      <c r="I39" s="12">
        <v>0</v>
      </c>
      <c r="J39" s="12">
        <v>0</v>
      </c>
      <c r="K39" s="12">
        <v>0</v>
      </c>
      <c r="L39" s="12">
        <v>0</v>
      </c>
      <c r="M39" s="13">
        <f t="shared" si="2"/>
        <v>0</v>
      </c>
      <c r="N39" s="14"/>
      <c r="O39" s="12">
        <v>0</v>
      </c>
      <c r="P39" s="12">
        <v>7981450.0182076925</v>
      </c>
      <c r="Q39" s="12">
        <v>979077.12298999599</v>
      </c>
      <c r="R39" s="12">
        <v>0</v>
      </c>
      <c r="S39" s="12">
        <v>0</v>
      </c>
      <c r="T39" s="12">
        <v>0</v>
      </c>
      <c r="U39" s="12">
        <v>0</v>
      </c>
      <c r="V39" s="12">
        <v>0</v>
      </c>
      <c r="W39" s="12">
        <v>0</v>
      </c>
      <c r="X39" s="12">
        <v>0</v>
      </c>
      <c r="Y39" s="12">
        <v>0</v>
      </c>
      <c r="Z39" s="12">
        <v>0</v>
      </c>
      <c r="AA39" s="13">
        <f t="shared" si="0"/>
        <v>8960527.1411976889</v>
      </c>
      <c r="AB39" s="13">
        <f t="shared" si="1"/>
        <v>8960527.1411976889</v>
      </c>
    </row>
    <row r="40" spans="1:28" x14ac:dyDescent="0.2">
      <c r="A40" s="11" t="s">
        <v>124</v>
      </c>
      <c r="B40" s="1" t="s">
        <v>78</v>
      </c>
      <c r="C40" s="12">
        <v>0</v>
      </c>
      <c r="D40" s="12">
        <v>0</v>
      </c>
      <c r="E40" s="12">
        <v>0</v>
      </c>
      <c r="F40" s="12">
        <v>0</v>
      </c>
      <c r="G40" s="12">
        <v>0</v>
      </c>
      <c r="H40" s="12">
        <v>0</v>
      </c>
      <c r="I40" s="12">
        <v>0</v>
      </c>
      <c r="J40" s="12">
        <v>0</v>
      </c>
      <c r="K40" s="12">
        <v>0</v>
      </c>
      <c r="L40" s="12">
        <v>0</v>
      </c>
      <c r="M40" s="13">
        <f t="shared" si="2"/>
        <v>0</v>
      </c>
      <c r="N40" s="14"/>
      <c r="O40" s="12">
        <v>0</v>
      </c>
      <c r="P40" s="12">
        <v>31774767.682365321</v>
      </c>
      <c r="Q40" s="12">
        <v>944923.55165863899</v>
      </c>
      <c r="R40" s="12">
        <v>350325.69847921946</v>
      </c>
      <c r="S40" s="12">
        <v>1384072.1664400534</v>
      </c>
      <c r="T40" s="12">
        <v>54008.269788101134</v>
      </c>
      <c r="U40" s="12">
        <v>78200.53786978779</v>
      </c>
      <c r="V40" s="12">
        <v>0</v>
      </c>
      <c r="W40" s="12">
        <v>0</v>
      </c>
      <c r="X40" s="12">
        <v>0</v>
      </c>
      <c r="Y40" s="12">
        <v>0</v>
      </c>
      <c r="Z40" s="12">
        <v>0</v>
      </c>
      <c r="AA40" s="13">
        <f t="shared" si="0"/>
        <v>34586297.906601124</v>
      </c>
      <c r="AB40" s="13">
        <f t="shared" si="1"/>
        <v>34586297.906601124</v>
      </c>
    </row>
    <row r="41" spans="1:28" x14ac:dyDescent="0.2">
      <c r="A41" s="11" t="s">
        <v>125</v>
      </c>
      <c r="B41" s="1" t="s">
        <v>79</v>
      </c>
      <c r="C41" s="12">
        <v>0</v>
      </c>
      <c r="D41" s="12">
        <v>0</v>
      </c>
      <c r="E41" s="12">
        <v>0</v>
      </c>
      <c r="F41" s="12">
        <v>0</v>
      </c>
      <c r="G41" s="12">
        <v>0</v>
      </c>
      <c r="H41" s="12">
        <v>0</v>
      </c>
      <c r="I41" s="12">
        <v>0</v>
      </c>
      <c r="J41" s="12">
        <v>0</v>
      </c>
      <c r="K41" s="12">
        <v>0</v>
      </c>
      <c r="L41" s="12">
        <v>0</v>
      </c>
      <c r="M41" s="13">
        <f t="shared" si="2"/>
        <v>0</v>
      </c>
      <c r="N41" s="14"/>
      <c r="O41" s="12">
        <v>0</v>
      </c>
      <c r="P41" s="12">
        <v>7589351.2676716531</v>
      </c>
      <c r="Q41" s="12">
        <v>8621474.0083232578</v>
      </c>
      <c r="R41" s="12">
        <v>2764514.8836306203</v>
      </c>
      <c r="S41" s="12">
        <v>0</v>
      </c>
      <c r="T41" s="12">
        <v>0</v>
      </c>
      <c r="U41" s="12">
        <v>159099.01844271476</v>
      </c>
      <c r="V41" s="12">
        <v>0</v>
      </c>
      <c r="W41" s="12">
        <v>0</v>
      </c>
      <c r="X41" s="12">
        <v>0</v>
      </c>
      <c r="Y41" s="12">
        <v>0</v>
      </c>
      <c r="Z41" s="12">
        <v>0</v>
      </c>
      <c r="AA41" s="13">
        <f t="shared" si="0"/>
        <v>19134439.178068247</v>
      </c>
      <c r="AB41" s="13">
        <f t="shared" si="1"/>
        <v>19134439.178068247</v>
      </c>
    </row>
    <row r="42" spans="1:28" x14ac:dyDescent="0.2">
      <c r="A42" s="11" t="s">
        <v>126</v>
      </c>
      <c r="B42" s="1" t="s">
        <v>80</v>
      </c>
      <c r="C42" s="12">
        <v>0</v>
      </c>
      <c r="D42" s="12">
        <v>0</v>
      </c>
      <c r="E42" s="12">
        <v>0</v>
      </c>
      <c r="F42" s="12">
        <v>0</v>
      </c>
      <c r="G42" s="12">
        <v>0</v>
      </c>
      <c r="H42" s="12">
        <v>0</v>
      </c>
      <c r="I42" s="12">
        <v>0</v>
      </c>
      <c r="J42" s="12">
        <v>0</v>
      </c>
      <c r="K42" s="12">
        <v>0</v>
      </c>
      <c r="L42" s="12">
        <v>0</v>
      </c>
      <c r="M42" s="13">
        <f t="shared" si="2"/>
        <v>0</v>
      </c>
      <c r="N42" s="14"/>
      <c r="O42" s="12">
        <v>0</v>
      </c>
      <c r="P42" s="12">
        <v>98757910.789883807</v>
      </c>
      <c r="Q42" s="12">
        <v>260914967.88575649</v>
      </c>
      <c r="R42" s="12">
        <v>6098596.6027588304</v>
      </c>
      <c r="S42" s="12">
        <v>51099.516575060574</v>
      </c>
      <c r="T42" s="12">
        <v>1437421.2087450109</v>
      </c>
      <c r="U42" s="12">
        <v>1859056.6244525136</v>
      </c>
      <c r="V42" s="12">
        <v>0</v>
      </c>
      <c r="W42" s="12">
        <v>0</v>
      </c>
      <c r="X42" s="12">
        <v>0</v>
      </c>
      <c r="Y42" s="12">
        <v>0</v>
      </c>
      <c r="Z42" s="12">
        <v>0</v>
      </c>
      <c r="AA42" s="13">
        <f t="shared" si="0"/>
        <v>369119052.62817168</v>
      </c>
      <c r="AB42" s="13">
        <f t="shared" si="1"/>
        <v>369119052.62817168</v>
      </c>
    </row>
    <row r="43" spans="1:28" x14ac:dyDescent="0.2">
      <c r="A43" s="11" t="s">
        <v>127</v>
      </c>
      <c r="B43" s="1" t="s">
        <v>81</v>
      </c>
      <c r="C43" s="12">
        <v>0</v>
      </c>
      <c r="D43" s="12">
        <v>0</v>
      </c>
      <c r="E43" s="12">
        <v>0</v>
      </c>
      <c r="F43" s="12">
        <v>0</v>
      </c>
      <c r="G43" s="12">
        <v>0</v>
      </c>
      <c r="H43" s="12">
        <v>0</v>
      </c>
      <c r="I43" s="12">
        <v>0</v>
      </c>
      <c r="J43" s="12">
        <v>0</v>
      </c>
      <c r="K43" s="12">
        <v>0</v>
      </c>
      <c r="L43" s="12">
        <v>0</v>
      </c>
      <c r="M43" s="13">
        <f t="shared" si="2"/>
        <v>0</v>
      </c>
      <c r="N43" s="14"/>
      <c r="O43" s="12">
        <v>0</v>
      </c>
      <c r="P43" s="12">
        <v>3511511.9169784663</v>
      </c>
      <c r="Q43" s="12">
        <v>1415091.1266371661</v>
      </c>
      <c r="R43" s="12">
        <v>0</v>
      </c>
      <c r="S43" s="12">
        <v>0</v>
      </c>
      <c r="T43" s="12">
        <v>0</v>
      </c>
      <c r="U43" s="12">
        <v>290.62345659348409</v>
      </c>
      <c r="V43" s="12">
        <v>0</v>
      </c>
      <c r="W43" s="12">
        <v>0</v>
      </c>
      <c r="X43" s="12">
        <v>0</v>
      </c>
      <c r="Y43" s="12">
        <v>0</v>
      </c>
      <c r="Z43" s="12">
        <v>0</v>
      </c>
      <c r="AA43" s="13">
        <f t="shared" si="0"/>
        <v>4926893.6670722263</v>
      </c>
      <c r="AB43" s="13">
        <f t="shared" si="1"/>
        <v>4926893.6670722263</v>
      </c>
    </row>
    <row r="44" spans="1:28" x14ac:dyDescent="0.2">
      <c r="A44" s="11" t="s">
        <v>128</v>
      </c>
      <c r="B44" s="1" t="s">
        <v>82</v>
      </c>
      <c r="C44" s="12">
        <v>0</v>
      </c>
      <c r="D44" s="12">
        <v>0</v>
      </c>
      <c r="E44" s="12">
        <v>0</v>
      </c>
      <c r="F44" s="12">
        <v>0</v>
      </c>
      <c r="G44" s="12">
        <v>0</v>
      </c>
      <c r="H44" s="12">
        <v>0</v>
      </c>
      <c r="I44" s="12">
        <v>0</v>
      </c>
      <c r="J44" s="12">
        <v>0</v>
      </c>
      <c r="K44" s="12">
        <v>0</v>
      </c>
      <c r="L44" s="12">
        <v>0</v>
      </c>
      <c r="M44" s="13">
        <f t="shared" si="2"/>
        <v>0</v>
      </c>
      <c r="N44" s="14"/>
      <c r="O44" s="12">
        <v>0</v>
      </c>
      <c r="P44" s="12">
        <v>17899107.832446285</v>
      </c>
      <c r="Q44" s="12">
        <v>3322331.8863437744</v>
      </c>
      <c r="R44" s="12">
        <v>10201265.375660652</v>
      </c>
      <c r="S44" s="12">
        <v>189970.36132556092</v>
      </c>
      <c r="T44" s="12">
        <v>87668.872352051374</v>
      </c>
      <c r="U44" s="12">
        <v>386046.28697522188</v>
      </c>
      <c r="V44" s="12">
        <v>0</v>
      </c>
      <c r="W44" s="12">
        <v>0</v>
      </c>
      <c r="X44" s="12">
        <v>0</v>
      </c>
      <c r="Y44" s="12">
        <v>0</v>
      </c>
      <c r="Z44" s="12">
        <v>0</v>
      </c>
      <c r="AA44" s="13">
        <f t="shared" si="0"/>
        <v>32086390.61510355</v>
      </c>
      <c r="AB44" s="13">
        <f t="shared" si="1"/>
        <v>32086390.61510355</v>
      </c>
    </row>
    <row r="45" spans="1:28" x14ac:dyDescent="0.2">
      <c r="A45" s="11" t="s">
        <v>129</v>
      </c>
      <c r="B45" s="1" t="s">
        <v>83</v>
      </c>
      <c r="C45" s="12">
        <v>0</v>
      </c>
      <c r="D45" s="12">
        <v>0</v>
      </c>
      <c r="E45" s="12">
        <v>0</v>
      </c>
      <c r="F45" s="12">
        <v>0</v>
      </c>
      <c r="G45" s="12">
        <v>0</v>
      </c>
      <c r="H45" s="12">
        <v>0</v>
      </c>
      <c r="I45" s="12">
        <v>0</v>
      </c>
      <c r="J45" s="12">
        <v>0</v>
      </c>
      <c r="K45" s="12">
        <v>0</v>
      </c>
      <c r="L45" s="12">
        <v>0</v>
      </c>
      <c r="M45" s="13">
        <f t="shared" si="2"/>
        <v>0</v>
      </c>
      <c r="N45" s="14"/>
      <c r="O45" s="12">
        <v>0</v>
      </c>
      <c r="P45" s="12">
        <v>26121456.870399918</v>
      </c>
      <c r="Q45" s="12">
        <v>17968012.854637031</v>
      </c>
      <c r="R45" s="12">
        <v>3596658.3079068726</v>
      </c>
      <c r="S45" s="12">
        <v>566044.72684309643</v>
      </c>
      <c r="T45" s="12">
        <v>286874.10648361361</v>
      </c>
      <c r="U45" s="12">
        <v>0</v>
      </c>
      <c r="V45" s="12">
        <v>0</v>
      </c>
      <c r="W45" s="12">
        <v>0</v>
      </c>
      <c r="X45" s="12">
        <v>0</v>
      </c>
      <c r="Y45" s="12">
        <v>0</v>
      </c>
      <c r="Z45" s="12">
        <v>0</v>
      </c>
      <c r="AA45" s="13">
        <f t="shared" si="0"/>
        <v>48539046.866270535</v>
      </c>
      <c r="AB45" s="13">
        <f t="shared" si="1"/>
        <v>48539046.866270535</v>
      </c>
    </row>
    <row r="46" spans="1:28" x14ac:dyDescent="0.2">
      <c r="A46" s="11" t="s">
        <v>130</v>
      </c>
      <c r="B46" s="1" t="s">
        <v>84</v>
      </c>
      <c r="C46" s="12">
        <v>0</v>
      </c>
      <c r="D46" s="12">
        <v>0</v>
      </c>
      <c r="E46" s="12">
        <v>0</v>
      </c>
      <c r="F46" s="12">
        <v>0</v>
      </c>
      <c r="G46" s="12">
        <v>0</v>
      </c>
      <c r="H46" s="12">
        <v>0</v>
      </c>
      <c r="I46" s="12">
        <v>0</v>
      </c>
      <c r="J46" s="12">
        <v>0</v>
      </c>
      <c r="K46" s="12">
        <v>0</v>
      </c>
      <c r="L46" s="12">
        <v>0</v>
      </c>
      <c r="M46" s="13">
        <f t="shared" si="2"/>
        <v>0</v>
      </c>
      <c r="N46" s="14"/>
      <c r="O46" s="12">
        <v>0</v>
      </c>
      <c r="P46" s="12">
        <v>78571.712692688918</v>
      </c>
      <c r="Q46" s="12">
        <v>35115.371476024833</v>
      </c>
      <c r="R46" s="12">
        <v>0</v>
      </c>
      <c r="S46" s="12">
        <v>0</v>
      </c>
      <c r="T46" s="12">
        <v>0</v>
      </c>
      <c r="U46" s="12">
        <v>0</v>
      </c>
      <c r="V46" s="12">
        <v>0</v>
      </c>
      <c r="W46" s="12">
        <v>0</v>
      </c>
      <c r="X46" s="12">
        <v>0</v>
      </c>
      <c r="Y46" s="12">
        <v>0</v>
      </c>
      <c r="Z46" s="12">
        <v>0</v>
      </c>
      <c r="AA46" s="13">
        <f t="shared" si="0"/>
        <v>113687.08416871374</v>
      </c>
      <c r="AB46" s="13">
        <f t="shared" si="1"/>
        <v>113687.08416871374</v>
      </c>
    </row>
    <row r="47" spans="1:28" x14ac:dyDescent="0.2">
      <c r="A47" s="11"/>
      <c r="B47" s="1" t="s">
        <v>87</v>
      </c>
      <c r="C47" s="12">
        <v>0</v>
      </c>
      <c r="D47" s="12">
        <v>0</v>
      </c>
      <c r="E47" s="12">
        <v>0</v>
      </c>
      <c r="F47" s="12">
        <v>0</v>
      </c>
      <c r="G47" s="12">
        <v>0</v>
      </c>
      <c r="H47" s="12">
        <v>0</v>
      </c>
      <c r="I47" s="12">
        <v>0</v>
      </c>
      <c r="J47" s="12">
        <v>166289.05195199998</v>
      </c>
      <c r="K47" s="12">
        <v>737159694.91117752</v>
      </c>
      <c r="L47" s="12">
        <v>0</v>
      </c>
      <c r="M47" s="13">
        <f t="shared" si="2"/>
        <v>737325983.96312952</v>
      </c>
      <c r="N47" s="14"/>
      <c r="O47" s="12">
        <v>0</v>
      </c>
      <c r="P47" s="12">
        <v>1583044694.9609802</v>
      </c>
      <c r="Q47" s="12">
        <v>371332304.76192588</v>
      </c>
      <c r="R47" s="12">
        <v>0</v>
      </c>
      <c r="S47" s="12">
        <v>0</v>
      </c>
      <c r="T47" s="12">
        <v>0</v>
      </c>
      <c r="U47" s="12">
        <v>146123316.27025774</v>
      </c>
      <c r="V47" s="12">
        <v>3029150.1526005995</v>
      </c>
      <c r="W47" s="12">
        <v>0</v>
      </c>
      <c r="X47" s="12">
        <v>0</v>
      </c>
      <c r="Y47" s="12">
        <v>0</v>
      </c>
      <c r="Z47" s="12">
        <v>4288591.4389075469</v>
      </c>
      <c r="AA47" s="13">
        <f t="shared" si="0"/>
        <v>2107818057.584672</v>
      </c>
      <c r="AB47" s="13">
        <f t="shared" si="1"/>
        <v>2845144041.5478015</v>
      </c>
    </row>
    <row r="48" spans="1:28" x14ac:dyDescent="0.2">
      <c r="A48" s="17"/>
      <c r="B48" s="17" t="s">
        <v>92</v>
      </c>
      <c r="C48" s="18">
        <f>SUM(C7:C47)</f>
        <v>0</v>
      </c>
      <c r="D48" s="18">
        <f t="shared" ref="D48:M48" si="3">SUM(D7:D47)</f>
        <v>96862.064460512367</v>
      </c>
      <c r="E48" s="18">
        <f t="shared" si="3"/>
        <v>0</v>
      </c>
      <c r="F48" s="18">
        <f t="shared" si="3"/>
        <v>0</v>
      </c>
      <c r="G48" s="18">
        <f t="shared" si="3"/>
        <v>1106138728.0091026</v>
      </c>
      <c r="H48" s="18">
        <f t="shared" si="3"/>
        <v>46118796</v>
      </c>
      <c r="I48" s="18">
        <f t="shared" si="3"/>
        <v>416197143.02057028</v>
      </c>
      <c r="J48" s="18">
        <f t="shared" si="3"/>
        <v>487195.93411199993</v>
      </c>
      <c r="K48" s="18">
        <f t="shared" si="3"/>
        <v>1367850516.1153388</v>
      </c>
      <c r="L48" s="18">
        <f t="shared" si="3"/>
        <v>19553457.877463132</v>
      </c>
      <c r="M48" s="18">
        <f t="shared" si="3"/>
        <v>2956442699.0210471</v>
      </c>
      <c r="N48" s="14">
        <f>SUM(N7:N47)</f>
        <v>0</v>
      </c>
      <c r="O48" s="18">
        <f t="shared" ref="O48" si="4">SUM(O7:O47)</f>
        <v>0</v>
      </c>
      <c r="P48" s="18">
        <f>SUM(P7:P47)</f>
        <v>2278254778.581975</v>
      </c>
      <c r="Q48" s="18">
        <f t="shared" ref="Q48:Y48" si="5">SUM(Q7:Q47)</f>
        <v>2970544910.0889559</v>
      </c>
      <c r="R48" s="18">
        <f t="shared" si="5"/>
        <v>971693729.97714198</v>
      </c>
      <c r="S48" s="18">
        <f t="shared" si="5"/>
        <v>6582422.8075003782</v>
      </c>
      <c r="T48" s="18">
        <f t="shared" si="5"/>
        <v>113495787.60419942</v>
      </c>
      <c r="U48" s="18">
        <f t="shared" si="5"/>
        <v>377886941.1961962</v>
      </c>
      <c r="V48" s="18">
        <f t="shared" si="5"/>
        <v>18499902.251029711</v>
      </c>
      <c r="W48" s="18">
        <f t="shared" si="5"/>
        <v>21413633.190549016</v>
      </c>
      <c r="X48" s="18">
        <f t="shared" si="5"/>
        <v>311431574.34791529</v>
      </c>
      <c r="Y48" s="18">
        <f t="shared" si="5"/>
        <v>36085626.516158223</v>
      </c>
      <c r="Z48" s="18">
        <f>SUM(Z7:Z47)</f>
        <v>4288591.4389075469</v>
      </c>
      <c r="AA48" s="18">
        <f t="shared" ref="AA48:AB48" si="6">SUM(AA7:AA47)</f>
        <v>7110177898.0005283</v>
      </c>
      <c r="AB48" s="18">
        <f t="shared" si="6"/>
        <v>10066620597.021576</v>
      </c>
    </row>
    <row r="50" spans="3:28" x14ac:dyDescent="0.2">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row>
    <row r="52" spans="3:28" x14ac:dyDescent="0.2">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row>
  </sheetData>
  <mergeCells count="3">
    <mergeCell ref="A3:B4"/>
    <mergeCell ref="C4:M4"/>
    <mergeCell ref="O4:AA4"/>
  </mergeCells>
  <hyperlinks>
    <hyperlink ref="B1" location="Contenido!A1" display="Regresar al contenido"/>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6F08DE87E19954FB665BD3AB49F2F1A" ma:contentTypeVersion="1" ma:contentTypeDescription="Crear nuevo documento." ma:contentTypeScope="" ma:versionID="c0e44af61bfa6c10ab2b7233dceac32d">
  <xsd:schema xmlns:xsd="http://www.w3.org/2001/XMLSchema" xmlns:xs="http://www.w3.org/2001/XMLSchema" xmlns:p="http://schemas.microsoft.com/office/2006/metadata/properties" xmlns:ns2="8a0a4788-06ca-437b-bfc6-ffe2f4a28eed" targetNamespace="http://schemas.microsoft.com/office/2006/metadata/properties" ma:root="true" ma:fieldsID="c1e32adbda26099a4e9e31c4bc449d94" ns2:_="">
    <xsd:import namespace="8a0a4788-06ca-437b-bfc6-ffe2f4a28eed"/>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0a4788-06ca-437b-bfc6-ffe2f4a28eed"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77B66F-2633-49B5-B5C2-118E80922E32}"/>
</file>

<file path=customXml/itemProps2.xml><?xml version="1.0" encoding="utf-8"?>
<ds:datastoreItem xmlns:ds="http://schemas.openxmlformats.org/officeDocument/2006/customXml" ds:itemID="{0B38D40B-EAA7-4E06-9DDE-5BB57F2A5B3F}"/>
</file>

<file path=customXml/itemProps3.xml><?xml version="1.0" encoding="utf-8"?>
<ds:datastoreItem xmlns:ds="http://schemas.openxmlformats.org/officeDocument/2006/customXml" ds:itemID="{8E86077A-09D6-4B40-AEA9-975F3100A5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Contenido</vt:lpstr>
      <vt:lpstr>Notas</vt:lpstr>
      <vt:lpstr>AEE-CIIU 4</vt:lpstr>
      <vt:lpstr>USOEnergía11</vt:lpstr>
      <vt:lpstr>Emisiones11</vt:lpstr>
      <vt:lpstr>USOEnergía12</vt:lpstr>
      <vt:lpstr>Emisiones12</vt:lpstr>
      <vt:lpstr>USOEnergía13</vt:lpstr>
      <vt:lpstr>Emisiones13</vt:lpstr>
      <vt:lpstr>USOEnergía14</vt:lpstr>
      <vt:lpstr>Emisiones14</vt:lpstr>
      <vt:lpstr>USOEnergía15</vt:lpstr>
      <vt:lpstr>Emisiones15</vt:lpstr>
    </vt:vector>
  </TitlesOfParts>
  <Company>BCCR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lr</dc:creator>
  <cp:lastModifiedBy>ALVARADO QUESADA IRENE</cp:lastModifiedBy>
  <dcterms:created xsi:type="dcterms:W3CDTF">2016-03-15T21:23:10Z</dcterms:created>
  <dcterms:modified xsi:type="dcterms:W3CDTF">2017-10-04T22:49:47Z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0x01010056F08DE87E19954FB665BD3AB49F2F1A</vt:lpwstr>
  </property>
</Properties>
</file>