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ccr-my.sharepoint.com/personal/cerdasja_bccr_fi_cr/Documents/Documentos/Libra P/Estadísticas/Anuales -WEB/"/>
    </mc:Choice>
  </mc:AlternateContent>
  <xr:revisionPtr revIDLastSave="0" documentId="8_{8A571466-F2A6-42AE-B7B8-BD32917D309F}" xr6:coauthVersionLast="47" xr6:coauthVersionMax="47" xr10:uidLastSave="{00000000-0000-0000-0000-000000000000}"/>
  <bookViews>
    <workbookView xWindow="-120" yWindow="-120" windowWidth="20730" windowHeight="11160" tabRatio="925" activeTab="5" xr2:uid="{00000000-000D-0000-FFFF-FFFF00000000}"/>
  </bookViews>
  <sheets>
    <sheet name="CONTENIDO" sheetId="22" r:id="rId1"/>
    <sheet name="Cuadro 1" sheetId="64" r:id="rId2"/>
    <sheet name="Gráfico 1.1 " sheetId="69" r:id="rId3"/>
    <sheet name="Gráfico 1.2 " sheetId="70" r:id="rId4"/>
    <sheet name="Gráfico 1.3 " sheetId="72" r:id="rId5"/>
    <sheet name="Cuadro 2" sheetId="67" r:id="rId6"/>
    <sheet name="Gráfico 2.1" sheetId="46" r:id="rId7"/>
    <sheet name="Gráfico 2.2" sheetId="6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7" l="1"/>
  <c r="N16" i="67"/>
  <c r="O16" i="67"/>
  <c r="P20" i="64"/>
  <c r="P18" i="64"/>
  <c r="O11" i="64"/>
  <c r="P11" i="64"/>
  <c r="O14" i="64"/>
  <c r="O20" i="64" s="1"/>
  <c r="P14" i="64"/>
  <c r="O18" i="64"/>
  <c r="O19" i="64"/>
  <c r="P19" i="64"/>
  <c r="O21" i="64"/>
  <c r="P21" i="64"/>
  <c r="O22" i="64"/>
  <c r="P22" i="64"/>
  <c r="O8" i="64"/>
  <c r="P8" i="64"/>
  <c r="N21" i="64" l="1"/>
  <c r="N22" i="64"/>
  <c r="N18" i="64"/>
  <c r="N19" i="64"/>
  <c r="N8" i="64"/>
  <c r="N11" i="64"/>
  <c r="N14" i="64"/>
  <c r="D16" i="67"/>
  <c r="E16" i="67"/>
  <c r="F16" i="67"/>
  <c r="G16" i="67"/>
  <c r="H16" i="67"/>
  <c r="I16" i="67"/>
  <c r="J16" i="67"/>
  <c r="K16" i="67"/>
  <c r="L16" i="67"/>
  <c r="M16" i="67"/>
  <c r="N20" i="64" l="1"/>
  <c r="M14" i="64" l="1"/>
  <c r="M11" i="64"/>
  <c r="C21" i="64" l="1"/>
  <c r="D21" i="64"/>
  <c r="E21" i="64"/>
  <c r="F21" i="64"/>
  <c r="G21" i="64"/>
  <c r="H21" i="64"/>
  <c r="C22" i="64"/>
  <c r="D22" i="64"/>
  <c r="E22" i="64"/>
  <c r="F22" i="64"/>
  <c r="G22" i="64"/>
  <c r="H22" i="64"/>
  <c r="M22" i="64" l="1"/>
  <c r="K22" i="64"/>
  <c r="J22" i="64"/>
  <c r="I22" i="64"/>
  <c r="M21" i="64"/>
  <c r="L21" i="64"/>
  <c r="K21" i="64"/>
  <c r="J21" i="64"/>
  <c r="I21" i="64"/>
  <c r="M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8" i="64" l="1"/>
  <c r="M20" i="64" l="1"/>
  <c r="C14" i="64" l="1"/>
  <c r="D14" i="64"/>
  <c r="E14" i="64"/>
  <c r="F14" i="64"/>
  <c r="G14" i="64"/>
  <c r="H14" i="64"/>
  <c r="I14" i="64"/>
  <c r="J14" i="64"/>
  <c r="K14" i="64"/>
  <c r="L14" i="64" l="1"/>
  <c r="L22" i="64"/>
  <c r="L19" i="64" l="1"/>
  <c r="C8" i="64"/>
  <c r="D8" i="64"/>
  <c r="E8" i="64"/>
  <c r="F8" i="64"/>
  <c r="G8" i="64"/>
  <c r="H8" i="64"/>
  <c r="I8" i="64"/>
  <c r="J8" i="64"/>
  <c r="K8" i="64"/>
  <c r="L8" i="64"/>
  <c r="C11" i="64"/>
  <c r="C20" i="64" s="1"/>
  <c r="D11" i="64"/>
  <c r="D20" i="64" s="1"/>
  <c r="E11" i="64"/>
  <c r="E20" i="64" s="1"/>
  <c r="F11" i="64"/>
  <c r="F20" i="64" s="1"/>
  <c r="G11" i="64"/>
  <c r="G20" i="64" s="1"/>
  <c r="H11" i="64"/>
  <c r="H20" i="64" s="1"/>
  <c r="I11" i="64"/>
  <c r="I20" i="64" s="1"/>
  <c r="J11" i="64"/>
  <c r="J20" i="64" s="1"/>
  <c r="K11" i="64"/>
  <c r="K20" i="64" s="1"/>
  <c r="L11" i="64"/>
  <c r="L20" i="6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QUIROS LOAIZA DIEGO ARMANDO</author>
  </authors>
  <commentList>
    <comment ref="G7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QUIROS LOAIZA DIEGO ARMANDO:</t>
        </r>
        <r>
          <rPr>
            <sz val="8"/>
            <color indexed="81"/>
            <rFont val="Tahoma"/>
            <family val="2"/>
          </rPr>
          <t xml:space="preserve">
No corresponde al consignado en da´tos de producción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exión" type="5" refreshedVersion="3" savePassword="1">
    <dbPr connection="Provider=MSOLAP.2;Persist Security Info=True;Location=TALOS;Initial Catalog=SINPE_OLAP;Client Cache Size=25;Auto Synch Period=10000;MDX Compatibility=1" command="CAN EmisionMonetaria" commandType="1"/>
    <olapPr rowDrillCount="1000" serverFill="0" serverNumberFormat="0" serverFont="0" serverFontColor="0"/>
  </connection>
  <connection id="2" xr16:uid="{00000000-0015-0000-FFFF-FFFF01000000}" keepAlive="1" name="Conexión1" type="5" refreshedVersion="3" savePassword="1">
    <dbPr connection="Provider=MSOLAP.2;Persist Security Info=True;Location=TALOS;Initial Catalog=SINPE_OLAP;Client Cache Size=25;Auto Synch Period=10000;MDX Compatibility=1" command="CAN EmisionMonetaria" commandType="1"/>
    <olapPr rowDrillCount="1000" serverFill="0" serverNumberFormat="0" serverFont="0" serverFontColor="0"/>
  </connection>
  <connection id="3" xr16:uid="{00000000-0015-0000-FFFF-FFFF02000000}" keepAlive="1" name="Conexión2" type="5" refreshedVersion="3" savePassword="1">
    <dbPr connection="Provider=MSOLAP.2;Persist Security Info=True;Location=TALOS;Initial Catalog=SINPE_OLAP;Client Cache Size=25;Auto Synch Period=10000;MDX Compatibility=1" command="CAN EmisionMonetaria" commandType="1"/>
    <olapPr rowDrillCount="1000" serverFill="0" serverNumberFormat="0" serverFont="0" serverFontColor="0"/>
  </connection>
  <connection id="4" xr16:uid="{00000000-0015-0000-FFFF-FFFF03000000}" keepAlive="1" name="Conexión23" type="5" refreshedVersion="3" savePassword="1">
    <dbPr connection="Provider=MSOLAP.2;Persist Security Info=True;Location=TALOS;Initial Catalog=SINPE_OLAP;Client Cache Size=25;Auto Synch Period=10000;MDX Compatibility=1" command="CAN ValoresArcas" commandType="1"/>
    <olapPr rowDrillCount="1000" serverFill="0" serverNumberFormat="0" serverFont="0" serverFontColor="0"/>
  </connection>
  <connection id="5" xr16:uid="{00000000-0015-0000-FFFF-FFFF04000000}" keepAlive="1" name="Conexión3" type="5" refreshedVersion="3" savePassword="1">
    <dbPr connection="Provider=MSOLAP.2;Persist Security Info=True;Location=TALOS;Initial Catalog=SINPE_OLAP;Client Cache Size=25;Auto Synch Period=10000;MDX Compatibility=1" command="CAN EmisionMonetaria" commandType="1"/>
    <olapPr rowDrillCount="1000" serverFill="0" serverNumberFormat="0" serverFont="0" serverFontColor="0"/>
  </connection>
  <connection id="6" xr16:uid="{00000000-0015-0000-FFFF-FFFF05000000}" keepAlive="1" name="Conexión7" type="5" refreshedVersion="3" savePassword="1">
    <dbPr connection="Provider=MSOLAP.2;Persist Security Info=True;Location=TALOS;Initial Catalog=SINPE_OLAP;Client Cache Size=25;Auto Synch Period=10000;MDX Compatibility=1" command="General Basico" commandType="1"/>
    <olapPr rowDrillCount="1000" serverFill="0" serverNumberFormat="0" serverFont="0" serverFontColor="0"/>
  </connection>
  <connection id="7" xr16:uid="{00000000-0015-0000-FFFF-FFFF06000000}" keepAlive="1" name="Conexión9" type="5" refreshedVersion="3" savePassword="1">
    <dbPr connection="Provider=MSOLAP.2;Persist Security Info=True;Location=TALOS;Initial Catalog=SINPE_OLAP;Client Cache Size=25;Auto Synch Period=10000;MDX Compatibility=1" command="CAN ValoresArcas" commandType="1"/>
    <olapPr rowDrillCount="1000" serverFill="0" serverNumberFormat="0" serverFont="0" serverFontColor="0"/>
  </connection>
  <connection id="8" xr16:uid="{00000000-0015-0000-FFFF-FFFF07000000}" keepAlive="1" name="Connection" type="5" refreshedVersion="3">
    <dbPr connection="Provider=MSOLAP.2;Persist Security Info=True;Location=TALOS;Initial Catalog=SINPE_OLAP;Client Cache Size=25;Auto Synch Period=10000;MDX Compatibility=1" command="CAN EmisionMonetaria" commandType="1"/>
    <olapPr sendLocale="1" rowDrillCount="1000"/>
  </connection>
  <connection id="9" xr16:uid="{00000000-0015-0000-FFFF-FFFF08000000}" keepAlive="1" name="Connection1" type="5" refreshedVersion="3">
    <dbPr connection="Provider=MSOLAP.2;Persist Security Info=True;Location=TALOS;Initial Catalog=SINPE_OLAP;Client Cache Size=25;Auto Synch Period=10000;MDX Compatibility=1" command="General Basico" commandType="1"/>
    <olapPr sendLocale="1" rowDrillCount="1000"/>
  </connection>
  <connection id="10" xr16:uid="{00000000-0015-0000-FFFF-FFFF09000000}" keepAlive="1" name="Connection2" type="5" refreshedVersion="3">
    <dbPr connection="Provider=MSOLAP.2;Persist Security Info=True;Location=TALOS;Initial Catalog=SINPE_OLAP;Client Cache Size=25;Auto Synch Period=10000;MDX Compatibility=1" command="Cobros" commandType="1"/>
    <olapPr sendLocale="1" rowDrillCount="1000"/>
  </connection>
  <connection id="11" xr16:uid="{00000000-0015-0000-FFFF-FFFF0A000000}" keepAlive="1" name="Connection3" type="5" refreshedVersion="3">
    <dbPr connection="Provider=MSOLAP.2;Persist Security Info=True;Location=TALOS;Initial Catalog=SINPE_OLAP;Client Cache Size=25;Auto Synch Period=10000;MDX Compatibility=1" command="Costo Efectivo" commandType="1"/>
    <olapPr sendLocale="1" rowDrillCount="1000"/>
  </connection>
  <connection id="12" xr16:uid="{00000000-0015-0000-FFFF-FFFF0B000000}" keepAlive="1" name="SINPE_OLAP CAN EmisionMonetaria" type="5" refreshedVersion="4" background="1" saveData="1">
    <dbPr connection="Provider=MSOLAP.4;Integrated Security=SSPI;Persist Security Info=True;Initial Catalog=SINPE_OLAP;Data Source=olapserver;MDX Compatibility=1;Safety Options=2;MDX Missing Member Mode=Error" command="CAN EmisionMonetaria" commandType="1"/>
    <olapPr sendLocale="1" rowDrillCount="1000"/>
  </connection>
  <connection id="13" xr16:uid="{00000000-0015-0000-FFFF-FFFF0C000000}" keepAlive="1" name="SINPE_OLAP Cobros" type="5" refreshedVersion="4" background="1" saveData="1">
    <dbPr connection="Provider=MSOLAP.4;Integrated Security=SSPI;Persist Security Info=True;Initial Catalog=SINPE_OLAP;Data Source=olapserver;MDX Compatibility=1;Safety Options=2;MDX Missing Member Mode=Error" command="Cobros" commandType="1"/>
    <olapPr sendLocale="1" rowDrillCount="1000"/>
  </connection>
  <connection id="14" xr16:uid="{00000000-0015-0000-FFFF-FFFF0D000000}" keepAlive="1" name="SINPE_OLAP General Basico" type="5" refreshedVersion="4" background="1" saveData="1">
    <dbPr connection="Provider=MSOLAP.4;Integrated Security=SSPI;Persist Security Info=True;Initial Catalog=SINPE_OLAP;Data Source=olapserver;MDX Compatibility=1;Safety Options=2;MDX Missing Member Mode=Error" command="General Basico" commandType="1"/>
    <olapPr sendLocale="1" rowDrillCount="1000"/>
  </connection>
</connections>
</file>

<file path=xl/sharedStrings.xml><?xml version="1.0" encoding="utf-8"?>
<sst xmlns="http://schemas.openxmlformats.org/spreadsheetml/2006/main" count="54" uniqueCount="44">
  <si>
    <t>Débito</t>
  </si>
  <si>
    <t>Crédito</t>
  </si>
  <si>
    <t>Cajeros Automáticos</t>
  </si>
  <si>
    <t>Número de terminales</t>
  </si>
  <si>
    <t>Valor promedio por operación (colones)</t>
  </si>
  <si>
    <t>Número de terminales (miles)</t>
  </si>
  <si>
    <r>
      <t xml:space="preserve">Cantidad de tarjetas </t>
    </r>
    <r>
      <rPr>
        <b/>
        <sz val="11"/>
        <color rgb="FF000000"/>
        <rFont val="Arial"/>
        <family val="2"/>
        <scheme val="major"/>
      </rPr>
      <t>(miles)</t>
    </r>
  </si>
  <si>
    <t>Terminales en Puntos de venta (EFTPOS)</t>
  </si>
  <si>
    <t>2/ Incluye solo operaciones monetarias (retiros de efectivo en moneda nacional y extranjera, depósitos de efectivo, pago de préstamos y tarjetas, pago de servicios, transferencias).</t>
  </si>
  <si>
    <r>
      <t>Cantidad de operaciones (millones)</t>
    </r>
    <r>
      <rPr>
        <vertAlign val="superscript"/>
        <sz val="11"/>
        <color theme="1"/>
        <rFont val="Arial"/>
        <family val="2"/>
      </rPr>
      <t>3</t>
    </r>
  </si>
  <si>
    <r>
      <t>Valor de las operaciones (miles de millones de colones)</t>
    </r>
    <r>
      <rPr>
        <vertAlign val="superscript"/>
        <sz val="11"/>
        <color theme="1"/>
        <rFont val="Arial"/>
        <family val="2"/>
      </rPr>
      <t>3</t>
    </r>
  </si>
  <si>
    <t>1/ Incluye compras y pago de servicios</t>
  </si>
  <si>
    <r>
      <t>Cantidad de pagos</t>
    </r>
    <r>
      <rPr>
        <b/>
        <vertAlign val="superscript"/>
        <sz val="11"/>
        <color rgb="FF000000"/>
        <rFont val="Arial"/>
        <family val="2"/>
        <scheme val="major"/>
      </rPr>
      <t>1</t>
    </r>
    <r>
      <rPr>
        <b/>
        <sz val="11"/>
        <color rgb="FF000000"/>
        <rFont val="Arial"/>
        <family val="2"/>
        <scheme val="major"/>
      </rPr>
      <t xml:space="preserve"> (miles)</t>
    </r>
  </si>
  <si>
    <r>
      <t>Valor de los pagos</t>
    </r>
    <r>
      <rPr>
        <b/>
        <vertAlign val="superscript"/>
        <sz val="11"/>
        <color rgb="FF000000"/>
        <rFont val="Arial"/>
        <family val="2"/>
        <scheme val="major"/>
      </rPr>
      <t>1</t>
    </r>
    <r>
      <rPr>
        <b/>
        <sz val="11"/>
        <color rgb="FF000000"/>
        <rFont val="Arial"/>
        <family val="2"/>
        <scheme val="major"/>
      </rPr>
      <t xml:space="preserve"> (miles de millones de colones)</t>
    </r>
  </si>
  <si>
    <t>Cuadro 1</t>
  </si>
  <si>
    <t>Cuadro 2</t>
  </si>
  <si>
    <t>1/ Incluye cantidad de retiros de efectivo en moneda nacional y extranjera, depósitos de efectivo, pago de préstamos y tarjetas, pago de servicios, transferencias y otras transacciones monetarias.</t>
  </si>
  <si>
    <t xml:space="preserve">Cuadro 1  </t>
  </si>
  <si>
    <t>Pagos promedio por cada tarjeta</t>
  </si>
  <si>
    <t xml:space="preserve">Costa Rica: Cajeros automáticos (ATMs) y Terminales en Puntos de venta (POS)
</t>
  </si>
  <si>
    <t>Gráfico 1.1</t>
  </si>
  <si>
    <t>Gráfico 1.2</t>
  </si>
  <si>
    <t>Gráfico 1.3</t>
  </si>
  <si>
    <t>Gráfico 2.1</t>
  </si>
  <si>
    <t>Gráfico 2.2</t>
  </si>
  <si>
    <t>Valor promedio por pago con tarjeta</t>
  </si>
  <si>
    <t>Costa Rica: Cajeros Automáticos y Terminales Puntos de Venta. Periodo 2010-2022.</t>
  </si>
  <si>
    <t>Costa Rica: Evolución de las transacciones en cajeros automáticos. Periodo 2010-2022.</t>
  </si>
  <si>
    <t>Periodo 2010 - 2022</t>
  </si>
  <si>
    <t>Periodo 2009 - 2022</t>
  </si>
  <si>
    <t>Fuente: Emisores de tarjetas.</t>
  </si>
  <si>
    <t>3/ Incluye pago de servicios y compras.</t>
  </si>
  <si>
    <t>Fuente: emisores de tarjetas y entidades adquirentes</t>
  </si>
  <si>
    <t>Estadísticas:  Sistemas de Tarjetas de Pago 2022</t>
  </si>
  <si>
    <t>Estadísticas del sistema de tarjetas de pago</t>
  </si>
  <si>
    <t>Costa Rica: Tarjetas emitidas, cantidad y valor de operaciones de pago</t>
  </si>
  <si>
    <t xml:space="preserve">Costa Rica: Tarjetas emitidas, cantidad y valor de operaciones de pago. Periodo 2009-2022. </t>
  </si>
  <si>
    <t>Costa Rica: Evolución de cantidad de operaciones de pago con tarjeta. Periodo 2009-2022.</t>
  </si>
  <si>
    <t>Costa Rica: Evolución del valor de las operaciones de pago con tarjeta. Periodo 2009-2022.</t>
  </si>
  <si>
    <t>Costa Rica: Evolución de cantidad de tarjetas de pago emitidas. Periodo 2009-2022.</t>
  </si>
  <si>
    <t>Costa Rica: Evolución de las operaciones de pago en terminales punto de venta (POS). Periodo 2010-2022.</t>
  </si>
  <si>
    <r>
      <t>Cantidad de transacciones (millones)</t>
    </r>
    <r>
      <rPr>
        <vertAlign val="superscript"/>
        <sz val="11"/>
        <color theme="1"/>
        <rFont val="Arial"/>
        <family val="2"/>
      </rPr>
      <t>1</t>
    </r>
  </si>
  <si>
    <r>
      <t>Valor de las transacciones (miles de millones de colones)</t>
    </r>
    <r>
      <rPr>
        <vertAlign val="superscript"/>
        <sz val="11"/>
        <color theme="1"/>
        <rFont val="Arial"/>
        <family val="2"/>
      </rPr>
      <t>2</t>
    </r>
  </si>
  <si>
    <t>Regresar al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</si>
</sst>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"/>
    <numFmt numFmtId="170" formatCode="_(* #,##0.0_);_(* \(#,##0.0\);_(* &quot;-&quot;?_);_(@_)"/>
    <numFmt numFmtId="171" formatCode="&quot;₡&quot;#,##0.0"/>
    <numFmt numFmtId="172" formatCode="&quot;₡&quot;#,##0.00"/>
    <numFmt numFmtId="173" formatCode="&quot;₡&quot;#,##0"/>
    <numFmt numFmtId="174" formatCode="0.0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</font>
    <font>
      <sz val="11"/>
      <color theme="4" tint="-0.249977111117893"/>
      <name val="Arial Black"/>
      <family val="2"/>
    </font>
    <font>
      <sz val="14"/>
      <color theme="0"/>
      <name val="Arial Black"/>
      <family val="2"/>
    </font>
    <font>
      <b/>
      <sz val="10"/>
      <color rgb="FF000000"/>
      <name val="Arial"/>
      <family val="2"/>
      <scheme val="major"/>
    </font>
    <font>
      <b/>
      <u/>
      <sz val="11"/>
      <color theme="0"/>
      <name val="Arial"/>
      <family val="2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  <scheme val="major"/>
    </font>
    <font>
      <sz val="9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sz val="10"/>
      <color rgb="FF25DB77"/>
      <name val="Arial"/>
      <family val="2"/>
      <scheme val="major"/>
    </font>
    <font>
      <b/>
      <sz val="11"/>
      <color rgb="FF000000"/>
      <name val="Arial"/>
      <family val="2"/>
      <scheme val="major"/>
    </font>
    <font>
      <b/>
      <sz val="12"/>
      <color rgb="FF000000"/>
      <name val="Arial"/>
      <family val="2"/>
      <scheme val="major"/>
    </font>
    <font>
      <b/>
      <vertAlign val="superscript"/>
      <sz val="11"/>
      <color rgb="FF000000"/>
      <name val="Arial"/>
      <family val="2"/>
      <scheme val="major"/>
    </font>
    <font>
      <b/>
      <sz val="9"/>
      <color theme="1"/>
      <name val="Arial"/>
      <family val="2"/>
      <scheme val="major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  <scheme val="minor"/>
    </font>
    <font>
      <u/>
      <sz val="11"/>
      <color rgb="FFFF0000"/>
      <name val="Arial"/>
      <family val="2"/>
      <scheme val="minor"/>
    </font>
    <font>
      <b/>
      <sz val="14"/>
      <color rgb="FF000000"/>
      <name val="Arial"/>
      <family val="2"/>
      <scheme val="major"/>
    </font>
    <font>
      <b/>
      <sz val="12"/>
      <color theme="0"/>
      <name val="Arial"/>
      <family val="2"/>
      <scheme val="major"/>
    </font>
    <font>
      <sz val="11"/>
      <name val="Arial"/>
      <family val="2"/>
    </font>
    <font>
      <sz val="12"/>
      <color theme="4" tint="-0.249977111117893"/>
      <name val="Arial Black"/>
      <family val="2"/>
    </font>
    <font>
      <b/>
      <sz val="11"/>
      <name val="Arial"/>
      <family val="2"/>
    </font>
    <font>
      <b/>
      <u/>
      <sz val="11"/>
      <color rgb="FF002060"/>
      <name val="Arial"/>
      <family val="2"/>
      <scheme val="minor"/>
    </font>
    <font>
      <sz val="10"/>
      <color rgb="FF002060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F8F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566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13" fillId="0" borderId="0" xfId="0" applyNumberFormat="1" applyFont="1" applyAlignment="1">
      <alignment horizontal="left"/>
    </xf>
    <xf numFmtId="9" fontId="13" fillId="0" borderId="0" xfId="2" applyFont="1"/>
    <xf numFmtId="165" fontId="13" fillId="0" borderId="0" xfId="2" applyNumberFormat="1" applyFont="1"/>
    <xf numFmtId="0" fontId="13" fillId="0" borderId="0" xfId="0" applyNumberFormat="1" applyFont="1"/>
    <xf numFmtId="0" fontId="14" fillId="0" borderId="0" xfId="0" applyFont="1" applyBorder="1" applyAlignment="1">
      <alignment horizontal="center" vertical="top"/>
    </xf>
    <xf numFmtId="0" fontId="13" fillId="0" borderId="0" xfId="0" applyFont="1"/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/>
    <xf numFmtId="9" fontId="13" fillId="0" borderId="0" xfId="2" applyFont="1" applyFill="1" applyBorder="1"/>
    <xf numFmtId="0" fontId="1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 indent="2"/>
    </xf>
    <xf numFmtId="165" fontId="13" fillId="0" borderId="0" xfId="2" applyNumberFormat="1" applyFont="1" applyFill="1" applyBorder="1"/>
    <xf numFmtId="166" fontId="13" fillId="0" borderId="0" xfId="1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/>
    <xf numFmtId="167" fontId="13" fillId="0" borderId="0" xfId="1" applyNumberFormat="1" applyFont="1" applyFill="1" applyBorder="1"/>
    <xf numFmtId="170" fontId="13" fillId="0" borderId="0" xfId="0" applyNumberFormat="1" applyFont="1" applyFill="1" applyBorder="1"/>
    <xf numFmtId="2" fontId="13" fillId="0" borderId="0" xfId="0" applyNumberFormat="1" applyFont="1" applyFill="1" applyBorder="1"/>
    <xf numFmtId="3" fontId="13" fillId="0" borderId="0" xfId="0" applyNumberFormat="1" applyFont="1" applyFill="1" applyBorder="1"/>
    <xf numFmtId="1" fontId="13" fillId="0" borderId="0" xfId="0" applyNumberFormat="1" applyFont="1" applyFill="1" applyBorder="1"/>
    <xf numFmtId="3" fontId="18" fillId="0" borderId="0" xfId="0" applyNumberFormat="1" applyFont="1" applyFill="1" applyBorder="1"/>
    <xf numFmtId="168" fontId="6" fillId="4" borderId="0" xfId="0" applyNumberFormat="1" applyFont="1" applyFill="1" applyAlignment="1">
      <alignment horizontal="left" vertical="center" indent="1"/>
    </xf>
    <xf numFmtId="168" fontId="6" fillId="4" borderId="0" xfId="0" applyNumberFormat="1" applyFont="1" applyFill="1" applyAlignment="1">
      <alignment horizontal="right" vertical="center" indent="1"/>
    </xf>
    <xf numFmtId="168" fontId="6" fillId="3" borderId="0" xfId="0" applyNumberFormat="1" applyFont="1" applyFill="1" applyAlignment="1">
      <alignment horizontal="left" vertical="center" indent="1"/>
    </xf>
    <xf numFmtId="0" fontId="9" fillId="0" borderId="0" xfId="0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4" fillId="2" borderId="0" xfId="0" applyFont="1" applyFill="1"/>
    <xf numFmtId="0" fontId="25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168" fontId="3" fillId="7" borderId="0" xfId="0" applyNumberFormat="1" applyFont="1" applyFill="1" applyBorder="1" applyAlignment="1">
      <alignment horizontal="left" vertical="center" indent="1"/>
    </xf>
    <xf numFmtId="168" fontId="6" fillId="7" borderId="0" xfId="0" applyNumberFormat="1" applyFont="1" applyFill="1" applyBorder="1" applyAlignment="1">
      <alignment horizontal="right" vertical="center" indent="1"/>
    </xf>
    <xf numFmtId="168" fontId="3" fillId="7" borderId="0" xfId="0" applyNumberFormat="1" applyFont="1" applyFill="1" applyBorder="1" applyAlignment="1">
      <alignment horizontal="right" vertical="center" indent="1"/>
    </xf>
    <xf numFmtId="3" fontId="6" fillId="3" borderId="0" xfId="0" applyNumberFormat="1" applyFont="1" applyFill="1" applyAlignment="1">
      <alignment horizontal="right" vertical="center" indent="1"/>
    </xf>
    <xf numFmtId="168" fontId="28" fillId="4" borderId="0" xfId="0" applyNumberFormat="1" applyFont="1" applyFill="1" applyAlignment="1">
      <alignment horizontal="right" vertical="center" indent="1"/>
    </xf>
    <xf numFmtId="169" fontId="22" fillId="0" borderId="0" xfId="0" applyNumberFormat="1" applyFont="1"/>
    <xf numFmtId="168" fontId="28" fillId="3" borderId="0" xfId="0" applyNumberFormat="1" applyFont="1" applyFill="1" applyAlignment="1">
      <alignment horizontal="right" vertical="center" indent="1"/>
    </xf>
    <xf numFmtId="3" fontId="0" fillId="0" borderId="0" xfId="0" applyNumberFormat="1"/>
    <xf numFmtId="0" fontId="29" fillId="2" borderId="0" xfId="0" applyFont="1" applyFill="1" applyAlignment="1">
      <alignment vertical="center"/>
    </xf>
    <xf numFmtId="168" fontId="6" fillId="4" borderId="0" xfId="0" applyNumberFormat="1" applyFont="1" applyFill="1" applyBorder="1" applyAlignment="1">
      <alignment horizontal="right" vertical="center" indent="1"/>
    </xf>
    <xf numFmtId="168" fontId="6" fillId="3" borderId="0" xfId="0" applyNumberFormat="1" applyFont="1" applyFill="1" applyBorder="1" applyAlignment="1">
      <alignment horizontal="right" vertical="center" indent="1"/>
    </xf>
    <xf numFmtId="168" fontId="6" fillId="4" borderId="1" xfId="0" applyNumberFormat="1" applyFont="1" applyFill="1" applyBorder="1" applyAlignment="1">
      <alignment horizontal="left" vertical="center" indent="1"/>
    </xf>
    <xf numFmtId="171" fontId="3" fillId="7" borderId="0" xfId="0" applyNumberFormat="1" applyFont="1" applyFill="1" applyBorder="1" applyAlignment="1">
      <alignment horizontal="right" vertical="center" indent="1"/>
    </xf>
    <xf numFmtId="171" fontId="6" fillId="4" borderId="0" xfId="0" applyNumberFormat="1" applyFont="1" applyFill="1" applyBorder="1" applyAlignment="1">
      <alignment horizontal="right" vertical="center" indent="1"/>
    </xf>
    <xf numFmtId="0" fontId="10" fillId="5" borderId="0" xfId="0" applyFont="1" applyFill="1" applyBorder="1" applyAlignment="1">
      <alignment horizontal="center" vertical="center" wrapText="1"/>
    </xf>
    <xf numFmtId="168" fontId="3" fillId="7" borderId="0" xfId="0" applyNumberFormat="1" applyFont="1" applyFill="1" applyBorder="1" applyAlignment="1">
      <alignment horizontal="left" vertical="center" wrapText="1"/>
    </xf>
    <xf numFmtId="168" fontId="6" fillId="4" borderId="0" xfId="0" applyNumberFormat="1" applyFont="1" applyFill="1" applyBorder="1" applyAlignment="1">
      <alignment horizontal="left" vertical="center" wrapText="1"/>
    </xf>
    <xf numFmtId="168" fontId="6" fillId="3" borderId="0" xfId="0" applyNumberFormat="1" applyFont="1" applyFill="1" applyBorder="1" applyAlignment="1">
      <alignment horizontal="left" vertical="center" wrapText="1"/>
    </xf>
    <xf numFmtId="0" fontId="2" fillId="2" borderId="0" xfId="3" applyFill="1" applyAlignment="1" applyProtection="1">
      <alignment vertical="center"/>
      <protection locked="0"/>
    </xf>
    <xf numFmtId="168" fontId="28" fillId="4" borderId="0" xfId="0" applyNumberFormat="1" applyFont="1" applyFill="1" applyBorder="1" applyAlignment="1">
      <alignment horizontal="right" vertical="center" indent="1"/>
    </xf>
    <xf numFmtId="168" fontId="28" fillId="3" borderId="0" xfId="0" applyNumberFormat="1" applyFont="1" applyFill="1" applyBorder="1" applyAlignment="1">
      <alignment horizontal="right" vertical="center" indent="1"/>
    </xf>
    <xf numFmtId="168" fontId="30" fillId="7" borderId="0" xfId="0" applyNumberFormat="1" applyFont="1" applyFill="1" applyBorder="1" applyAlignment="1">
      <alignment horizontal="right" vertical="center" indent="1"/>
    </xf>
    <xf numFmtId="171" fontId="30" fillId="7" borderId="0" xfId="0" applyNumberFormat="1" applyFont="1" applyFill="1" applyBorder="1" applyAlignment="1">
      <alignment horizontal="right" vertical="center" indent="1"/>
    </xf>
    <xf numFmtId="171" fontId="28" fillId="4" borderId="0" xfId="0" applyNumberFormat="1" applyFont="1" applyFill="1" applyBorder="1" applyAlignment="1">
      <alignment horizontal="right" vertical="center" indent="1"/>
    </xf>
    <xf numFmtId="3" fontId="28" fillId="3" borderId="0" xfId="0" applyNumberFormat="1" applyFont="1" applyFill="1" applyAlignment="1">
      <alignment horizontal="right" vertical="center" indent="1"/>
    </xf>
    <xf numFmtId="168" fontId="28" fillId="7" borderId="0" xfId="0" applyNumberFormat="1" applyFont="1" applyFill="1" applyBorder="1" applyAlignment="1">
      <alignment horizontal="right" vertical="center" indent="1"/>
    </xf>
    <xf numFmtId="171" fontId="6" fillId="3" borderId="0" xfId="0" applyNumberFormat="1" applyFont="1" applyFill="1" applyBorder="1" applyAlignment="1">
      <alignment horizontal="right" vertical="center" indent="1"/>
    </xf>
    <xf numFmtId="171" fontId="28" fillId="3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Protection="1">
      <protection locked="0"/>
    </xf>
    <xf numFmtId="1" fontId="0" fillId="0" borderId="0" xfId="0" applyNumberFormat="1"/>
    <xf numFmtId="3" fontId="6" fillId="4" borderId="0" xfId="0" applyNumberFormat="1" applyFont="1" applyFill="1" applyBorder="1" applyAlignment="1">
      <alignment horizontal="right" vertical="center" indent="1"/>
    </xf>
    <xf numFmtId="3" fontId="28" fillId="4" borderId="0" xfId="0" applyNumberFormat="1" applyFont="1" applyFill="1" applyBorder="1" applyAlignment="1">
      <alignment horizontal="right" vertical="center" indent="1"/>
    </xf>
    <xf numFmtId="172" fontId="28" fillId="3" borderId="0" xfId="0" applyNumberFormat="1" applyFont="1" applyFill="1" applyAlignment="1">
      <alignment horizontal="right" vertical="center" indent="1"/>
    </xf>
    <xf numFmtId="172" fontId="28" fillId="4" borderId="1" xfId="0" applyNumberFormat="1" applyFont="1" applyFill="1" applyBorder="1" applyAlignment="1">
      <alignment horizontal="right" vertical="center" indent="1"/>
    </xf>
    <xf numFmtId="169" fontId="0" fillId="0" borderId="0" xfId="0" applyNumberFormat="1"/>
    <xf numFmtId="173" fontId="28" fillId="4" borderId="0" xfId="0" applyNumberFormat="1" applyFont="1" applyFill="1" applyBorder="1" applyAlignment="1">
      <alignment horizontal="right" vertical="center" indent="1"/>
    </xf>
    <xf numFmtId="3" fontId="6" fillId="3" borderId="0" xfId="0" applyNumberFormat="1" applyFont="1" applyFill="1" applyBorder="1" applyAlignment="1">
      <alignment horizontal="right" vertical="center" indent="1"/>
    </xf>
    <xf numFmtId="3" fontId="28" fillId="3" borderId="0" xfId="0" applyNumberFormat="1" applyFont="1" applyFill="1" applyBorder="1" applyAlignment="1">
      <alignment horizontal="right" vertical="center" indent="1"/>
    </xf>
    <xf numFmtId="168" fontId="6" fillId="3" borderId="2" xfId="0" applyNumberFormat="1" applyFont="1" applyFill="1" applyBorder="1" applyAlignment="1">
      <alignment horizontal="left" vertical="center" wrapText="1"/>
    </xf>
    <xf numFmtId="173" fontId="28" fillId="3" borderId="2" xfId="0" applyNumberFormat="1" applyFont="1" applyFill="1" applyBorder="1" applyAlignment="1">
      <alignment horizontal="right" vertical="center" indent="1"/>
    </xf>
    <xf numFmtId="174" fontId="0" fillId="0" borderId="0" xfId="0" applyNumberFormat="1"/>
    <xf numFmtId="168" fontId="6" fillId="3" borderId="0" xfId="0" applyNumberFormat="1" applyFont="1" applyFill="1" applyAlignment="1">
      <alignment horizontal="left" vertical="center" wrapText="1" indent="1"/>
    </xf>
    <xf numFmtId="0" fontId="17" fillId="0" borderId="0" xfId="0" applyFont="1" applyFill="1" applyBorder="1" applyAlignment="1">
      <alignment wrapText="1"/>
    </xf>
    <xf numFmtId="0" fontId="31" fillId="8" borderId="0" xfId="3" applyFont="1" applyFill="1"/>
    <xf numFmtId="3" fontId="32" fillId="8" borderId="0" xfId="0" applyNumberFormat="1" applyFont="1" applyFill="1" applyBorder="1" applyAlignment="1">
      <alignment horizontal="right" vertical="center" indent="2"/>
    </xf>
    <xf numFmtId="0" fontId="32" fillId="8" borderId="0" xfId="0" applyNumberFormat="1" applyFont="1" applyFill="1" applyBorder="1" applyAlignment="1">
      <alignment wrapText="1"/>
    </xf>
    <xf numFmtId="166" fontId="32" fillId="8" borderId="0" xfId="1" applyNumberFormat="1" applyFont="1" applyFill="1" applyBorder="1"/>
    <xf numFmtId="0" fontId="32" fillId="8" borderId="0" xfId="0" applyNumberFormat="1" applyFont="1" applyFill="1" applyBorder="1"/>
    <xf numFmtId="0" fontId="8" fillId="6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vertical="top"/>
    </xf>
    <xf numFmtId="0" fontId="26" fillId="2" borderId="0" xfId="0" applyFont="1" applyFill="1" applyAlignment="1">
      <alignment horizontal="center" vertical="top" wrapText="1"/>
    </xf>
    <xf numFmtId="0" fontId="22" fillId="0" borderId="0" xfId="0" applyNumberFormat="1" applyFont="1" applyAlignment="1">
      <alignment horizontal="left" vertical="top" wrapText="1"/>
    </xf>
    <xf numFmtId="0" fontId="22" fillId="0" borderId="0" xfId="0" applyNumberFormat="1" applyFont="1" applyAlignment="1">
      <alignment vertical="top" wrapText="1"/>
    </xf>
    <xf numFmtId="0" fontId="9" fillId="2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EEF8FD"/>
      <color rgb="FF0D0D6D"/>
      <color rgb="FF000066"/>
      <color rgb="FF3383C7"/>
      <color rgb="FF336699"/>
      <color rgb="FFCC0000"/>
      <color rgb="FFFFC514"/>
      <color rgb="FFD8E7F3"/>
      <color rgb="FF356699"/>
      <color rgb="FF356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832168866215649E-2"/>
          <c:y val="0.14436982391764136"/>
          <c:w val="0.89545589811836901"/>
          <c:h val="0.66826535796261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'Cuadro 1'!$B$9</c:f>
              <c:strCache>
                <c:ptCount val="1"/>
                <c:pt idx="0">
                  <c:v>Débito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R" sz="1400" b="1" i="0" u="none" strike="noStrike" kern="1200" baseline="0">
                    <a:solidFill>
                      <a:schemeClr val="bg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'Cuadro 1'!$C$7:$P$7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'Cuadro 1'!$C$9:$P$9</c:f>
              <c:numCache>
                <c:formatCode>#\ ##0.0</c:formatCode>
                <c:ptCount val="14"/>
                <c:pt idx="0">
                  <c:v>4364.8999999999996</c:v>
                </c:pt>
                <c:pt idx="1">
                  <c:v>4617.9949999999999</c:v>
                </c:pt>
                <c:pt idx="2">
                  <c:v>5147.2359999999999</c:v>
                </c:pt>
                <c:pt idx="3">
                  <c:v>5542.0770000000002</c:v>
                </c:pt>
                <c:pt idx="4">
                  <c:v>5581.9</c:v>
                </c:pt>
                <c:pt idx="5">
                  <c:v>5583.2</c:v>
                </c:pt>
                <c:pt idx="6">
                  <c:v>5757.9</c:v>
                </c:pt>
                <c:pt idx="7">
                  <c:v>5785.8</c:v>
                </c:pt>
                <c:pt idx="8">
                  <c:v>5842.5</c:v>
                </c:pt>
                <c:pt idx="9">
                  <c:v>6039.1419999999998</c:v>
                </c:pt>
                <c:pt idx="10">
                  <c:v>5709.9440000000004</c:v>
                </c:pt>
                <c:pt idx="11">
                  <c:v>6194.4120000000003</c:v>
                </c:pt>
                <c:pt idx="12">
                  <c:v>7003.4750000000004</c:v>
                </c:pt>
                <c:pt idx="13">
                  <c:v>7609.0820000000003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F-4EE6-A0CD-80061C967018}"/>
            </c:ext>
          </c:extLst>
        </c:ser>
        <c:ser>
          <c:idx val="1"/>
          <c:order val="1"/>
          <c:tx>
            <c:strRef>
              <c:f>'Cuadro 1'!$B$10</c:f>
              <c:strCache>
                <c:ptCount val="1"/>
                <c:pt idx="0">
                  <c:v>Crédito</c:v>
                </c:pt>
              </c:strCache>
            </c:strRef>
          </c:tx>
          <c:spPr>
            <a:solidFill>
              <a:srgbClr val="3383C7"/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'Cuadro 1'!$C$7:$P$7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'Cuadro 1'!$C$10:$P$10</c:f>
              <c:numCache>
                <c:formatCode>#\ ##0.0</c:formatCode>
                <c:ptCount val="14"/>
                <c:pt idx="0">
                  <c:v>1282.691</c:v>
                </c:pt>
                <c:pt idx="1">
                  <c:v>1276.145</c:v>
                </c:pt>
                <c:pt idx="2">
                  <c:v>1339.1</c:v>
                </c:pt>
                <c:pt idx="3">
                  <c:v>1619.6679999999999</c:v>
                </c:pt>
                <c:pt idx="4">
                  <c:v>1891.7</c:v>
                </c:pt>
                <c:pt idx="5">
                  <c:v>1952.5</c:v>
                </c:pt>
                <c:pt idx="6">
                  <c:v>2272.6999999999998</c:v>
                </c:pt>
                <c:pt idx="7">
                  <c:v>2457</c:v>
                </c:pt>
                <c:pt idx="8">
                  <c:v>2395.1</c:v>
                </c:pt>
                <c:pt idx="9">
                  <c:v>2611.232</c:v>
                </c:pt>
                <c:pt idx="10">
                  <c:v>2719.5039999999999</c:v>
                </c:pt>
                <c:pt idx="11">
                  <c:v>2514.3049999999998</c:v>
                </c:pt>
                <c:pt idx="12">
                  <c:v>2495.0059999999999</c:v>
                </c:pt>
                <c:pt idx="13">
                  <c:v>2582.3989999999999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F-4EE6-A0CD-80061C967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700413696"/>
        <c:axId val="510235464"/>
      </c:barChart>
      <c:catAx>
        <c:axId val="7004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CR"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510235464"/>
        <c:crosses val="autoZero"/>
        <c:auto val="1"/>
        <c:lblAlgn val="ctr"/>
        <c:lblOffset val="100"/>
        <c:noMultiLvlLbl val="0"/>
      </c:catAx>
      <c:valAx>
        <c:axId val="510235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CR"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R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Millones de tarjetas</a:t>
                </a:r>
              </a:p>
            </c:rich>
          </c:tx>
          <c:layout>
            <c:manualLayout>
              <c:xMode val="edge"/>
              <c:yMode val="edge"/>
              <c:x val="2.3266502771634185E-2"/>
              <c:y val="0.3582960311779209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CR" sz="16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70041369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9129411196464"/>
          <c:y val="0.88210153163711136"/>
          <c:w val="0.25985276647265937"/>
          <c:h val="5.452649132144477E-2"/>
        </c:manualLayout>
      </c:layout>
      <c:overlay val="0"/>
      <c:spPr>
        <a:ln>
          <a:noFill/>
        </a:ln>
      </c:spPr>
      <c:txPr>
        <a:bodyPr/>
        <a:lstStyle/>
        <a:p>
          <a:pPr>
            <a:defRPr lang="es-CR" sz="1400" b="1">
              <a:latin typeface="Arial" pitchFamily="34" charset="0"/>
              <a:cs typeface="Arial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13713701012907"/>
          <c:y val="0.14760604105160888"/>
          <c:w val="0.86785041637757909"/>
          <c:h val="0.66826535796261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'Cuadro 1'!$B$12</c:f>
              <c:strCache>
                <c:ptCount val="1"/>
                <c:pt idx="0">
                  <c:v>Débito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'Cuadro 1'!$C$7:$P$7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'Cuadro 1'!$C$12:$P$12</c:f>
              <c:numCache>
                <c:formatCode>#\ ##0.0</c:formatCode>
                <c:ptCount val="14"/>
                <c:pt idx="0">
                  <c:v>76626.055999999997</c:v>
                </c:pt>
                <c:pt idx="1">
                  <c:v>89001.623169261598</c:v>
                </c:pt>
                <c:pt idx="2">
                  <c:v>109730.776074023</c:v>
                </c:pt>
                <c:pt idx="3">
                  <c:v>124207.33100000001</c:v>
                </c:pt>
                <c:pt idx="4">
                  <c:v>133568.6</c:v>
                </c:pt>
                <c:pt idx="5">
                  <c:v>163877.20000000001</c:v>
                </c:pt>
                <c:pt idx="6">
                  <c:v>198912.6</c:v>
                </c:pt>
                <c:pt idx="7">
                  <c:v>243800.1</c:v>
                </c:pt>
                <c:pt idx="8">
                  <c:v>244643.9</c:v>
                </c:pt>
                <c:pt idx="9">
                  <c:v>261929.30900000001</c:v>
                </c:pt>
                <c:pt idx="10">
                  <c:v>340703.11599999998</c:v>
                </c:pt>
                <c:pt idx="11">
                  <c:v>325568.53000000003</c:v>
                </c:pt>
                <c:pt idx="12">
                  <c:v>453706.72200000001</c:v>
                </c:pt>
                <c:pt idx="13">
                  <c:v>619530.10199999996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7-40CF-8EF0-683BC56AFC25}"/>
            </c:ext>
          </c:extLst>
        </c:ser>
        <c:ser>
          <c:idx val="1"/>
          <c:order val="1"/>
          <c:tx>
            <c:strRef>
              <c:f>'Cuadro 1'!$B$13</c:f>
              <c:strCache>
                <c:ptCount val="1"/>
                <c:pt idx="0">
                  <c:v>Crédito</c:v>
                </c:pt>
              </c:strCache>
            </c:strRef>
          </c:tx>
          <c:spPr>
            <a:solidFill>
              <a:srgbClr val="3383C7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'Cuadro 1'!$C$7:$P$7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'Cuadro 1'!$C$13:$P$13</c:f>
              <c:numCache>
                <c:formatCode>#\ ##0.0</c:formatCode>
                <c:ptCount val="14"/>
                <c:pt idx="0">
                  <c:v>41072.647021395715</c:v>
                </c:pt>
                <c:pt idx="1">
                  <c:v>49503.5062516076</c:v>
                </c:pt>
                <c:pt idx="2">
                  <c:v>57266.231421160388</c:v>
                </c:pt>
                <c:pt idx="3">
                  <c:v>74872.104584899964</c:v>
                </c:pt>
                <c:pt idx="4">
                  <c:v>80314.399999999994</c:v>
                </c:pt>
                <c:pt idx="5">
                  <c:v>89484.4</c:v>
                </c:pt>
                <c:pt idx="6">
                  <c:v>99253.6</c:v>
                </c:pt>
                <c:pt idx="7">
                  <c:v>119878.81</c:v>
                </c:pt>
                <c:pt idx="8">
                  <c:v>132544.53950000001</c:v>
                </c:pt>
                <c:pt idx="9">
                  <c:v>141767.78099999999</c:v>
                </c:pt>
                <c:pt idx="10">
                  <c:v>176616.03099999999</c:v>
                </c:pt>
                <c:pt idx="11">
                  <c:v>129787.307</c:v>
                </c:pt>
                <c:pt idx="12">
                  <c:v>156233.26699999999</c:v>
                </c:pt>
                <c:pt idx="13">
                  <c:v>195475.41899999999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7-40CF-8EF0-683BC56AFC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100"/>
        <c:axId val="674206760"/>
        <c:axId val="674204800"/>
      </c:barChart>
      <c:catAx>
        <c:axId val="67420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CR"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674204800"/>
        <c:crosses val="autoZero"/>
        <c:auto val="1"/>
        <c:lblAlgn val="ctr"/>
        <c:lblOffset val="100"/>
        <c:noMultiLvlLbl val="0"/>
      </c:catAx>
      <c:valAx>
        <c:axId val="6742048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CR"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R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Millones de transacciones</a:t>
                </a:r>
              </a:p>
            </c:rich>
          </c:tx>
          <c:layout>
            <c:manualLayout>
              <c:xMode val="edge"/>
              <c:yMode val="edge"/>
              <c:x val="1.0031264474293655E-2"/>
              <c:y val="0.303695908900612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CR"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674206760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39894962945808238"/>
          <c:y val="0.88412858502493008"/>
          <c:w val="0.27738170572208215"/>
          <c:h val="3.4301432489609311E-2"/>
        </c:manualLayout>
      </c:layout>
      <c:overlay val="0"/>
      <c:spPr>
        <a:ln>
          <a:noFill/>
        </a:ln>
      </c:spPr>
      <c:txPr>
        <a:bodyPr/>
        <a:lstStyle/>
        <a:p>
          <a:pPr>
            <a:defRPr lang="es-CR" sz="1400" b="1">
              <a:latin typeface="Arial" pitchFamily="34" charset="0"/>
              <a:cs typeface="Arial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30141563706258E-2"/>
          <c:y val="0.17801144807466737"/>
          <c:w val="0.89195129871210577"/>
          <c:h val="0.64596805947904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'Cuadro 1'!$B$15</c:f>
              <c:strCache>
                <c:ptCount val="1"/>
                <c:pt idx="0">
                  <c:v>Débito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&quot;₡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CR" sz="1200" b="1" i="0" u="none" strike="noStrike" kern="1200" baseline="0">
                    <a:solidFill>
                      <a:schemeClr val="bg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'Cuadro 1'!$C$7:$P$7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'Cuadro 1'!$C$15:$P$15</c:f>
              <c:numCache>
                <c:formatCode>"₡"#\ ##0.0</c:formatCode>
                <c:ptCount val="14"/>
                <c:pt idx="0">
                  <c:v>1219.0685637659799</c:v>
                </c:pt>
                <c:pt idx="1">
                  <c:v>1486.11553227324</c:v>
                </c:pt>
                <c:pt idx="2">
                  <c:v>1907.4376411109802</c:v>
                </c:pt>
                <c:pt idx="3">
                  <c:v>2129.1559959574101</c:v>
                </c:pt>
                <c:pt idx="4">
                  <c:v>2210</c:v>
                </c:pt>
                <c:pt idx="5">
                  <c:v>2761.1</c:v>
                </c:pt>
                <c:pt idx="6">
                  <c:v>3323.5</c:v>
                </c:pt>
                <c:pt idx="7">
                  <c:v>3783.6</c:v>
                </c:pt>
                <c:pt idx="8">
                  <c:v>3450.7</c:v>
                </c:pt>
                <c:pt idx="9">
                  <c:v>3571.218345925</c:v>
                </c:pt>
                <c:pt idx="10">
                  <c:v>4243.7553531820004</c:v>
                </c:pt>
                <c:pt idx="11">
                  <c:v>4252.7560580763302</c:v>
                </c:pt>
                <c:pt idx="12">
                  <c:v>5727.85940100477</c:v>
                </c:pt>
                <c:pt idx="13">
                  <c:v>7608.1880379964696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8-4894-96C7-3C15EDDF1D9E}"/>
            </c:ext>
          </c:extLst>
        </c:ser>
        <c:ser>
          <c:idx val="1"/>
          <c:order val="1"/>
          <c:tx>
            <c:strRef>
              <c:f>'Cuadro 1'!$B$16</c:f>
              <c:strCache>
                <c:ptCount val="1"/>
                <c:pt idx="0">
                  <c:v>Crédito</c:v>
                </c:pt>
              </c:strCache>
            </c:strRef>
          </c:tx>
          <c:spPr>
            <a:solidFill>
              <a:srgbClr val="3383C7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&quot;₡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R" sz="1200" b="1">
                    <a:solidFill>
                      <a:schemeClr val="tx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'Cuadro 1'!$C$7:$P$7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'Cuadro 1'!$C$16:$P$16</c:f>
              <c:numCache>
                <c:formatCode>"₡"#\ ##0.0</c:formatCode>
                <c:ptCount val="14"/>
                <c:pt idx="0">
                  <c:v>1260.0682543516118</c:v>
                </c:pt>
                <c:pt idx="1">
                  <c:v>1328.4530703195212</c:v>
                </c:pt>
                <c:pt idx="2">
                  <c:v>1538.9062957196491</c:v>
                </c:pt>
                <c:pt idx="3">
                  <c:v>1984.3352357194442</c:v>
                </c:pt>
                <c:pt idx="4">
                  <c:v>2224.1999999999998</c:v>
                </c:pt>
                <c:pt idx="5">
                  <c:v>2745.6</c:v>
                </c:pt>
                <c:pt idx="6">
                  <c:v>2953.1</c:v>
                </c:pt>
                <c:pt idx="7">
                  <c:v>3497.9526764309999</c:v>
                </c:pt>
                <c:pt idx="8">
                  <c:v>3940.9</c:v>
                </c:pt>
                <c:pt idx="9">
                  <c:v>4100.5600944389998</c:v>
                </c:pt>
                <c:pt idx="10">
                  <c:v>5323.9439788119998</c:v>
                </c:pt>
                <c:pt idx="11">
                  <c:v>3550.9835970819099</c:v>
                </c:pt>
                <c:pt idx="12">
                  <c:v>4180.9503422350999</c:v>
                </c:pt>
                <c:pt idx="13">
                  <c:v>5407.5610101498296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8-4894-96C7-3C15EDDF1D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674205584"/>
        <c:axId val="674207544"/>
      </c:barChart>
      <c:catAx>
        <c:axId val="6742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CR"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674207544"/>
        <c:crosses val="autoZero"/>
        <c:auto val="1"/>
        <c:lblAlgn val="ctr"/>
        <c:lblOffset val="100"/>
        <c:noMultiLvlLbl val="0"/>
      </c:catAx>
      <c:valAx>
        <c:axId val="67420754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CR"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R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Billones de colones</a:t>
                </a:r>
              </a:p>
            </c:rich>
          </c:tx>
          <c:layout>
            <c:manualLayout>
              <c:xMode val="edge"/>
              <c:yMode val="edge"/>
              <c:x val="1.0031264474293655E-2"/>
              <c:y val="0.30369590890061232"/>
            </c:manualLayout>
          </c:layout>
          <c:overlay val="0"/>
        </c:title>
        <c:numFmt formatCode="&quot;₡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CR"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674205584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40482887791431232"/>
          <c:y val="0.88614344290584901"/>
          <c:w val="0.29167927086037321"/>
          <c:h val="4.4582485641445228E-2"/>
        </c:manualLayout>
      </c:layout>
      <c:overlay val="0"/>
      <c:spPr>
        <a:ln>
          <a:noFill/>
        </a:ln>
      </c:spPr>
      <c:txPr>
        <a:bodyPr/>
        <a:lstStyle/>
        <a:p>
          <a:pPr>
            <a:defRPr lang="es-CR" sz="1400" b="1">
              <a:latin typeface="Arial" pitchFamily="34" charset="0"/>
              <a:cs typeface="Arial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20932426863773"/>
          <c:y val="0.17854217542020562"/>
          <c:w val="0.79227272667416093"/>
          <c:h val="0.61409257259768335"/>
        </c:manualLayout>
      </c:layout>
      <c:barChart>
        <c:barDir val="col"/>
        <c:grouping val="clustered"/>
        <c:varyColors val="0"/>
        <c:ser>
          <c:idx val="0"/>
          <c:order val="0"/>
          <c:tx>
            <c:v>Cantidad</c:v>
          </c:tx>
          <c:spPr>
            <a:solidFill>
              <a:srgbClr val="000066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'Cuadro 2'!$C$7:$O$7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'Cuadro 2'!$C$10:$O$10</c:f>
              <c:numCache>
                <c:formatCode>#\ ##0.0</c:formatCode>
                <c:ptCount val="13"/>
                <c:pt idx="0">
                  <c:v>144.48650996575927</c:v>
                </c:pt>
                <c:pt idx="1">
                  <c:v>138.70070974382699</c:v>
                </c:pt>
                <c:pt idx="2">
                  <c:v>138.86309233904242</c:v>
                </c:pt>
                <c:pt idx="3">
                  <c:v>137.46974258677119</c:v>
                </c:pt>
                <c:pt idx="4">
                  <c:v>138.81725157</c:v>
                </c:pt>
                <c:pt idx="5">
                  <c:v>145.33002732999998</c:v>
                </c:pt>
                <c:pt idx="6">
                  <c:v>152.58194559999998</c:v>
                </c:pt>
                <c:pt idx="7">
                  <c:v>152.38052242062238</c:v>
                </c:pt>
                <c:pt idx="8">
                  <c:v>164.43249</c:v>
                </c:pt>
                <c:pt idx="9">
                  <c:v>155.1321473602512</c:v>
                </c:pt>
                <c:pt idx="10">
                  <c:v>117.998293</c:v>
                </c:pt>
                <c:pt idx="11">
                  <c:v>97.562555000000003</c:v>
                </c:pt>
                <c:pt idx="12">
                  <c:v>88.708227171000004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D76-4C92-9F82-80F68E926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74204408"/>
        <c:axId val="674205192"/>
      </c:barChart>
      <c:lineChart>
        <c:grouping val="standard"/>
        <c:varyColors val="0"/>
        <c:ser>
          <c:idx val="1"/>
          <c:order val="1"/>
          <c:tx>
            <c:v>Valor</c:v>
          </c:tx>
          <c:spPr>
            <a:ln w="730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592572356216948E-2"/>
                  <c:y val="-0.19827987201348724"/>
                </c:manualLayout>
              </c:layout>
              <c:numFmt formatCode="&quot;₡&quot;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811270933848254E-2"/>
                      <c:h val="4.99582144102182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394-40B3-BBBA-7DB677C759CD}"/>
                </c:ext>
              </c:extLst>
            </c:dLbl>
            <c:dLbl>
              <c:idx val="11"/>
              <c:layout>
                <c:manualLayout>
                  <c:x val="-2.9341523083807938E-2"/>
                  <c:y val="-0.12129759776634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4-40B3-BBBA-7DB677C759CD}"/>
                </c:ext>
              </c:extLst>
            </c:dLbl>
            <c:dLbl>
              <c:idx val="12"/>
              <c:layout>
                <c:manualLayout>
                  <c:x val="-2.6109634974042343E-2"/>
                  <c:y val="-0.12736242825151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94-40B3-BBBA-7DB677C759CD}"/>
                </c:ext>
              </c:extLst>
            </c:dLbl>
            <c:numFmt formatCode="&quot;₡&quot;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8100" cap="flat" cmpd="sng" algn="ctr">
                      <a:solidFill>
                        <a:srgbClr val="FFE18B">
                          <a:shade val="95000"/>
                          <a:satMod val="105000"/>
                        </a:srgbClr>
                      </a:solidFill>
                      <a:prstDash val="solid"/>
                    </a:ln>
                    <a:effectLst/>
                  </c:spPr>
                </c15:leaderLines>
              </c:ext>
            </c:extLst>
          </c:dLbls>
          <c:cat>
            <c:numRef>
              <c:f>'Cuadro 2'!$C$7:$O$7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'Cuadro 2'!$C$11:$O$11</c:f>
              <c:numCache>
                <c:formatCode>"₡"#\ ##0.00</c:formatCode>
                <c:ptCount val="13"/>
                <c:pt idx="0">
                  <c:v>5222.0875377541233</c:v>
                </c:pt>
                <c:pt idx="1">
                  <c:v>5059.4028901501306</c:v>
                </c:pt>
                <c:pt idx="2">
                  <c:v>6458.2010388219205</c:v>
                </c:pt>
                <c:pt idx="3">
                  <c:v>6682.8067256120139</c:v>
                </c:pt>
                <c:pt idx="4">
                  <c:v>7076.96551856726</c:v>
                </c:pt>
                <c:pt idx="5">
                  <c:v>7697.0893385144409</c:v>
                </c:pt>
                <c:pt idx="6">
                  <c:v>8332.9370142610005</c:v>
                </c:pt>
                <c:pt idx="7">
                  <c:v>8544.6410801652182</c:v>
                </c:pt>
                <c:pt idx="8">
                  <c:v>9124.9397123060007</c:v>
                </c:pt>
                <c:pt idx="9">
                  <c:v>9085.7640598456128</c:v>
                </c:pt>
                <c:pt idx="10">
                  <c:v>7784.0624610280001</c:v>
                </c:pt>
                <c:pt idx="11">
                  <c:v>5094.7161310382799</c:v>
                </c:pt>
                <c:pt idx="12">
                  <c:v>6061.0809540970804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D76-4C92-9F82-80F68E926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36248"/>
        <c:axId val="674205976"/>
      </c:lineChart>
      <c:catAx>
        <c:axId val="674204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674205192"/>
        <c:crosses val="autoZero"/>
        <c:auto val="1"/>
        <c:lblAlgn val="ctr"/>
        <c:lblOffset val="100"/>
        <c:noMultiLvlLbl val="0"/>
      </c:catAx>
      <c:valAx>
        <c:axId val="6742051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Millones de transacciones</a:t>
                </a:r>
              </a:p>
            </c:rich>
          </c:tx>
          <c:layout>
            <c:manualLayout>
              <c:xMode val="edge"/>
              <c:yMode val="edge"/>
              <c:x val="4.7437519644742462E-3"/>
              <c:y val="0.277117139354445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674204408"/>
        <c:crosses val="autoZero"/>
        <c:crossBetween val="between"/>
      </c:valAx>
      <c:valAx>
        <c:axId val="674205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R" sz="1400">
                    <a:latin typeface="Arial" panose="020B0604020202020204" pitchFamily="34" charset="0"/>
                    <a:cs typeface="Arial" panose="020B0604020202020204" pitchFamily="34" charset="0"/>
                  </a:rPr>
                  <a:t>Billones de colones</a:t>
                </a:r>
              </a:p>
            </c:rich>
          </c:tx>
          <c:layout>
            <c:manualLayout>
              <c:xMode val="edge"/>
              <c:yMode val="edge"/>
              <c:x val="0.96753505811773521"/>
              <c:y val="0.33353123597825612"/>
            </c:manualLayout>
          </c:layout>
          <c:overlay val="0"/>
        </c:title>
        <c:numFmt formatCode="&quot;₡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R"/>
          </a:p>
        </c:txPr>
        <c:crossAx val="510236248"/>
        <c:crosses val="max"/>
        <c:crossBetween val="between"/>
        <c:dispUnits>
          <c:builtInUnit val="thousands"/>
        </c:dispUnits>
      </c:valAx>
      <c:catAx>
        <c:axId val="510236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420597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34257176013846774"/>
          <c:y val="0.85693092485397093"/>
          <c:w val="0.28339990981303553"/>
          <c:h val="4.7961987660078087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20932426863773"/>
          <c:y val="0.14828497270102256"/>
          <c:w val="0.79227272667416093"/>
          <c:h val="0.66284289334304103"/>
        </c:manualLayout>
      </c:layout>
      <c:barChart>
        <c:barDir val="col"/>
        <c:grouping val="clustered"/>
        <c:varyColors val="0"/>
        <c:ser>
          <c:idx val="0"/>
          <c:order val="0"/>
          <c:tx>
            <c:v>Cantidad</c:v>
          </c:tx>
          <c:spPr>
            <a:solidFill>
              <a:srgbClr val="000066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'Cuadro 2'!$C$7:$O$7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'Cuadro 2'!$C$14:$O$14</c:f>
              <c:numCache>
                <c:formatCode>#\ ##0.0</c:formatCode>
                <c:ptCount val="13"/>
                <c:pt idx="0">
                  <c:v>126.25904862</c:v>
                </c:pt>
                <c:pt idx="1">
                  <c:v>166.30149972000001</c:v>
                </c:pt>
                <c:pt idx="2">
                  <c:v>196.64443319999998</c:v>
                </c:pt>
                <c:pt idx="3">
                  <c:v>224.58656095800001</c:v>
                </c:pt>
                <c:pt idx="4">
                  <c:v>240.66860199999999</c:v>
                </c:pt>
                <c:pt idx="5">
                  <c:v>268.37718599999999</c:v>
                </c:pt>
                <c:pt idx="6">
                  <c:v>320.7</c:v>
                </c:pt>
                <c:pt idx="7">
                  <c:v>347.64380199999999</c:v>
                </c:pt>
                <c:pt idx="8">
                  <c:v>389.46379000000002</c:v>
                </c:pt>
                <c:pt idx="9">
                  <c:v>429.2</c:v>
                </c:pt>
                <c:pt idx="10">
                  <c:v>365.92760600000003</c:v>
                </c:pt>
                <c:pt idx="11">
                  <c:v>540.21182799999997</c:v>
                </c:pt>
                <c:pt idx="12">
                  <c:v>737.318217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BF-40EC-8430-A3D27B87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510234288"/>
        <c:axId val="510234680"/>
      </c:barChart>
      <c:lineChart>
        <c:grouping val="standard"/>
        <c:varyColors val="0"/>
        <c:ser>
          <c:idx val="1"/>
          <c:order val="1"/>
          <c:tx>
            <c:v>Valor</c:v>
          </c:tx>
          <c:spPr>
            <a:ln w="730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342280752299202E-2"/>
                  <c:y val="-4.7026107146895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BF-40EC-8430-A3D27B8741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E8-4FF9-B009-B902DA0190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E8-4FF9-B009-B902DA0190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E8-4FF9-B009-B902DA0190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E8-4FF9-B009-B902DA0190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BF-40EC-8430-A3D27B8741E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BF-40EC-8430-A3D27B8741E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BF-40EC-8430-A3D27B8741E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BF-40EC-8430-A3D27B8741E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11-4801-8EE0-369CAB294C4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2-4D45-B58D-7B6403FBBFBC}"/>
                </c:ext>
              </c:extLst>
            </c:dLbl>
            <c:dLbl>
              <c:idx val="11"/>
              <c:layout>
                <c:manualLayout>
                  <c:x val="-3.2039250393232514E-2"/>
                  <c:y val="-6.321409583773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E8-4FF9-B009-B902DA01908E}"/>
                </c:ext>
              </c:extLst>
            </c:dLbl>
            <c:dLbl>
              <c:idx val="12"/>
              <c:layout>
                <c:manualLayout>
                  <c:x val="-3.1912949989108208E-2"/>
                  <c:y val="-4.5407308277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E8-4FF9-B009-B902DA01908E}"/>
                </c:ext>
              </c:extLst>
            </c:dLbl>
            <c:numFmt formatCode="&quot;₡&quot;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8100" cap="flat" cmpd="sng" algn="ctr">
                      <a:solidFill>
                        <a:srgbClr val="FFE18B">
                          <a:shade val="95000"/>
                          <a:satMod val="105000"/>
                        </a:srgbClr>
                      </a:solidFill>
                      <a:prstDash val="solid"/>
                    </a:ln>
                    <a:effectLst/>
                  </c:spPr>
                </c15:leaderLines>
              </c:ext>
            </c:extLst>
          </c:dLbls>
          <c:cat>
            <c:numRef>
              <c:f>'Cuadro 2'!$C$7:$O$7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'Cuadro 2'!$C$15:$O$15</c:f>
              <c:numCache>
                <c:formatCode>"₡"#\ ##0.00</c:formatCode>
                <c:ptCount val="13"/>
                <c:pt idx="0">
                  <c:v>3352.8937883556459</c:v>
                </c:pt>
                <c:pt idx="1">
                  <c:v>3972.2822762896376</c:v>
                </c:pt>
                <c:pt idx="2">
                  <c:v>4789.5723637854771</c:v>
                </c:pt>
                <c:pt idx="3">
                  <c:v>4931.5820210315387</c:v>
                </c:pt>
                <c:pt idx="4">
                  <c:v>5431.4454617956299</c:v>
                </c:pt>
                <c:pt idx="5">
                  <c:v>6703.5906439770006</c:v>
                </c:pt>
                <c:pt idx="6">
                  <c:v>6507.7011802092002</c:v>
                </c:pt>
                <c:pt idx="7">
                  <c:v>7084.645520733</c:v>
                </c:pt>
                <c:pt idx="8">
                  <c:v>7393.1226266120921</c:v>
                </c:pt>
                <c:pt idx="9">
                  <c:v>7994.4110000000001</c:v>
                </c:pt>
                <c:pt idx="10">
                  <c:v>6871.1672675350001</c:v>
                </c:pt>
                <c:pt idx="11">
                  <c:v>9574.1686666500009</c:v>
                </c:pt>
                <c:pt idx="12">
                  <c:v>12574.954883996999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7BF-40EC-8430-A3D27B87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525768"/>
        <c:axId val="642526552"/>
      </c:lineChart>
      <c:catAx>
        <c:axId val="51023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510234680"/>
        <c:crosses val="autoZero"/>
        <c:auto val="1"/>
        <c:lblAlgn val="ctr"/>
        <c:lblOffset val="100"/>
        <c:noMultiLvlLbl val="0"/>
      </c:catAx>
      <c:valAx>
        <c:axId val="5102346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Millones de transacciones</a:t>
                </a:r>
              </a:p>
            </c:rich>
          </c:tx>
          <c:layout>
            <c:manualLayout>
              <c:xMode val="edge"/>
              <c:yMode val="edge"/>
              <c:x val="1.0206821732870148E-2"/>
              <c:y val="0.29382461376765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es-CR"/>
          </a:p>
        </c:txPr>
        <c:crossAx val="510234288"/>
        <c:crosses val="autoZero"/>
        <c:crossBetween val="between"/>
      </c:valAx>
      <c:valAx>
        <c:axId val="642526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R" sz="1400">
                    <a:latin typeface="Arial" panose="020B0604020202020204" pitchFamily="34" charset="0"/>
                    <a:cs typeface="Arial" panose="020B0604020202020204" pitchFamily="34" charset="0"/>
                  </a:rPr>
                  <a:t>Billones de colones</a:t>
                </a:r>
              </a:p>
            </c:rich>
          </c:tx>
          <c:layout>
            <c:manualLayout>
              <c:xMode val="edge"/>
              <c:yMode val="edge"/>
              <c:x val="0.9543482380368763"/>
              <c:y val="0.32546647639671983"/>
            </c:manualLayout>
          </c:layout>
          <c:overlay val="0"/>
        </c:title>
        <c:numFmt formatCode="&quot;₡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R"/>
          </a:p>
        </c:txPr>
        <c:crossAx val="642525768"/>
        <c:crosses val="max"/>
        <c:crossBetween val="between"/>
        <c:dispUnits>
          <c:builtInUnit val="thousands"/>
        </c:dispUnits>
      </c:valAx>
      <c:catAx>
        <c:axId val="642525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252655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39514116982651909"/>
          <c:y val="0.86722344000368135"/>
          <c:w val="0.23671016479706317"/>
          <c:h val="4.7961987660078087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AD13B5-6C09-4504-B2FB-DF626DEC6CB9}">
  <sheetPr>
    <tabColor theme="4"/>
  </sheetPr>
  <sheetViews>
    <sheetView zoomScale="80" workbookViewId="0"/>
  </sheetViews>
  <pageMargins left="0.7" right="0.7" top="0.75" bottom="0.75" header="0.3" footer="0.3"/>
  <pageSetup orientation="landscape" r:id="rId1"/>
  <headerFooter>
    <oddFooter>&amp;C&amp;1#&amp;"Calibri"&amp;10&amp;K000000Uso Interno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E882AD7-1EC7-49A3-852D-E912B8019F1E}">
  <sheetPr>
    <tabColor theme="4"/>
  </sheetPr>
  <sheetViews>
    <sheetView zoomScale="90" workbookViewId="0"/>
  </sheetViews>
  <pageMargins left="0.7" right="0.7" top="0.75" bottom="0.75" header="0.3" footer="0.3"/>
  <pageSetup orientation="landscape" r:id="rId1"/>
  <headerFooter>
    <oddFooter>&amp;C&amp;1#&amp;"Calibri"&amp;10&amp;K000000Uso Interno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8FF3F6-7F7B-4090-BBF6-299B4EF21FFD}">
  <sheetPr>
    <tabColor theme="4"/>
  </sheetPr>
  <sheetViews>
    <sheetView zoomScale="66" workbookViewId="0" zoomToFit="1"/>
  </sheetViews>
  <pageMargins left="0.7" right="0.7" top="0.75" bottom="0.75" header="0.3" footer="0.3"/>
  <pageSetup orientation="landscape" r:id="rId1"/>
  <headerFooter>
    <oddFooter>&amp;C&amp;1#&amp;"Calibri"&amp;10&amp;K000000Uso Interno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Gráfico7">
    <tabColor theme="4"/>
  </sheetPr>
  <sheetViews>
    <sheetView zoomScale="86" workbookViewId="0" zoomToFit="1"/>
  </sheetViews>
  <pageMargins left="0.7" right="0.7" top="0.75" bottom="0.75" header="0.3" footer="0.3"/>
  <pageSetup orientation="landscape" r:id="rId1"/>
  <headerFooter>
    <oddFooter>&amp;C&amp;1#&amp;"Calibri"&amp;10&amp;K000000Uso Interno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8">
    <tabColor theme="4"/>
  </sheetPr>
  <sheetViews>
    <sheetView zoomScale="90" workbookViewId="0"/>
  </sheetViews>
  <pageMargins left="0.7" right="0.7" top="0.75" bottom="0.75" header="0.3" footer="0.3"/>
  <pageSetup orientation="landscape" r:id="rId1"/>
  <headerFooter>
    <oddFooter>&amp;C&amp;1#&amp;"Calibri"&amp;10&amp;K000000Uso Interno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104696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44350" cy="6285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0.02611</cdr:x>
      <cdr:y>0.08523</cdr:y>
    </cdr:from>
    <cdr:to>
      <cdr:x>0.47143</cdr:x>
      <cdr:y>0.20076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26219" y="535781"/>
          <a:ext cx="3857625" cy="726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0.02611</cdr:x>
      <cdr:y>0.08523</cdr:y>
    </cdr:from>
    <cdr:to>
      <cdr:x>0.47143</cdr:x>
      <cdr:y>0.20076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6219" y="535781"/>
          <a:ext cx="3857625" cy="726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0.00436</cdr:x>
      <cdr:y>0.94432</cdr:y>
    </cdr:from>
    <cdr:to>
      <cdr:x>0.47253</cdr:x>
      <cdr:y>0.99216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37790" y="5945462"/>
          <a:ext cx="4057959" cy="301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 b="1" dirty="0">
              <a:latin typeface="Arial" pitchFamily="34" charset="0"/>
              <a:cs typeface="Arial" pitchFamily="34" charset="0"/>
            </a:rPr>
            <a:t>Fuente: </a:t>
          </a:r>
          <a:r>
            <a:rPr lang="es-CR" sz="1100" b="0" dirty="0">
              <a:latin typeface="Arial" pitchFamily="34" charset="0"/>
              <a:cs typeface="Arial" pitchFamily="34" charset="0"/>
            </a:rPr>
            <a:t>Proveedores</a:t>
          </a:r>
          <a:r>
            <a:rPr lang="es-CR" sz="1100" b="0" baseline="0" dirty="0">
              <a:latin typeface="Arial" pitchFamily="34" charset="0"/>
              <a:cs typeface="Arial" pitchFamily="34" charset="0"/>
            </a:rPr>
            <a:t> de servicio de a</a:t>
          </a:r>
          <a:r>
            <a:rPr lang="es-CR" sz="1100" b="0" dirty="0">
              <a:latin typeface="Arial" pitchFamily="34" charset="0"/>
              <a:cs typeface="Arial" pitchFamily="34" charset="0"/>
            </a:rPr>
            <a:t>dquirencia.</a:t>
          </a:r>
        </a:p>
        <a:p xmlns:a="http://schemas.openxmlformats.org/drawingml/2006/main">
          <a:r>
            <a:rPr lang="es-CR" sz="1100" b="0" dirty="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0.00631</cdr:x>
      <cdr:y>0</cdr:y>
    </cdr:from>
    <cdr:to>
      <cdr:x>0.98738</cdr:x>
      <cdr:y>0.10884</cdr:y>
    </cdr:to>
    <cdr:sp macro="" textlink="">
      <cdr:nvSpPr>
        <cdr:cNvPr id="7" name="1 Rectángulo"/>
        <cdr:cNvSpPr/>
      </cdr:nvSpPr>
      <cdr:spPr>
        <a:xfrm xmlns:a="http://schemas.openxmlformats.org/drawingml/2006/main">
          <a:off x="54429" y="0"/>
          <a:ext cx="8463642" cy="68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Gráfico 2.2 </a:t>
          </a:r>
          <a:endParaRPr lang="es-CR" sz="3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es-CR" sz="18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Evolución de las transacciones en terminales punto de venta (POS)</a:t>
          </a:r>
        </a:p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Periodo 2010 - 2022</a:t>
          </a:r>
          <a:endParaRPr lang="es-CR" sz="4000" b="1" dirty="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1AD544-9471-4C76-B401-F3CB74F381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0.95462</cdr:y>
    </cdr:from>
    <cdr:to>
      <cdr:x>0.43622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789082"/>
          <a:ext cx="4053417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 b="1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</a:t>
          </a:r>
          <a:r>
            <a:rPr lang="es-CR" sz="110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Emisores de tarjetas de débito</a:t>
          </a:r>
          <a:r>
            <a:rPr lang="es-CR" sz="1100" baseline="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y crédito</a:t>
          </a:r>
          <a:r>
            <a:rPr lang="es-CR" sz="110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 xmlns:a="http://schemas.openxmlformats.org/drawingml/2006/main">
          <a:endParaRPr lang="es-CR" sz="1100" dirty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0.00035</cdr:x>
      <cdr:y>0.01607</cdr:y>
    </cdr:from>
    <cdr:to>
      <cdr:x>0.99877</cdr:x>
      <cdr:y>0.12492</cdr:y>
    </cdr:to>
    <cdr:sp macro="" textlink="">
      <cdr:nvSpPr>
        <cdr:cNvPr id="5" name="3 Rectángulo"/>
        <cdr:cNvSpPr/>
      </cdr:nvSpPr>
      <cdr:spPr>
        <a:xfrm xmlns:a="http://schemas.openxmlformats.org/drawingml/2006/main">
          <a:off x="3061" y="100653"/>
          <a:ext cx="8622355" cy="6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Gráfico 1.1 </a:t>
          </a:r>
        </a:p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Evolución de la cantidad de tarjetas de pago emitidas</a:t>
          </a:r>
          <a:endParaRPr lang="es-CR" sz="3600" b="1" dirty="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/>
          <a:r>
            <a:rPr lang="es-CR" sz="14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Periodo 2009 - 2022</a:t>
          </a:r>
          <a:endParaRPr lang="es-CR" sz="3200" b="1" dirty="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0.12852</cdr:x>
      <cdr:y>0.45752</cdr:y>
    </cdr:from>
    <cdr:to>
      <cdr:x>0.18134</cdr:x>
      <cdr:y>0.49515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CDAB262-D7ED-498F-9070-7742785E8522}"/>
            </a:ext>
          </a:extLst>
        </cdr:cNvPr>
        <cdr:cNvSpPr txBox="1"/>
      </cdr:nvSpPr>
      <cdr:spPr>
        <a:xfrm xmlns:a="http://schemas.openxmlformats.org/drawingml/2006/main">
          <a:off x="1390650" y="3590925"/>
          <a:ext cx="5715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0.10651</cdr:x>
      <cdr:y>0.45273</cdr:y>
    </cdr:from>
    <cdr:to>
      <cdr:x>0.14173</cdr:x>
      <cdr:y>0.48908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169A2908-85DB-441E-A75D-F58514E3A44E}"/>
            </a:ext>
          </a:extLst>
        </cdr:cNvPr>
        <cdr:cNvSpPr txBox="1"/>
      </cdr:nvSpPr>
      <cdr:spPr>
        <a:xfrm xmlns:a="http://schemas.openxmlformats.org/drawingml/2006/main">
          <a:off x="922526" y="2847975"/>
          <a:ext cx="305054" cy="228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400" b="1">
              <a:solidFill>
                <a:srgbClr val="0D0D6D"/>
              </a:solidFill>
              <a:latin typeface="Arial" panose="020B0604020202020204" pitchFamily="34" charset="0"/>
              <a:cs typeface="Arial" panose="020B0604020202020204" pitchFamily="34" charset="0"/>
            </a:rPr>
            <a:t>5,7</a:t>
          </a:r>
        </a:p>
      </cdr:txBody>
    </cdr:sp>
  </cdr:relSizeAnchor>
  <cdr:relSizeAnchor xmlns:cdr="http://schemas.openxmlformats.org/drawingml/2006/chartDrawing">
    <cdr:from>
      <cdr:x>0.86842</cdr:x>
      <cdr:y>0.24042</cdr:y>
    </cdr:from>
    <cdr:to>
      <cdr:x>0.90363</cdr:x>
      <cdr:y>0.27076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E4F14A34-576B-4380-B05B-6C9451EFB34B}"/>
            </a:ext>
          </a:extLst>
        </cdr:cNvPr>
        <cdr:cNvSpPr txBox="1"/>
      </cdr:nvSpPr>
      <cdr:spPr>
        <a:xfrm xmlns:a="http://schemas.openxmlformats.org/drawingml/2006/main">
          <a:off x="7527264" y="1514254"/>
          <a:ext cx="305191" cy="191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>
              <a:solidFill>
                <a:srgbClr val="0D0D6D"/>
              </a:solidFill>
              <a:latin typeface="Arial" panose="020B0604020202020204" pitchFamily="34" charset="0"/>
              <a:cs typeface="Arial" panose="020B0604020202020204" pitchFamily="34" charset="0"/>
            </a:rPr>
            <a:t>9,5</a:t>
          </a:r>
        </a:p>
      </cdr:txBody>
    </cdr:sp>
  </cdr:relSizeAnchor>
  <cdr:relSizeAnchor xmlns:cdr="http://schemas.openxmlformats.org/drawingml/2006/chartDrawing">
    <cdr:from>
      <cdr:x>0.92839</cdr:x>
      <cdr:y>0.19969</cdr:y>
    </cdr:from>
    <cdr:to>
      <cdr:x>0.97563</cdr:x>
      <cdr:y>0.23003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E4F14A34-576B-4380-B05B-6C9451EFB34B}"/>
            </a:ext>
          </a:extLst>
        </cdr:cNvPr>
        <cdr:cNvSpPr txBox="1"/>
      </cdr:nvSpPr>
      <cdr:spPr>
        <a:xfrm xmlns:a="http://schemas.openxmlformats.org/drawingml/2006/main">
          <a:off x="8047045" y="1257718"/>
          <a:ext cx="409464" cy="191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>
              <a:solidFill>
                <a:srgbClr val="0D0D6D"/>
              </a:solidFill>
              <a:latin typeface="Arial" panose="020B0604020202020204" pitchFamily="34" charset="0"/>
              <a:cs typeface="Arial" panose="020B0604020202020204" pitchFamily="34" charset="0"/>
            </a:rPr>
            <a:t>10,2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7ABD93-B475-4875-A35A-C133B75C20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0.95288</cdr:y>
    </cdr:from>
    <cdr:to>
      <cdr:x>0.42198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999356"/>
          <a:ext cx="3657600" cy="296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</a:t>
          </a:r>
          <a:r>
            <a:rPr lang="es-CR" sz="110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Emisores de tarjetas de débito y crédito.</a:t>
          </a:r>
          <a:endParaRPr lang="es-C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CR" sz="110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0.00145</cdr:x>
      <cdr:y>0.00851</cdr:y>
    </cdr:from>
    <cdr:to>
      <cdr:x>0.99987</cdr:x>
      <cdr:y>0.11736</cdr:y>
    </cdr:to>
    <cdr:sp macro="" textlink="">
      <cdr:nvSpPr>
        <cdr:cNvPr id="5" name="3 Rectángulo"/>
        <cdr:cNvSpPr/>
      </cdr:nvSpPr>
      <cdr:spPr>
        <a:xfrm xmlns:a="http://schemas.openxmlformats.org/drawingml/2006/main">
          <a:off x="12559" y="53552"/>
          <a:ext cx="8654055" cy="685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Gráfico 1.2 </a:t>
          </a:r>
        </a:p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Evolución de la cantidad de operaciones de pago con tarjetas </a:t>
          </a:r>
          <a:endParaRPr lang="es-CR" sz="3600" b="1" dirty="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/>
          <a:r>
            <a:rPr lang="es-CR" sz="14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Periodo 2009 - 2022</a:t>
          </a:r>
          <a:endParaRPr lang="es-CR" sz="3200" b="1" dirty="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0.103</cdr:x>
      <cdr:y>0.67916</cdr:y>
    </cdr:from>
    <cdr:to>
      <cdr:x>0.13821</cdr:x>
      <cdr:y>0.7095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3F43CBAD-C4D8-4FCB-AA90-0DB2173428A3}"/>
            </a:ext>
          </a:extLst>
        </cdr:cNvPr>
        <cdr:cNvSpPr txBox="1"/>
      </cdr:nvSpPr>
      <cdr:spPr>
        <a:xfrm xmlns:a="http://schemas.openxmlformats.org/drawingml/2006/main">
          <a:off x="891645" y="4269511"/>
          <a:ext cx="304819" cy="190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>
              <a:solidFill>
                <a:srgbClr val="0D0D6D"/>
              </a:solidFill>
              <a:latin typeface="Arial" panose="020B0604020202020204" pitchFamily="34" charset="0"/>
              <a:cs typeface="Arial" panose="020B0604020202020204" pitchFamily="34" charset="0"/>
            </a:rPr>
            <a:t>118</a:t>
          </a:r>
        </a:p>
      </cdr:txBody>
    </cdr:sp>
  </cdr:relSizeAnchor>
  <cdr:relSizeAnchor xmlns:cdr="http://schemas.openxmlformats.org/drawingml/2006/chartDrawing">
    <cdr:from>
      <cdr:x>0.84786</cdr:x>
      <cdr:y>0.31555</cdr:y>
    </cdr:from>
    <cdr:to>
      <cdr:x>0.88307</cdr:x>
      <cdr:y>0.34589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3F43CBAD-C4D8-4FCB-AA90-0DB2173428A3}"/>
            </a:ext>
          </a:extLst>
        </cdr:cNvPr>
        <cdr:cNvSpPr txBox="1"/>
      </cdr:nvSpPr>
      <cdr:spPr>
        <a:xfrm xmlns:a="http://schemas.openxmlformats.org/drawingml/2006/main">
          <a:off x="7340087" y="1983699"/>
          <a:ext cx="304819" cy="19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>
              <a:solidFill>
                <a:srgbClr val="0D0D6D"/>
              </a:solidFill>
              <a:latin typeface="Arial" panose="020B0604020202020204" pitchFamily="34" charset="0"/>
              <a:cs typeface="Arial" panose="020B0604020202020204" pitchFamily="34" charset="0"/>
            </a:rPr>
            <a:t>610</a:t>
          </a:r>
        </a:p>
      </cdr:txBody>
    </cdr:sp>
  </cdr:relSizeAnchor>
  <cdr:relSizeAnchor xmlns:cdr="http://schemas.openxmlformats.org/drawingml/2006/chartDrawing">
    <cdr:from>
      <cdr:x>0.91002</cdr:x>
      <cdr:y>0.16123</cdr:y>
    </cdr:from>
    <cdr:to>
      <cdr:x>0.94523</cdr:x>
      <cdr:y>0.19157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3F43CBAD-C4D8-4FCB-AA90-0DB2173428A3}"/>
            </a:ext>
          </a:extLst>
        </cdr:cNvPr>
        <cdr:cNvSpPr txBox="1"/>
      </cdr:nvSpPr>
      <cdr:spPr>
        <a:xfrm xmlns:a="http://schemas.openxmlformats.org/drawingml/2006/main">
          <a:off x="7878196" y="1013563"/>
          <a:ext cx="304819" cy="19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>
              <a:solidFill>
                <a:srgbClr val="0D0D6D"/>
              </a:solidFill>
              <a:latin typeface="Arial" panose="020B0604020202020204" pitchFamily="34" charset="0"/>
              <a:cs typeface="Arial" panose="020B0604020202020204" pitchFamily="34" charset="0"/>
            </a:rPr>
            <a:t>815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03D49D-9D18-4F56-BCE1-0D4EEB1483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0.93919</cdr:y>
    </cdr:from>
    <cdr:to>
      <cdr:x>0.41344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695483"/>
          <a:ext cx="3841750" cy="368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 b="1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</a:t>
          </a:r>
          <a:r>
            <a:rPr lang="es-CR" sz="110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Entidades Financieras y Emisores de Tarjeta. </a:t>
          </a:r>
        </a:p>
      </cdr:txBody>
    </cdr:sp>
  </cdr:relSizeAnchor>
  <cdr:relSizeAnchor xmlns:cdr="http://schemas.openxmlformats.org/drawingml/2006/chartDrawing">
    <cdr:from>
      <cdr:x>0.00035</cdr:x>
      <cdr:y>0.01689</cdr:y>
    </cdr:from>
    <cdr:to>
      <cdr:x>0.99877</cdr:x>
      <cdr:y>0.12492</cdr:y>
    </cdr:to>
    <cdr:sp macro="" textlink="">
      <cdr:nvSpPr>
        <cdr:cNvPr id="5" name="3 Rectángulo"/>
        <cdr:cNvSpPr/>
      </cdr:nvSpPr>
      <cdr:spPr>
        <a:xfrm xmlns:a="http://schemas.openxmlformats.org/drawingml/2006/main">
          <a:off x="3023" y="105833"/>
          <a:ext cx="8622355" cy="676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Gráfico 1.3 </a:t>
          </a:r>
        </a:p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Evolución del valor de las operaciones de pago con tarjetas  </a:t>
          </a:r>
          <a:endParaRPr lang="es-CR" sz="3600" b="1" dirty="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/>
          <a:r>
            <a:rPr lang="es-CR" sz="14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Periodo 2009 - 2022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05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-Cifras en billones de colones-</a:t>
          </a:r>
          <a:endParaRPr lang="es-CR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endParaRPr lang="es-CR" sz="2800" b="1" dirty="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0.09183</cdr:x>
      <cdr:y>0.66229</cdr:y>
    </cdr:from>
    <cdr:to>
      <cdr:x>0.12706</cdr:x>
      <cdr:y>0.69264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3CDA1950-4C3D-426A-AA87-4CD7CFB54DD9}"/>
            </a:ext>
          </a:extLst>
        </cdr:cNvPr>
        <cdr:cNvSpPr txBox="1"/>
      </cdr:nvSpPr>
      <cdr:spPr>
        <a:xfrm xmlns:a="http://schemas.openxmlformats.org/drawingml/2006/main">
          <a:off x="794736" y="4154495"/>
          <a:ext cx="304885" cy="190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 i="0">
              <a:solidFill>
                <a:srgbClr val="0D0D6D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₡2,5</a:t>
          </a:r>
          <a:endParaRPr lang="es-CR" sz="1800" b="1">
            <a:solidFill>
              <a:srgbClr val="0D0D6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0.85447</cdr:x>
      <cdr:y>0.31939</cdr:y>
    </cdr:from>
    <cdr:to>
      <cdr:x>0.88969</cdr:x>
      <cdr:y>0.34974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9EAF0E10-DD06-4BAE-9C68-7A751244B93B}"/>
            </a:ext>
          </a:extLst>
        </cdr:cNvPr>
        <cdr:cNvSpPr txBox="1"/>
      </cdr:nvSpPr>
      <cdr:spPr>
        <a:xfrm xmlns:a="http://schemas.openxmlformats.org/drawingml/2006/main">
          <a:off x="7394712" y="2003524"/>
          <a:ext cx="304799" cy="190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 i="0">
              <a:solidFill>
                <a:srgbClr val="0D0D6D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₡9,9</a:t>
          </a:r>
          <a:endParaRPr lang="es-CR" sz="1800" b="1">
            <a:solidFill>
              <a:srgbClr val="0D0D6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0.91728</cdr:x>
      <cdr:y>0.17492</cdr:y>
    </cdr:from>
    <cdr:to>
      <cdr:x>0.9525</cdr:x>
      <cdr:y>0.20527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9EAF0E10-DD06-4BAE-9C68-7A751244B93B}"/>
            </a:ext>
          </a:extLst>
        </cdr:cNvPr>
        <cdr:cNvSpPr txBox="1"/>
      </cdr:nvSpPr>
      <cdr:spPr>
        <a:xfrm xmlns:a="http://schemas.openxmlformats.org/drawingml/2006/main">
          <a:off x="7938231" y="1097285"/>
          <a:ext cx="304799" cy="190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 b="1" i="0">
              <a:solidFill>
                <a:srgbClr val="0D0D6D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₡13,0</a:t>
          </a:r>
          <a:endParaRPr lang="es-CR" sz="1800" b="1">
            <a:solidFill>
              <a:srgbClr val="0D0D6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0.02611</cdr:x>
      <cdr:y>0.08523</cdr:y>
    </cdr:from>
    <cdr:to>
      <cdr:x>0.47143</cdr:x>
      <cdr:y>0.20076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26219" y="535781"/>
          <a:ext cx="3857625" cy="726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0.00573</cdr:x>
      <cdr:y>0.90268</cdr:y>
    </cdr:from>
    <cdr:to>
      <cdr:x>1</cdr:x>
      <cdr:y>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49603" y="5670699"/>
          <a:ext cx="8607071" cy="611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 b="1" dirty="0">
              <a:latin typeface="Arial" pitchFamily="34" charset="0"/>
              <a:cs typeface="Arial" pitchFamily="34" charset="0"/>
            </a:rPr>
            <a:t>Fuente: </a:t>
          </a:r>
          <a:r>
            <a:rPr lang="es-CR" sz="1100" b="0" dirty="0">
              <a:latin typeface="Arial" pitchFamily="34" charset="0"/>
              <a:cs typeface="Arial" pitchFamily="34" charset="0"/>
            </a:rPr>
            <a:t>Emisores y</a:t>
          </a:r>
          <a:r>
            <a:rPr lang="es-CR" sz="1100" b="0" baseline="0" dirty="0">
              <a:latin typeface="Arial" pitchFamily="34" charset="0"/>
              <a:cs typeface="Arial" pitchFamily="34" charset="0"/>
            </a:rPr>
            <a:t> </a:t>
          </a:r>
          <a:r>
            <a:rPr lang="es-CR" sz="1100" b="0" dirty="0">
              <a:latin typeface="Arial" pitchFamily="34" charset="0"/>
              <a:cs typeface="Arial" pitchFamily="34" charset="0"/>
            </a:rPr>
            <a:t>ATH.</a:t>
          </a:r>
        </a:p>
        <a:p xmlns:a="http://schemas.openxmlformats.org/drawingml/2006/main">
          <a:r>
            <a:rPr lang="es-CR" sz="900" b="1" dirty="0">
              <a:latin typeface="Arial" pitchFamily="34" charset="0"/>
              <a:cs typeface="Arial" pitchFamily="34" charset="0"/>
            </a:rPr>
            <a:t>Nota:</a:t>
          </a:r>
          <a:r>
            <a:rPr lang="es-CR" sz="900" b="1" baseline="0" dirty="0">
              <a:latin typeface="Arial" pitchFamily="34" charset="0"/>
              <a:cs typeface="Arial" pitchFamily="34" charset="0"/>
            </a:rPr>
            <a:t> </a:t>
          </a:r>
          <a:r>
            <a:rPr lang="es-CR" sz="900" b="0" dirty="0">
              <a:latin typeface="Arial" pitchFamily="34" charset="0"/>
              <a:cs typeface="Arial" pitchFamily="34" charset="0"/>
            </a:rPr>
            <a:t>Se toman en cuenta transacciones monetarias</a:t>
          </a:r>
          <a:r>
            <a:rPr lang="es-CR" sz="900" b="0" baseline="0" dirty="0">
              <a:latin typeface="Arial" pitchFamily="34" charset="0"/>
              <a:cs typeface="Arial" pitchFamily="34" charset="0"/>
            </a:rPr>
            <a:t> en cajeros automáticos; tales como retiros de efectivo, depósitos de efectivo, transferencias a terceros, pago de servicios y operaciones crediticias, etc.</a:t>
          </a:r>
          <a:endParaRPr lang="es-CR" sz="900" b="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0.01893</cdr:x>
      <cdr:y>0.01513</cdr:y>
    </cdr:from>
    <cdr:to>
      <cdr:x>1</cdr:x>
      <cdr:y>0.12397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164081" y="95250"/>
          <a:ext cx="8503669" cy="685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s-CR" sz="18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Gráfico 2.1</a:t>
          </a:r>
        </a:p>
        <a:p xmlns:a="http://schemas.openxmlformats.org/drawingml/2006/main">
          <a:pPr algn="ctr" rtl="0"/>
          <a:r>
            <a:rPr lang="es-CR" sz="18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Evolución de las transacciones en cajeros automáticos</a:t>
          </a:r>
        </a:p>
        <a:p xmlns:a="http://schemas.openxmlformats.org/drawingml/2006/main">
          <a:pPr algn="ctr" rtl="0"/>
          <a:r>
            <a:rPr lang="es-CR" sz="1600" b="1" i="0" baseline="0" dirty="0">
              <a:effectLst/>
              <a:latin typeface="Arial" pitchFamily="34" charset="0"/>
              <a:ea typeface="+mn-ea"/>
              <a:cs typeface="Arial" pitchFamily="34" charset="0"/>
            </a:rPr>
            <a:t>Periodo 2010 - 2022</a:t>
          </a:r>
          <a:endParaRPr lang="es-CR" sz="4000" b="1" dirty="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BCCR">
      <a:dk1>
        <a:sysClr val="windowText" lastClr="000000"/>
      </a:dk1>
      <a:lt1>
        <a:sysClr val="window" lastClr="FFFFFF"/>
      </a:lt1>
      <a:dk2>
        <a:srgbClr val="000000"/>
      </a:dk2>
      <a:lt2>
        <a:srgbClr val="D7E6F3"/>
      </a:lt2>
      <a:accent1>
        <a:srgbClr val="3882C6"/>
      </a:accent1>
      <a:accent2>
        <a:srgbClr val="FFE18B"/>
      </a:accent2>
      <a:accent3>
        <a:srgbClr val="A9CD69"/>
      </a:accent3>
      <a:accent4>
        <a:srgbClr val="FEAA5E"/>
      </a:accent4>
      <a:accent5>
        <a:srgbClr val="5DB3C7"/>
      </a:accent5>
      <a:accent6>
        <a:srgbClr val="95B3D7"/>
      </a:accent6>
      <a:hlink>
        <a:srgbClr val="4F81BD"/>
      </a:hlink>
      <a:folHlink>
        <a:srgbClr val="7F7F7F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rsonalizado 1">
    <a:dk1>
      <a:sysClr val="windowText" lastClr="000000"/>
    </a:dk1>
    <a:lt1>
      <a:sysClr val="window" lastClr="FFFFFF"/>
    </a:lt1>
    <a:dk2>
      <a:srgbClr val="4F271C"/>
    </a:dk2>
    <a:lt2>
      <a:srgbClr val="E7DEC9"/>
    </a:lt2>
    <a:accent1>
      <a:srgbClr val="3891A7"/>
    </a:accent1>
    <a:accent2>
      <a:srgbClr val="FEB80A"/>
    </a:accent2>
    <a:accent3>
      <a:srgbClr val="C32D2E"/>
    </a:accent3>
    <a:accent4>
      <a:srgbClr val="84AA33"/>
    </a:accent4>
    <a:accent5>
      <a:srgbClr val="964305"/>
    </a:accent5>
    <a:accent6>
      <a:srgbClr val="475A8D"/>
    </a:accent6>
    <a:hlink>
      <a:srgbClr val="8DC765"/>
    </a:hlink>
    <a:folHlink>
      <a:srgbClr val="AA8A14"/>
    </a:folHlink>
  </a:clrScheme>
  <a:fontScheme name="Personalizado 1">
    <a:majorFont>
      <a:latin typeface="Franklin Gothic Demi"/>
      <a:ea typeface=""/>
      <a:cs typeface=""/>
    </a:majorFont>
    <a:minorFont>
      <a:latin typeface="Franklin Gothic Book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ersonalizado 1">
    <a:dk1>
      <a:sysClr val="windowText" lastClr="000000"/>
    </a:dk1>
    <a:lt1>
      <a:sysClr val="window" lastClr="FFFFFF"/>
    </a:lt1>
    <a:dk2>
      <a:srgbClr val="4F271C"/>
    </a:dk2>
    <a:lt2>
      <a:srgbClr val="E7DEC9"/>
    </a:lt2>
    <a:accent1>
      <a:srgbClr val="3891A7"/>
    </a:accent1>
    <a:accent2>
      <a:srgbClr val="FEB80A"/>
    </a:accent2>
    <a:accent3>
      <a:srgbClr val="C32D2E"/>
    </a:accent3>
    <a:accent4>
      <a:srgbClr val="84AA33"/>
    </a:accent4>
    <a:accent5>
      <a:srgbClr val="964305"/>
    </a:accent5>
    <a:accent6>
      <a:srgbClr val="475A8D"/>
    </a:accent6>
    <a:hlink>
      <a:srgbClr val="8DC765"/>
    </a:hlink>
    <a:folHlink>
      <a:srgbClr val="AA8A14"/>
    </a:folHlink>
  </a:clrScheme>
  <a:fontScheme name="Personalizado 1">
    <a:majorFont>
      <a:latin typeface="Franklin Gothic Demi"/>
      <a:ea typeface=""/>
      <a:cs typeface=""/>
    </a:majorFont>
    <a:minorFont>
      <a:latin typeface="Franklin Gothic Book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ersonalizado 1">
    <a:dk1>
      <a:sysClr val="windowText" lastClr="000000"/>
    </a:dk1>
    <a:lt1>
      <a:sysClr val="window" lastClr="FFFFFF"/>
    </a:lt1>
    <a:dk2>
      <a:srgbClr val="4F271C"/>
    </a:dk2>
    <a:lt2>
      <a:srgbClr val="E7DEC9"/>
    </a:lt2>
    <a:accent1>
      <a:srgbClr val="3891A7"/>
    </a:accent1>
    <a:accent2>
      <a:srgbClr val="FEB80A"/>
    </a:accent2>
    <a:accent3>
      <a:srgbClr val="C32D2E"/>
    </a:accent3>
    <a:accent4>
      <a:srgbClr val="84AA33"/>
    </a:accent4>
    <a:accent5>
      <a:srgbClr val="964305"/>
    </a:accent5>
    <a:accent6>
      <a:srgbClr val="475A8D"/>
    </a:accent6>
    <a:hlink>
      <a:srgbClr val="8DC765"/>
    </a:hlink>
    <a:folHlink>
      <a:srgbClr val="AA8A14"/>
    </a:folHlink>
  </a:clrScheme>
  <a:fontScheme name="Personalizado 1">
    <a:majorFont>
      <a:latin typeface="Franklin Gothic Demi"/>
      <a:ea typeface=""/>
      <a:cs typeface=""/>
    </a:majorFont>
    <a:minorFont>
      <a:latin typeface="Franklin Gothic Book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Solsticio">
    <a:dk1>
      <a:sysClr val="windowText" lastClr="000000"/>
    </a:dk1>
    <a:lt1>
      <a:sysClr val="window" lastClr="FFFFFF"/>
    </a:lt1>
    <a:dk2>
      <a:srgbClr val="4F271C"/>
    </a:dk2>
    <a:lt2>
      <a:srgbClr val="E7DEC9"/>
    </a:lt2>
    <a:accent1>
      <a:srgbClr val="3891A7"/>
    </a:accent1>
    <a:accent2>
      <a:srgbClr val="FEB80A"/>
    </a:accent2>
    <a:accent3>
      <a:srgbClr val="C32D2E"/>
    </a:accent3>
    <a:accent4>
      <a:srgbClr val="84AA33"/>
    </a:accent4>
    <a:accent5>
      <a:srgbClr val="964305"/>
    </a:accent5>
    <a:accent6>
      <a:srgbClr val="475A8D"/>
    </a:accent6>
    <a:hlink>
      <a:srgbClr val="8DC765"/>
    </a:hlink>
    <a:folHlink>
      <a:srgbClr val="AA8A14"/>
    </a:folHlink>
  </a:clrScheme>
  <a:fontScheme name="Personalizado 1">
    <a:majorFont>
      <a:latin typeface="Franklin Gothic Demi"/>
      <a:ea typeface=""/>
      <a:cs typeface=""/>
    </a:majorFont>
    <a:minorFont>
      <a:latin typeface="Franklin Gothic Book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Solsticio">
    <a:dk1>
      <a:sysClr val="windowText" lastClr="000000"/>
    </a:dk1>
    <a:lt1>
      <a:sysClr val="window" lastClr="FFFFFF"/>
    </a:lt1>
    <a:dk2>
      <a:srgbClr val="4F271C"/>
    </a:dk2>
    <a:lt2>
      <a:srgbClr val="E7DEC9"/>
    </a:lt2>
    <a:accent1>
      <a:srgbClr val="3891A7"/>
    </a:accent1>
    <a:accent2>
      <a:srgbClr val="FEB80A"/>
    </a:accent2>
    <a:accent3>
      <a:srgbClr val="C32D2E"/>
    </a:accent3>
    <a:accent4>
      <a:srgbClr val="84AA33"/>
    </a:accent4>
    <a:accent5>
      <a:srgbClr val="964305"/>
    </a:accent5>
    <a:accent6>
      <a:srgbClr val="475A8D"/>
    </a:accent6>
    <a:hlink>
      <a:srgbClr val="8DC765"/>
    </a:hlink>
    <a:folHlink>
      <a:srgbClr val="AA8A14"/>
    </a:folHlink>
  </a:clrScheme>
  <a:fontScheme name="Personalizado 1">
    <a:majorFont>
      <a:latin typeface="Franklin Gothic Demi"/>
      <a:ea typeface=""/>
      <a:cs typeface=""/>
    </a:majorFont>
    <a:minorFont>
      <a:latin typeface="Franklin Gothic Book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7" tint="-0.499984740745262"/>
  </sheetPr>
  <dimension ref="A1:E16"/>
  <sheetViews>
    <sheetView zoomScaleNormal="100" workbookViewId="0">
      <pane ySplit="3" topLeftCell="A5" activePane="bottomLeft" state="frozen"/>
      <selection pane="bottomLeft" activeCell="D11" sqref="D11"/>
    </sheetView>
  </sheetViews>
  <sheetFormatPr baseColWidth="10" defaultColWidth="0" defaultRowHeight="18.75" x14ac:dyDescent="0.2"/>
  <cols>
    <col min="1" max="1" width="2.375" style="1" bestFit="1" customWidth="1"/>
    <col min="2" max="2" width="4.125" style="2" customWidth="1"/>
    <col min="3" max="3" width="11.5" style="37" customWidth="1"/>
    <col min="4" max="4" width="127.75" style="3" customWidth="1"/>
    <col min="5" max="5" width="11" style="3" customWidth="1"/>
    <col min="6" max="16384" width="11" style="3" hidden="1"/>
  </cols>
  <sheetData>
    <row r="1" spans="1:5" ht="41.25" customHeight="1" x14ac:dyDescent="0.2"/>
    <row r="2" spans="1:5" ht="15.75" customHeight="1" x14ac:dyDescent="0.2"/>
    <row r="3" spans="1:5" ht="28.5" customHeight="1" x14ac:dyDescent="0.2">
      <c r="A3" s="89" t="s">
        <v>33</v>
      </c>
      <c r="B3" s="89"/>
      <c r="C3" s="89"/>
      <c r="D3" s="89"/>
      <c r="E3" s="89"/>
    </row>
    <row r="4" spans="1:5" ht="15.75" customHeight="1" x14ac:dyDescent="0.2">
      <c r="C4" s="3"/>
    </row>
    <row r="5" spans="1:5" ht="21.95" customHeight="1" x14ac:dyDescent="0.2">
      <c r="B5" s="49" t="s">
        <v>34</v>
      </c>
    </row>
    <row r="6" spans="1:5" ht="29.25" customHeight="1" x14ac:dyDescent="0.2">
      <c r="C6" s="59" t="s">
        <v>14</v>
      </c>
      <c r="D6" s="5" t="s">
        <v>36</v>
      </c>
    </row>
    <row r="7" spans="1:5" ht="29.25" customHeight="1" x14ac:dyDescent="0.2">
      <c r="C7" s="39" t="s">
        <v>20</v>
      </c>
      <c r="D7" s="5" t="s">
        <v>39</v>
      </c>
    </row>
    <row r="8" spans="1:5" ht="29.25" customHeight="1" x14ac:dyDescent="0.2">
      <c r="C8" s="39" t="s">
        <v>21</v>
      </c>
      <c r="D8" s="5" t="s">
        <v>37</v>
      </c>
    </row>
    <row r="9" spans="1:5" ht="29.25" customHeight="1" x14ac:dyDescent="0.2">
      <c r="C9" s="39" t="s">
        <v>22</v>
      </c>
      <c r="D9" s="5" t="s">
        <v>38</v>
      </c>
    </row>
    <row r="10" spans="1:5" ht="29.25" customHeight="1" x14ac:dyDescent="0.2">
      <c r="C10" s="59" t="s">
        <v>15</v>
      </c>
      <c r="D10" s="5" t="s">
        <v>26</v>
      </c>
    </row>
    <row r="11" spans="1:5" ht="29.25" customHeight="1" x14ac:dyDescent="0.2">
      <c r="C11" s="39" t="s">
        <v>23</v>
      </c>
      <c r="D11" s="5" t="s">
        <v>27</v>
      </c>
    </row>
    <row r="12" spans="1:5" ht="29.25" customHeight="1" x14ac:dyDescent="0.2">
      <c r="C12" s="39" t="s">
        <v>24</v>
      </c>
      <c r="D12" s="4" t="s">
        <v>40</v>
      </c>
    </row>
    <row r="13" spans="1:5" ht="21.95" customHeight="1" x14ac:dyDescent="0.2">
      <c r="B13" s="3"/>
      <c r="C13" s="3"/>
    </row>
    <row r="14" spans="1:5" ht="23.25" customHeight="1" x14ac:dyDescent="0.2">
      <c r="C14" s="3"/>
    </row>
    <row r="15" spans="1:5" ht="20.100000000000001" customHeight="1" x14ac:dyDescent="0.2">
      <c r="C15" s="38"/>
    </row>
    <row r="16" spans="1:5" ht="20.100000000000001" customHeight="1" x14ac:dyDescent="0.2">
      <c r="C16" s="38"/>
    </row>
  </sheetData>
  <sheetProtection selectLockedCells="1"/>
  <mergeCells count="1">
    <mergeCell ref="A3:E3"/>
  </mergeCells>
  <hyperlinks>
    <hyperlink ref="C6" location="'Cuadro 1'!A1" display="Cuadro 1" xr:uid="{00000000-0004-0000-0000-000000000000}"/>
    <hyperlink ref="C10:C12" location="Hoja4!A1" display="Cuadro 8.1" xr:uid="{00000000-0004-0000-0000-000001000000}"/>
    <hyperlink ref="C10" location="'Cuadro 2'!A1" display="Cuadro 2" xr:uid="{00000000-0004-0000-0000-000002000000}"/>
  </hyperlinks>
  <pageMargins left="0.7" right="0.7" top="0.75" bottom="0.75" header="0.3" footer="0.3"/>
  <pageSetup orientation="portrait" r:id="rId1"/>
  <headerFooter>
    <oddFooter>&amp;C&amp;1#&amp;"Calibri"&amp;10&amp;K000000Uso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</sheetPr>
  <dimension ref="B1:P76"/>
  <sheetViews>
    <sheetView showGridLines="0" zoomScale="80" zoomScaleNormal="80" workbookViewId="0">
      <pane xSplit="2" ySplit="7" topLeftCell="E15" activePane="bottomRight" state="frozen"/>
      <selection pane="topRight" activeCell="C1" sqref="C1"/>
      <selection pane="bottomLeft" activeCell="A8" sqref="A8"/>
      <selection pane="bottomRight" activeCell="C30" sqref="B30:C30"/>
    </sheetView>
  </sheetViews>
  <sheetFormatPr baseColWidth="10" defaultColWidth="11" defaultRowHeight="12.75" x14ac:dyDescent="0.2"/>
  <cols>
    <col min="1" max="1" width="3.625" style="9" customWidth="1"/>
    <col min="2" max="2" width="25.75" style="6" customWidth="1"/>
    <col min="3" max="3" width="14.5" style="9" customWidth="1"/>
    <col min="4" max="9" width="12.625" style="9" customWidth="1"/>
    <col min="10" max="14" width="13.75" style="9" customWidth="1"/>
    <col min="15" max="16" width="11.875" style="9" bestFit="1" customWidth="1"/>
    <col min="17" max="16384" width="11" style="9"/>
  </cols>
  <sheetData>
    <row r="1" spans="2:16" x14ac:dyDescent="0.2">
      <c r="C1" s="7"/>
      <c r="D1" s="7"/>
      <c r="E1" s="8"/>
      <c r="F1" s="8"/>
      <c r="G1" s="7"/>
    </row>
    <row r="2" spans="2:16" ht="18" x14ac:dyDescent="0.2">
      <c r="B2" s="91" t="s">
        <v>17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6" ht="22.5" customHeight="1" x14ac:dyDescent="0.2">
      <c r="B3" s="91" t="s">
        <v>35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6" ht="25.5" customHeight="1" x14ac:dyDescent="0.2">
      <c r="B4" s="90" t="s">
        <v>29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2:16" x14ac:dyDescent="0.2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2:16" ht="21" customHeight="1" x14ac:dyDescent="0.2">
      <c r="B6" s="10"/>
      <c r="C6" s="10"/>
      <c r="D6" s="10"/>
      <c r="E6" s="10"/>
      <c r="F6" s="10"/>
    </row>
    <row r="7" spans="2:16" ht="21.75" customHeight="1" x14ac:dyDescent="0.2">
      <c r="B7" s="55"/>
      <c r="C7" s="33">
        <v>2009</v>
      </c>
      <c r="D7" s="33">
        <v>2010</v>
      </c>
      <c r="E7" s="33">
        <v>2011</v>
      </c>
      <c r="F7" s="33">
        <v>2012</v>
      </c>
      <c r="G7" s="33">
        <v>2013</v>
      </c>
      <c r="H7" s="33">
        <v>2014</v>
      </c>
      <c r="I7" s="33">
        <v>2015</v>
      </c>
      <c r="J7" s="33">
        <v>2016</v>
      </c>
      <c r="K7" s="33">
        <v>2017</v>
      </c>
      <c r="L7" s="33">
        <v>2018</v>
      </c>
      <c r="M7" s="33">
        <v>2019</v>
      </c>
      <c r="N7" s="33">
        <v>2020</v>
      </c>
      <c r="O7" s="33">
        <v>2021</v>
      </c>
      <c r="P7" s="33">
        <v>2022</v>
      </c>
    </row>
    <row r="8" spans="2:16" ht="21.75" customHeight="1" x14ac:dyDescent="0.2">
      <c r="B8" s="56" t="s">
        <v>6</v>
      </c>
      <c r="C8" s="43">
        <f t="shared" ref="C8:K8" si="0">SUM(C9:C10)</f>
        <v>5647.5909999999994</v>
      </c>
      <c r="D8" s="43">
        <f t="shared" si="0"/>
        <v>5894.1399999999994</v>
      </c>
      <c r="E8" s="43">
        <f t="shared" si="0"/>
        <v>6486.3359999999993</v>
      </c>
      <c r="F8" s="43">
        <f t="shared" si="0"/>
        <v>7161.7449999999999</v>
      </c>
      <c r="G8" s="43">
        <f t="shared" si="0"/>
        <v>7473.5999999999995</v>
      </c>
      <c r="H8" s="43">
        <f t="shared" si="0"/>
        <v>7535.7</v>
      </c>
      <c r="I8" s="43">
        <f t="shared" si="0"/>
        <v>8030.5999999999995</v>
      </c>
      <c r="J8" s="43">
        <f t="shared" si="0"/>
        <v>8242.7999999999993</v>
      </c>
      <c r="K8" s="43">
        <f t="shared" si="0"/>
        <v>8237.6</v>
      </c>
      <c r="L8" s="43">
        <f>SUM(L9:L10)</f>
        <v>8650.3739999999998</v>
      </c>
      <c r="M8" s="43">
        <f>SUM(M9:M10)</f>
        <v>8429.4480000000003</v>
      </c>
      <c r="N8" s="43">
        <f>SUM(N9:N10)</f>
        <v>8708.7170000000006</v>
      </c>
      <c r="O8" s="43">
        <f t="shared" ref="O8:P8" si="1">SUM(O9:O10)</f>
        <v>9498.4809999999998</v>
      </c>
      <c r="P8" s="43">
        <f t="shared" si="1"/>
        <v>10191.481</v>
      </c>
    </row>
    <row r="9" spans="2:16" ht="18" customHeight="1" x14ac:dyDescent="0.2">
      <c r="B9" s="57" t="s">
        <v>0</v>
      </c>
      <c r="C9" s="50">
        <v>4364.8999999999996</v>
      </c>
      <c r="D9" s="50">
        <v>4617.9949999999999</v>
      </c>
      <c r="E9" s="50">
        <v>5147.2359999999999</v>
      </c>
      <c r="F9" s="50">
        <v>5542.0770000000002</v>
      </c>
      <c r="G9" s="50">
        <v>5581.9</v>
      </c>
      <c r="H9" s="50">
        <v>5583.2</v>
      </c>
      <c r="I9" s="50">
        <v>5757.9</v>
      </c>
      <c r="J9" s="60">
        <v>5785.8</v>
      </c>
      <c r="K9" s="60">
        <v>5842.5</v>
      </c>
      <c r="L9" s="60">
        <v>6039.1419999999998</v>
      </c>
      <c r="M9" s="60">
        <v>5709.9440000000004</v>
      </c>
      <c r="N9" s="60">
        <v>6194.4120000000003</v>
      </c>
      <c r="O9" s="60">
        <v>7003.4750000000004</v>
      </c>
      <c r="P9" s="60">
        <v>7609.0820000000003</v>
      </c>
    </row>
    <row r="10" spans="2:16" ht="18" customHeight="1" x14ac:dyDescent="0.2">
      <c r="B10" s="58" t="s">
        <v>1</v>
      </c>
      <c r="C10" s="51">
        <v>1282.691</v>
      </c>
      <c r="D10" s="51">
        <v>1276.145</v>
      </c>
      <c r="E10" s="51">
        <v>1339.1</v>
      </c>
      <c r="F10" s="51">
        <v>1619.6679999999999</v>
      </c>
      <c r="G10" s="51">
        <v>1891.7</v>
      </c>
      <c r="H10" s="51">
        <v>1952.5</v>
      </c>
      <c r="I10" s="51">
        <v>2272.6999999999998</v>
      </c>
      <c r="J10" s="61">
        <v>2457</v>
      </c>
      <c r="K10" s="61">
        <v>2395.1</v>
      </c>
      <c r="L10" s="61">
        <v>2611.232</v>
      </c>
      <c r="M10" s="61">
        <v>2719.5039999999999</v>
      </c>
      <c r="N10" s="61">
        <v>2514.3049999999998</v>
      </c>
      <c r="O10" s="61">
        <v>2495.0059999999999</v>
      </c>
      <c r="P10" s="61">
        <v>2582.3989999999999</v>
      </c>
    </row>
    <row r="11" spans="2:16" ht="21.75" customHeight="1" x14ac:dyDescent="0.2">
      <c r="B11" s="56" t="s">
        <v>12</v>
      </c>
      <c r="C11" s="62">
        <f t="shared" ref="C11:K11" si="2">SUM(C12:C13)</f>
        <v>117698.70302139572</v>
      </c>
      <c r="D11" s="62">
        <f t="shared" si="2"/>
        <v>138505.1294208692</v>
      </c>
      <c r="E11" s="62">
        <f t="shared" si="2"/>
        <v>166997.00749518338</v>
      </c>
      <c r="F11" s="62">
        <f t="shared" si="2"/>
        <v>199079.43558489997</v>
      </c>
      <c r="G11" s="62">
        <f t="shared" si="2"/>
        <v>213883</v>
      </c>
      <c r="H11" s="62">
        <f t="shared" si="2"/>
        <v>253361.6</v>
      </c>
      <c r="I11" s="62">
        <f t="shared" si="2"/>
        <v>298166.2</v>
      </c>
      <c r="J11" s="62">
        <f t="shared" si="2"/>
        <v>363678.91000000003</v>
      </c>
      <c r="K11" s="62">
        <f t="shared" si="2"/>
        <v>377188.43949999998</v>
      </c>
      <c r="L11" s="62">
        <f>SUM(L12:L13)</f>
        <v>403697.08999999997</v>
      </c>
      <c r="M11" s="62">
        <f>SUM(M12:M13)</f>
        <v>517319.147</v>
      </c>
      <c r="N11" s="62">
        <f>SUM(N12:N13)</f>
        <v>455355.83700000006</v>
      </c>
      <c r="O11" s="62">
        <f t="shared" ref="O11:P11" si="3">SUM(O12:O13)</f>
        <v>609939.98900000006</v>
      </c>
      <c r="P11" s="62">
        <f t="shared" si="3"/>
        <v>815005.52099999995</v>
      </c>
    </row>
    <row r="12" spans="2:16" ht="18" customHeight="1" x14ac:dyDescent="0.2">
      <c r="B12" s="57" t="s">
        <v>0</v>
      </c>
      <c r="C12" s="50">
        <v>76626.055999999997</v>
      </c>
      <c r="D12" s="50">
        <v>89001.623169261598</v>
      </c>
      <c r="E12" s="50">
        <v>109730.776074023</v>
      </c>
      <c r="F12" s="50">
        <v>124207.33100000001</v>
      </c>
      <c r="G12" s="50">
        <v>133568.6</v>
      </c>
      <c r="H12" s="50">
        <v>163877.20000000001</v>
      </c>
      <c r="I12" s="50">
        <v>198912.6</v>
      </c>
      <c r="J12" s="60">
        <v>243800.1</v>
      </c>
      <c r="K12" s="60">
        <v>244643.9</v>
      </c>
      <c r="L12" s="60">
        <v>261929.30900000001</v>
      </c>
      <c r="M12" s="60">
        <v>340703.11599999998</v>
      </c>
      <c r="N12" s="60">
        <v>325568.53000000003</v>
      </c>
      <c r="O12" s="60">
        <v>453706.72200000001</v>
      </c>
      <c r="P12" s="60">
        <v>619530.10199999996</v>
      </c>
    </row>
    <row r="13" spans="2:16" ht="18" customHeight="1" x14ac:dyDescent="0.2">
      <c r="B13" s="58" t="s">
        <v>1</v>
      </c>
      <c r="C13" s="51">
        <v>41072.647021395715</v>
      </c>
      <c r="D13" s="51">
        <v>49503.5062516076</v>
      </c>
      <c r="E13" s="51">
        <v>57266.231421160388</v>
      </c>
      <c r="F13" s="51">
        <v>74872.104584899964</v>
      </c>
      <c r="G13" s="51">
        <v>80314.399999999994</v>
      </c>
      <c r="H13" s="51">
        <v>89484.4</v>
      </c>
      <c r="I13" s="51">
        <v>99253.6</v>
      </c>
      <c r="J13" s="61">
        <v>119878.81</v>
      </c>
      <c r="K13" s="61">
        <v>132544.53950000001</v>
      </c>
      <c r="L13" s="61">
        <v>141767.78099999999</v>
      </c>
      <c r="M13" s="61">
        <v>176616.03099999999</v>
      </c>
      <c r="N13" s="61">
        <v>129787.307</v>
      </c>
      <c r="O13" s="61">
        <v>156233.26699999999</v>
      </c>
      <c r="P13" s="61">
        <v>195475.41899999999</v>
      </c>
    </row>
    <row r="14" spans="2:16" ht="31.5" customHeight="1" x14ac:dyDescent="0.2">
      <c r="B14" s="56" t="s">
        <v>13</v>
      </c>
      <c r="C14" s="63">
        <f t="shared" ref="C14:K14" si="4">SUM(C15:C16)</f>
        <v>2479.1368181175917</v>
      </c>
      <c r="D14" s="63">
        <f t="shared" si="4"/>
        <v>2814.5686025927612</v>
      </c>
      <c r="E14" s="63">
        <f t="shared" si="4"/>
        <v>3446.343936830629</v>
      </c>
      <c r="F14" s="63">
        <f t="shared" si="4"/>
        <v>4113.4912316768541</v>
      </c>
      <c r="G14" s="63">
        <f t="shared" si="4"/>
        <v>4434.2</v>
      </c>
      <c r="H14" s="63">
        <f t="shared" si="4"/>
        <v>5506.7</v>
      </c>
      <c r="I14" s="63">
        <f t="shared" si="4"/>
        <v>6276.6</v>
      </c>
      <c r="J14" s="63">
        <f t="shared" si="4"/>
        <v>7281.5526764309998</v>
      </c>
      <c r="K14" s="63">
        <f t="shared" si="4"/>
        <v>7391.6</v>
      </c>
      <c r="L14" s="63">
        <f>SUM(L15:L16)</f>
        <v>7671.7784403639998</v>
      </c>
      <c r="M14" s="63">
        <f>SUM(M15:M16)</f>
        <v>9567.6993319940011</v>
      </c>
      <c r="N14" s="63">
        <f>SUM(N15:N16)</f>
        <v>7803.7396551582406</v>
      </c>
      <c r="O14" s="63">
        <f t="shared" ref="O14:P14" si="5">SUM(O15:O16)</f>
        <v>9908.8097432398699</v>
      </c>
      <c r="P14" s="63">
        <f t="shared" si="5"/>
        <v>13015.749048146299</v>
      </c>
    </row>
    <row r="15" spans="2:16" ht="18" customHeight="1" x14ac:dyDescent="0.2">
      <c r="B15" s="57" t="s">
        <v>0</v>
      </c>
      <c r="C15" s="54">
        <v>1219.0685637659799</v>
      </c>
      <c r="D15" s="54">
        <v>1486.11553227324</v>
      </c>
      <c r="E15" s="54">
        <v>1907.4376411109802</v>
      </c>
      <c r="F15" s="54">
        <v>2129.1559959574101</v>
      </c>
      <c r="G15" s="54">
        <v>2210</v>
      </c>
      <c r="H15" s="54">
        <v>2761.1</v>
      </c>
      <c r="I15" s="54">
        <v>3323.5</v>
      </c>
      <c r="J15" s="64">
        <v>3783.6</v>
      </c>
      <c r="K15" s="64">
        <v>3450.7</v>
      </c>
      <c r="L15" s="64">
        <v>3571.218345925</v>
      </c>
      <c r="M15" s="64">
        <v>4243.7553531820004</v>
      </c>
      <c r="N15" s="64">
        <v>4252.7560580763302</v>
      </c>
      <c r="O15" s="64">
        <v>5727.85940100477</v>
      </c>
      <c r="P15" s="64">
        <v>7608.1880379964696</v>
      </c>
    </row>
    <row r="16" spans="2:16" ht="18" customHeight="1" x14ac:dyDescent="0.2">
      <c r="B16" s="58" t="s">
        <v>1</v>
      </c>
      <c r="C16" s="67">
        <v>1260.0682543516118</v>
      </c>
      <c r="D16" s="67">
        <v>1328.4530703195212</v>
      </c>
      <c r="E16" s="67">
        <v>1538.9062957196491</v>
      </c>
      <c r="F16" s="67">
        <v>1984.3352357194442</v>
      </c>
      <c r="G16" s="67">
        <v>2224.1999999999998</v>
      </c>
      <c r="H16" s="67">
        <v>2745.6</v>
      </c>
      <c r="I16" s="67">
        <v>2953.1</v>
      </c>
      <c r="J16" s="68">
        <v>3497.9526764309999</v>
      </c>
      <c r="K16" s="68">
        <v>3940.9</v>
      </c>
      <c r="L16" s="68">
        <v>4100.5600944389998</v>
      </c>
      <c r="M16" s="68">
        <v>5323.9439788119998</v>
      </c>
      <c r="N16" s="68">
        <v>3550.9835970819099</v>
      </c>
      <c r="O16" s="68">
        <v>4180.9503422350999</v>
      </c>
      <c r="P16" s="68">
        <v>5407.5610101498296</v>
      </c>
    </row>
    <row r="17" spans="2:16" ht="29.25" customHeight="1" x14ac:dyDescent="0.2">
      <c r="B17" s="56" t="s">
        <v>18</v>
      </c>
      <c r="C17" s="53"/>
      <c r="D17" s="53"/>
      <c r="E17" s="53"/>
      <c r="F17" s="53"/>
      <c r="G17" s="53"/>
      <c r="H17" s="53"/>
      <c r="I17" s="53"/>
      <c r="J17" s="63"/>
      <c r="K17" s="63"/>
      <c r="L17" s="63"/>
      <c r="M17" s="63"/>
      <c r="N17" s="63"/>
      <c r="O17" s="63"/>
      <c r="P17" s="63"/>
    </row>
    <row r="18" spans="2:16" ht="18" customHeight="1" x14ac:dyDescent="0.2">
      <c r="B18" s="57" t="s">
        <v>0</v>
      </c>
      <c r="C18" s="71">
        <f>+C12/C9</f>
        <v>17.555054182226396</v>
      </c>
      <c r="D18" s="71">
        <f t="shared" ref="D18:K18" si="6">+D12/D9</f>
        <v>19.272784654219333</v>
      </c>
      <c r="E18" s="71">
        <f t="shared" si="6"/>
        <v>21.318388368829989</v>
      </c>
      <c r="F18" s="71">
        <f t="shared" si="6"/>
        <v>22.411693486034206</v>
      </c>
      <c r="G18" s="71">
        <f t="shared" si="6"/>
        <v>23.928877264014048</v>
      </c>
      <c r="H18" s="71">
        <f t="shared" si="6"/>
        <v>29.351841237999718</v>
      </c>
      <c r="I18" s="71">
        <f t="shared" si="6"/>
        <v>34.546032407648624</v>
      </c>
      <c r="J18" s="72">
        <f t="shared" si="6"/>
        <v>42.137664627190709</v>
      </c>
      <c r="K18" s="72">
        <f t="shared" si="6"/>
        <v>41.873153615746681</v>
      </c>
      <c r="L18" s="72">
        <f t="shared" ref="L18:M18" si="7">+L12/L9</f>
        <v>43.37194074919914</v>
      </c>
      <c r="M18" s="72">
        <f t="shared" si="7"/>
        <v>59.668381336139191</v>
      </c>
      <c r="N18" s="72">
        <f t="shared" ref="N18:O18" si="8">+N12/N9</f>
        <v>52.558423624389206</v>
      </c>
      <c r="O18" s="72">
        <f t="shared" si="8"/>
        <v>64.783085825251035</v>
      </c>
      <c r="P18" s="72">
        <f>+P12/P9</f>
        <v>81.419821996924199</v>
      </c>
    </row>
    <row r="19" spans="2:16" ht="18" customHeight="1" x14ac:dyDescent="0.2">
      <c r="B19" s="58" t="s">
        <v>1</v>
      </c>
      <c r="C19" s="77">
        <f>+C13/C10</f>
        <v>32.020686994292248</v>
      </c>
      <c r="D19" s="77">
        <f t="shared" ref="D19:K19" si="9">+D13/D10</f>
        <v>38.791443175820618</v>
      </c>
      <c r="E19" s="77">
        <f t="shared" si="9"/>
        <v>42.764716168441787</v>
      </c>
      <c r="F19" s="77">
        <f t="shared" si="9"/>
        <v>46.226822154231591</v>
      </c>
      <c r="G19" s="77">
        <f t="shared" si="9"/>
        <v>42.456203414917795</v>
      </c>
      <c r="H19" s="77">
        <f t="shared" si="9"/>
        <v>45.830678617157488</v>
      </c>
      <c r="I19" s="77">
        <f t="shared" si="9"/>
        <v>43.67210806529679</v>
      </c>
      <c r="J19" s="78">
        <f t="shared" si="9"/>
        <v>48.790724460724462</v>
      </c>
      <c r="K19" s="78">
        <f t="shared" si="9"/>
        <v>55.339877040624614</v>
      </c>
      <c r="L19" s="78">
        <f t="shared" ref="L19:M19" si="10">+L13/L10</f>
        <v>54.291530204899445</v>
      </c>
      <c r="M19" s="78">
        <f t="shared" si="10"/>
        <v>64.944207105413341</v>
      </c>
      <c r="N19" s="78">
        <f t="shared" ref="N19:P19" si="11">+N13/N10</f>
        <v>51.619555702271605</v>
      </c>
      <c r="O19" s="78">
        <f t="shared" si="11"/>
        <v>62.618393302460994</v>
      </c>
      <c r="P19" s="78">
        <f t="shared" si="11"/>
        <v>75.695281403067455</v>
      </c>
    </row>
    <row r="20" spans="2:16" ht="29.25" customHeight="1" x14ac:dyDescent="0.2">
      <c r="B20" s="56" t="s">
        <v>25</v>
      </c>
      <c r="C20" s="53">
        <f t="shared" ref="C20:L22" si="12">+(C14*1000000000)/(C11*1000)</f>
        <v>21063.416626323615</v>
      </c>
      <c r="D20" s="53">
        <f t="shared" si="12"/>
        <v>20321.042363999823</v>
      </c>
      <c r="E20" s="53">
        <f t="shared" si="12"/>
        <v>20637.159842100944</v>
      </c>
      <c r="F20" s="53">
        <f t="shared" si="12"/>
        <v>20662.562256072921</v>
      </c>
      <c r="G20" s="53">
        <f t="shared" si="12"/>
        <v>20731.895475563742</v>
      </c>
      <c r="H20" s="53">
        <f t="shared" si="12"/>
        <v>21734.548566159985</v>
      </c>
      <c r="I20" s="53">
        <f t="shared" si="12"/>
        <v>21050.67576405374</v>
      </c>
      <c r="J20" s="63">
        <f t="shared" si="12"/>
        <v>20021.927244642804</v>
      </c>
      <c r="K20" s="63">
        <f t="shared" si="12"/>
        <v>19596.570907099605</v>
      </c>
      <c r="L20" s="63">
        <f t="shared" si="12"/>
        <v>19003.799210848909</v>
      </c>
      <c r="M20" s="63">
        <f t="shared" ref="M20:N22" si="13">+(M14*1000000000)/(M11*1000)</f>
        <v>18494.771336955757</v>
      </c>
      <c r="N20" s="63">
        <f t="shared" si="13"/>
        <v>17137.673487554832</v>
      </c>
      <c r="O20" s="63">
        <f t="shared" ref="O20" si="14">+(O14*1000000000)/(O11*1000)</f>
        <v>16245.548614520943</v>
      </c>
      <c r="P20" s="63">
        <f>+(P14*1000000000)/(P11*1000)</f>
        <v>15970.136045429683</v>
      </c>
    </row>
    <row r="21" spans="2:16" ht="18" customHeight="1" x14ac:dyDescent="0.2">
      <c r="B21" s="57" t="s">
        <v>0</v>
      </c>
      <c r="C21" s="76">
        <f t="shared" si="12"/>
        <v>15909.321546785339</v>
      </c>
      <c r="D21" s="76">
        <f t="shared" si="12"/>
        <v>16697.622800058078</v>
      </c>
      <c r="E21" s="76">
        <f t="shared" si="12"/>
        <v>17382.886637238826</v>
      </c>
      <c r="F21" s="76">
        <f t="shared" si="12"/>
        <v>17141.95111363765</v>
      </c>
      <c r="G21" s="76">
        <f t="shared" si="12"/>
        <v>16545.804927205943</v>
      </c>
      <c r="H21" s="76">
        <f t="shared" si="12"/>
        <v>16848.591506323028</v>
      </c>
      <c r="I21" s="76">
        <f t="shared" ref="I21" si="15">+(I15*1000000000)/(I12*1000)</f>
        <v>16708.343262317219</v>
      </c>
      <c r="J21" s="76">
        <f t="shared" ref="J21:L22" si="16">+(J15*1000000000)/(J12*1000)</f>
        <v>15519.271731225705</v>
      </c>
      <c r="K21" s="76">
        <f t="shared" si="16"/>
        <v>14104.990968505652</v>
      </c>
      <c r="L21" s="76">
        <f t="shared" si="16"/>
        <v>13634.283080268044</v>
      </c>
      <c r="M21" s="76">
        <f t="shared" si="13"/>
        <v>12455.87478918743</v>
      </c>
      <c r="N21" s="76">
        <f t="shared" ref="N21:P21" si="17">+(N15*1000000000)/(N12*1000)</f>
        <v>13062.552630858794</v>
      </c>
      <c r="O21" s="76">
        <f t="shared" si="17"/>
        <v>12624.585714215558</v>
      </c>
      <c r="P21" s="76">
        <f t="shared" si="17"/>
        <v>12280.578479456144</v>
      </c>
    </row>
    <row r="22" spans="2:16" ht="18" customHeight="1" thickBot="1" x14ac:dyDescent="0.25">
      <c r="B22" s="79" t="s">
        <v>1</v>
      </c>
      <c r="C22" s="80">
        <f t="shared" si="12"/>
        <v>30679.012572411328</v>
      </c>
      <c r="D22" s="80">
        <f t="shared" si="12"/>
        <v>26835.534912769548</v>
      </c>
      <c r="E22" s="80">
        <f t="shared" si="12"/>
        <v>26872.840372572682</v>
      </c>
      <c r="F22" s="80">
        <f t="shared" si="12"/>
        <v>26502.997968613807</v>
      </c>
      <c r="G22" s="80">
        <f t="shared" si="12"/>
        <v>27693.663900869582</v>
      </c>
      <c r="H22" s="80">
        <f t="shared" si="12"/>
        <v>30682.442973300374</v>
      </c>
      <c r="I22" s="80">
        <f t="shared" ref="I22" si="18">+(I16*1000000000)/(I13*1000)</f>
        <v>29753.076966477791</v>
      </c>
      <c r="J22" s="80">
        <f t="shared" si="16"/>
        <v>29179.074070146344</v>
      </c>
      <c r="K22" s="80">
        <f t="shared" si="16"/>
        <v>29732.64696430591</v>
      </c>
      <c r="L22" s="80">
        <f t="shared" si="16"/>
        <v>28924.485278068929</v>
      </c>
      <c r="M22" s="80">
        <f t="shared" si="13"/>
        <v>30144.171787055955</v>
      </c>
      <c r="N22" s="80">
        <f t="shared" ref="N22:P22" si="19">+(N16*1000000000)/(N13*1000)</f>
        <v>27360.022171366189</v>
      </c>
      <c r="O22" s="80">
        <f t="shared" si="19"/>
        <v>26760.948052344706</v>
      </c>
      <c r="P22" s="80">
        <f t="shared" si="19"/>
        <v>27663.63687983618</v>
      </c>
    </row>
    <row r="23" spans="2:16" ht="15" customHeight="1" x14ac:dyDescent="0.2"/>
    <row r="24" spans="2:16" s="13" customFormat="1" x14ac:dyDescent="0.2">
      <c r="B24" s="12"/>
    </row>
    <row r="25" spans="2:16" s="13" customFormat="1" x14ac:dyDescent="0.2">
      <c r="B25" s="31" t="s">
        <v>11</v>
      </c>
      <c r="D25" s="14"/>
      <c r="E25" s="14"/>
      <c r="F25" s="14"/>
      <c r="G25" s="14"/>
    </row>
    <row r="26" spans="2:16" s="13" customFormat="1" x14ac:dyDescent="0.2">
      <c r="B26" s="31"/>
    </row>
    <row r="27" spans="2:16" s="13" customFormat="1" x14ac:dyDescent="0.2">
      <c r="B27" s="30" t="s">
        <v>30</v>
      </c>
      <c r="C27" s="15"/>
      <c r="D27" s="15"/>
      <c r="E27" s="15"/>
      <c r="F27" s="15"/>
      <c r="G27" s="15"/>
      <c r="I27" s="92"/>
    </row>
    <row r="28" spans="2:16" s="13" customFormat="1" x14ac:dyDescent="0.2">
      <c r="B28" s="32"/>
      <c r="C28" s="16"/>
      <c r="D28" s="16"/>
      <c r="E28" s="16"/>
      <c r="F28" s="16"/>
      <c r="G28" s="16"/>
      <c r="H28" s="17"/>
      <c r="I28" s="93"/>
    </row>
    <row r="29" spans="2:16" s="13" customFormat="1" x14ac:dyDescent="0.2">
      <c r="C29" s="16"/>
      <c r="D29" s="16"/>
      <c r="E29" s="16"/>
      <c r="F29" s="16"/>
      <c r="G29" s="16"/>
    </row>
    <row r="30" spans="2:16" s="13" customFormat="1" ht="15" x14ac:dyDescent="0.25">
      <c r="B30" s="84" t="s">
        <v>43</v>
      </c>
      <c r="C30" s="85"/>
      <c r="D30" s="85"/>
      <c r="E30" s="85"/>
      <c r="F30" s="85"/>
      <c r="G30" s="85"/>
      <c r="H30" s="86"/>
      <c r="I30" s="87"/>
      <c r="J30" s="88"/>
      <c r="K30" s="88"/>
      <c r="L30" s="88"/>
      <c r="M30" s="88"/>
      <c r="N30" s="88"/>
      <c r="O30" s="88"/>
      <c r="P30" s="88"/>
    </row>
    <row r="31" spans="2:16" s="13" customFormat="1" ht="13.15" customHeight="1" x14ac:dyDescent="0.2">
      <c r="B31" s="12"/>
      <c r="C31" s="16"/>
      <c r="D31" s="16"/>
      <c r="E31" s="16"/>
      <c r="F31" s="16"/>
      <c r="G31" s="16"/>
      <c r="H31" s="83"/>
    </row>
    <row r="32" spans="2:16" s="13" customFormat="1" x14ac:dyDescent="0.2">
      <c r="B32" s="12"/>
      <c r="C32" s="16"/>
      <c r="D32" s="16"/>
      <c r="E32" s="16"/>
      <c r="F32" s="16"/>
      <c r="G32" s="16"/>
    </row>
    <row r="33" spans="2:9" s="13" customFormat="1" x14ac:dyDescent="0.2">
      <c r="B33" s="12"/>
      <c r="C33" s="16"/>
      <c r="D33" s="16"/>
      <c r="E33" s="16"/>
      <c r="F33" s="16"/>
      <c r="G33" s="16"/>
      <c r="H33" s="14"/>
    </row>
    <row r="34" spans="2:9" s="13" customFormat="1" x14ac:dyDescent="0.2">
      <c r="B34" s="12"/>
      <c r="C34" s="16"/>
      <c r="D34" s="16"/>
      <c r="E34" s="16"/>
      <c r="F34" s="16"/>
      <c r="G34" s="16"/>
      <c r="H34" s="14"/>
    </row>
    <row r="35" spans="2:9" s="13" customFormat="1" x14ac:dyDescent="0.2">
      <c r="B35" s="12"/>
      <c r="C35" s="16"/>
      <c r="D35" s="16"/>
      <c r="E35" s="16"/>
      <c r="F35" s="16"/>
      <c r="G35" s="16"/>
      <c r="H35" s="14"/>
    </row>
    <row r="36" spans="2:9" s="13" customFormat="1" x14ac:dyDescent="0.2">
      <c r="B36" s="12"/>
      <c r="C36" s="16"/>
      <c r="D36" s="16"/>
      <c r="E36" s="16"/>
      <c r="F36" s="16"/>
      <c r="G36" s="16"/>
      <c r="H36" s="14"/>
    </row>
    <row r="37" spans="2:9" s="13" customFormat="1" x14ac:dyDescent="0.2">
      <c r="B37" s="12"/>
      <c r="C37" s="16"/>
      <c r="D37" s="16"/>
      <c r="E37" s="16"/>
      <c r="F37" s="16"/>
      <c r="G37" s="16"/>
      <c r="H37" s="14"/>
    </row>
    <row r="38" spans="2:9" s="13" customFormat="1" x14ac:dyDescent="0.2">
      <c r="B38" s="12"/>
      <c r="C38" s="16"/>
      <c r="D38" s="16"/>
      <c r="E38" s="16"/>
      <c r="F38" s="16"/>
      <c r="G38" s="16"/>
      <c r="H38" s="14"/>
    </row>
    <row r="39" spans="2:9" s="13" customFormat="1" x14ac:dyDescent="0.2">
      <c r="B39" s="12"/>
    </row>
    <row r="40" spans="2:9" s="13" customFormat="1" x14ac:dyDescent="0.2">
      <c r="B40" s="19"/>
    </row>
    <row r="41" spans="2:9" s="13" customFormat="1" x14ac:dyDescent="0.2">
      <c r="B41" s="12"/>
      <c r="C41" s="17"/>
      <c r="D41" s="17"/>
      <c r="E41" s="17"/>
      <c r="F41" s="17"/>
      <c r="G41" s="17"/>
    </row>
    <row r="42" spans="2:9" s="13" customFormat="1" x14ac:dyDescent="0.2">
      <c r="B42" s="12"/>
    </row>
    <row r="43" spans="2:9" s="13" customFormat="1" x14ac:dyDescent="0.2">
      <c r="B43" s="12"/>
      <c r="G43" s="20"/>
    </row>
    <row r="44" spans="2:9" s="13" customFormat="1" x14ac:dyDescent="0.2">
      <c r="B44" s="12"/>
    </row>
    <row r="45" spans="2:9" s="13" customFormat="1" x14ac:dyDescent="0.2">
      <c r="B45" s="12"/>
    </row>
    <row r="46" spans="2:9" s="13" customFormat="1" x14ac:dyDescent="0.2">
      <c r="B46" s="12"/>
      <c r="C46" s="14"/>
      <c r="D46" s="14"/>
      <c r="E46" s="14"/>
      <c r="F46" s="14"/>
      <c r="G46" s="14"/>
    </row>
    <row r="47" spans="2:9" s="13" customFormat="1" x14ac:dyDescent="0.2">
      <c r="B47" s="15"/>
      <c r="C47" s="15"/>
      <c r="D47" s="15"/>
      <c r="E47" s="15"/>
      <c r="F47" s="15"/>
      <c r="G47" s="15"/>
      <c r="I47" s="92"/>
    </row>
    <row r="48" spans="2:9" s="13" customFormat="1" x14ac:dyDescent="0.2">
      <c r="B48" s="12"/>
      <c r="C48" s="16"/>
      <c r="D48" s="16"/>
      <c r="E48" s="16"/>
      <c r="F48" s="16"/>
      <c r="G48" s="16"/>
      <c r="H48" s="17"/>
      <c r="I48" s="93"/>
    </row>
    <row r="49" spans="2:9" s="13" customFormat="1" x14ac:dyDescent="0.2">
      <c r="B49" s="12"/>
      <c r="C49" s="16"/>
      <c r="D49" s="16"/>
      <c r="E49" s="16"/>
      <c r="F49" s="16"/>
      <c r="G49" s="16"/>
      <c r="H49" s="92"/>
    </row>
    <row r="50" spans="2:9" s="13" customFormat="1" x14ac:dyDescent="0.2">
      <c r="B50" s="12"/>
      <c r="C50" s="16"/>
      <c r="D50" s="16"/>
      <c r="E50" s="16"/>
      <c r="F50" s="16"/>
      <c r="G50" s="16"/>
      <c r="H50" s="93"/>
      <c r="I50" s="18"/>
    </row>
    <row r="51" spans="2:9" s="13" customFormat="1" x14ac:dyDescent="0.2">
      <c r="B51" s="12"/>
      <c r="C51" s="16"/>
      <c r="D51" s="16"/>
      <c r="E51" s="16"/>
      <c r="F51" s="16"/>
      <c r="G51" s="16"/>
    </row>
    <row r="52" spans="2:9" s="13" customFormat="1" x14ac:dyDescent="0.2">
      <c r="B52" s="12"/>
      <c r="C52" s="16"/>
      <c r="D52" s="16"/>
      <c r="E52" s="16"/>
      <c r="F52" s="16"/>
      <c r="G52" s="16"/>
    </row>
    <row r="53" spans="2:9" s="13" customFormat="1" x14ac:dyDescent="0.2">
      <c r="B53" s="12"/>
      <c r="C53" s="16"/>
      <c r="D53" s="16"/>
      <c r="E53" s="16"/>
      <c r="F53" s="16"/>
      <c r="G53" s="16"/>
      <c r="H53" s="14"/>
    </row>
    <row r="54" spans="2:9" s="13" customFormat="1" x14ac:dyDescent="0.2">
      <c r="B54" s="12"/>
      <c r="C54" s="16"/>
      <c r="D54" s="16"/>
      <c r="E54" s="16"/>
      <c r="F54" s="16"/>
      <c r="G54" s="16"/>
      <c r="H54" s="14"/>
    </row>
    <row r="55" spans="2:9" s="13" customFormat="1" x14ac:dyDescent="0.2">
      <c r="B55" s="12"/>
      <c r="C55" s="16"/>
      <c r="D55" s="16"/>
      <c r="E55" s="16"/>
      <c r="F55" s="16"/>
      <c r="G55" s="16"/>
      <c r="H55" s="14"/>
    </row>
    <row r="56" spans="2:9" s="13" customFormat="1" x14ac:dyDescent="0.2">
      <c r="B56" s="12"/>
      <c r="C56" s="16"/>
      <c r="D56" s="16"/>
      <c r="E56" s="16"/>
      <c r="F56" s="16"/>
      <c r="G56" s="16"/>
      <c r="H56" s="14"/>
    </row>
    <row r="57" spans="2:9" s="13" customFormat="1" x14ac:dyDescent="0.2">
      <c r="B57" s="12"/>
      <c r="C57" s="16"/>
      <c r="D57" s="16"/>
      <c r="E57" s="16"/>
      <c r="F57" s="16"/>
      <c r="G57" s="16"/>
      <c r="H57" s="14"/>
    </row>
    <row r="58" spans="2:9" s="13" customFormat="1" x14ac:dyDescent="0.2">
      <c r="B58" s="12"/>
      <c r="C58" s="16"/>
      <c r="D58" s="16"/>
      <c r="E58" s="16"/>
      <c r="F58" s="16"/>
      <c r="G58" s="16"/>
      <c r="H58" s="14"/>
    </row>
    <row r="59" spans="2:9" s="13" customFormat="1" x14ac:dyDescent="0.2">
      <c r="B59" s="12"/>
    </row>
    <row r="60" spans="2:9" s="13" customFormat="1" x14ac:dyDescent="0.2">
      <c r="B60" s="19"/>
    </row>
    <row r="61" spans="2:9" s="13" customFormat="1" x14ac:dyDescent="0.2">
      <c r="B61" s="12"/>
      <c r="C61" s="17"/>
      <c r="D61" s="17"/>
      <c r="E61" s="17"/>
      <c r="F61" s="17"/>
      <c r="G61" s="17"/>
    </row>
    <row r="62" spans="2:9" s="13" customFormat="1" x14ac:dyDescent="0.2">
      <c r="B62" s="12"/>
    </row>
    <row r="63" spans="2:9" s="13" customFormat="1" x14ac:dyDescent="0.2">
      <c r="B63" s="12"/>
      <c r="G63" s="21"/>
      <c r="H63" s="22"/>
      <c r="I63" s="23"/>
    </row>
    <row r="64" spans="2:9" s="13" customFormat="1" x14ac:dyDescent="0.2">
      <c r="B64" s="12"/>
    </row>
    <row r="65" spans="2:7" s="13" customFormat="1" x14ac:dyDescent="0.2">
      <c r="B65" s="12"/>
      <c r="D65" s="17"/>
      <c r="E65" s="17"/>
      <c r="F65" s="17"/>
      <c r="G65" s="17"/>
    </row>
    <row r="66" spans="2:7" s="13" customFormat="1" x14ac:dyDescent="0.2">
      <c r="B66" s="12"/>
      <c r="C66" s="24"/>
      <c r="D66" s="24"/>
      <c r="E66" s="24"/>
      <c r="F66" s="24"/>
      <c r="G66" s="24"/>
    </row>
    <row r="67" spans="2:7" s="13" customFormat="1" x14ac:dyDescent="0.2">
      <c r="B67" s="12"/>
      <c r="C67" s="24"/>
      <c r="D67" s="24"/>
      <c r="E67" s="24"/>
      <c r="F67" s="24"/>
      <c r="G67" s="24"/>
    </row>
    <row r="68" spans="2:7" s="13" customFormat="1" x14ac:dyDescent="0.2">
      <c r="B68" s="12"/>
      <c r="C68" s="25"/>
      <c r="D68" s="25"/>
      <c r="E68" s="25"/>
      <c r="F68" s="25"/>
      <c r="G68" s="25"/>
    </row>
    <row r="69" spans="2:7" s="13" customFormat="1" x14ac:dyDescent="0.2">
      <c r="B69" s="12"/>
    </row>
    <row r="70" spans="2:7" s="13" customFormat="1" x14ac:dyDescent="0.2">
      <c r="B70" s="12"/>
      <c r="C70" s="24"/>
      <c r="D70" s="24"/>
      <c r="E70" s="24"/>
      <c r="F70" s="24"/>
      <c r="G70" s="24"/>
    </row>
    <row r="71" spans="2:7" s="13" customFormat="1" x14ac:dyDescent="0.2">
      <c r="B71" s="12"/>
      <c r="C71" s="26"/>
      <c r="D71" s="26"/>
      <c r="E71" s="26"/>
      <c r="F71" s="26"/>
      <c r="G71" s="26"/>
    </row>
    <row r="72" spans="2:7" s="13" customFormat="1" x14ac:dyDescent="0.2">
      <c r="B72" s="12"/>
      <c r="C72" s="17"/>
      <c r="D72" s="17"/>
      <c r="E72" s="17"/>
      <c r="F72" s="17"/>
      <c r="G72" s="17"/>
    </row>
    <row r="73" spans="2:7" s="13" customFormat="1" x14ac:dyDescent="0.2">
      <c r="B73" s="12"/>
      <c r="C73" s="26"/>
      <c r="D73" s="26"/>
      <c r="E73" s="26"/>
      <c r="F73" s="26"/>
      <c r="G73" s="26"/>
    </row>
    <row r="74" spans="2:7" s="13" customFormat="1" x14ac:dyDescent="0.2">
      <c r="B74" s="12"/>
      <c r="C74" s="17"/>
      <c r="D74" s="17"/>
      <c r="E74" s="17"/>
      <c r="F74" s="17"/>
      <c r="G74" s="17"/>
    </row>
    <row r="75" spans="2:7" s="13" customFormat="1" x14ac:dyDescent="0.2">
      <c r="B75" s="12"/>
      <c r="C75" s="14"/>
      <c r="D75" s="14"/>
      <c r="E75" s="14"/>
      <c r="F75" s="14"/>
      <c r="G75" s="17"/>
    </row>
    <row r="76" spans="2:7" s="13" customFormat="1" x14ac:dyDescent="0.2">
      <c r="B76" s="12"/>
    </row>
  </sheetData>
  <mergeCells count="7">
    <mergeCell ref="B4:N4"/>
    <mergeCell ref="B3:N3"/>
    <mergeCell ref="B2:N2"/>
    <mergeCell ref="I47:I48"/>
    <mergeCell ref="H49:H50"/>
    <mergeCell ref="I27:I28"/>
    <mergeCell ref="B5:N5"/>
  </mergeCells>
  <hyperlinks>
    <hyperlink ref="B30" location="CONTENIDO!A1" display="CONTENIDO" xr:uid="{00000000-0004-0000-0100-000000000000}"/>
  </hyperlinks>
  <pageMargins left="0.7" right="0.7" top="0.75" bottom="0.75" header="0.3" footer="0.3"/>
  <pageSetup orientation="portrait" r:id="rId1"/>
  <headerFooter>
    <oddFooter>&amp;C&amp;1#&amp;"Calibri"&amp;10&amp;K000000Uso Interno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92D050"/>
  </sheetPr>
  <dimension ref="B2:O28"/>
  <sheetViews>
    <sheetView showGridLines="0"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2" sqref="B22"/>
    </sheetView>
  </sheetViews>
  <sheetFormatPr baseColWidth="10" defaultColWidth="11" defaultRowHeight="12.75" x14ac:dyDescent="0.2"/>
  <cols>
    <col min="1" max="1" width="3.625" style="9" customWidth="1"/>
    <col min="2" max="2" width="38" style="6" customWidth="1"/>
    <col min="3" max="13" width="16.125" style="9" customWidth="1"/>
    <col min="14" max="15" width="13" style="9" bestFit="1" customWidth="1"/>
    <col min="16" max="16384" width="11" style="9"/>
  </cols>
  <sheetData>
    <row r="2" spans="2:15" ht="21.75" customHeight="1" x14ac:dyDescent="0.2">
      <c r="B2" s="91" t="s">
        <v>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5" ht="21.75" customHeight="1" x14ac:dyDescent="0.2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5" ht="21.75" customHeight="1" x14ac:dyDescent="0.2">
      <c r="B4" s="90" t="s">
        <v>28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5" ht="12.75" customHeight="1" x14ac:dyDescent="0.2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2:15" x14ac:dyDescent="0.2">
      <c r="B6" s="10"/>
      <c r="C6" s="10"/>
      <c r="D6" s="10"/>
      <c r="E6" s="10"/>
    </row>
    <row r="7" spans="2:15" ht="20.25" customHeight="1" x14ac:dyDescent="0.2">
      <c r="B7" s="33"/>
      <c r="C7" s="40">
        <v>2010</v>
      </c>
      <c r="D7" s="40">
        <v>2011</v>
      </c>
      <c r="E7" s="40">
        <v>2012</v>
      </c>
      <c r="F7" s="40">
        <v>2013</v>
      </c>
      <c r="G7" s="40">
        <v>2014</v>
      </c>
      <c r="H7" s="40">
        <v>2015</v>
      </c>
      <c r="I7" s="40">
        <v>2016</v>
      </c>
      <c r="J7" s="40">
        <v>2017</v>
      </c>
      <c r="K7" s="40">
        <v>2018</v>
      </c>
      <c r="L7" s="40">
        <v>2019</v>
      </c>
      <c r="M7" s="40">
        <v>2020</v>
      </c>
      <c r="N7" s="40">
        <v>2021</v>
      </c>
      <c r="O7" s="40">
        <v>2022</v>
      </c>
    </row>
    <row r="8" spans="2:15" ht="23.25" customHeight="1" x14ac:dyDescent="0.2">
      <c r="B8" s="41" t="s">
        <v>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 ht="23.25" customHeight="1" x14ac:dyDescent="0.2">
      <c r="B9" s="29" t="s">
        <v>3</v>
      </c>
      <c r="C9" s="44">
        <v>1999</v>
      </c>
      <c r="D9" s="44">
        <v>2085</v>
      </c>
      <c r="E9" s="44">
        <v>2231</v>
      </c>
      <c r="F9" s="44">
        <v>2341</v>
      </c>
      <c r="G9" s="44">
        <v>2346</v>
      </c>
      <c r="H9" s="44">
        <v>2454</v>
      </c>
      <c r="I9" s="65">
        <v>2647</v>
      </c>
      <c r="J9" s="65">
        <v>2592</v>
      </c>
      <c r="K9" s="65">
        <v>2682</v>
      </c>
      <c r="L9" s="65">
        <v>2809</v>
      </c>
      <c r="M9" s="65">
        <v>2695</v>
      </c>
      <c r="N9" s="65">
        <v>2646</v>
      </c>
      <c r="O9" s="65">
        <v>2629</v>
      </c>
    </row>
    <row r="10" spans="2:15" ht="23.25" customHeight="1" x14ac:dyDescent="0.2">
      <c r="B10" s="27" t="s">
        <v>41</v>
      </c>
      <c r="C10" s="45">
        <v>144.48650996575927</v>
      </c>
      <c r="D10" s="45">
        <v>138.70070974382699</v>
      </c>
      <c r="E10" s="45">
        <v>138.86309233904242</v>
      </c>
      <c r="F10" s="45">
        <v>137.46974258677119</v>
      </c>
      <c r="G10" s="45">
        <v>138.81725157</v>
      </c>
      <c r="H10" s="45">
        <v>145.33002732999998</v>
      </c>
      <c r="I10" s="45">
        <v>152.58194559999998</v>
      </c>
      <c r="J10" s="45">
        <v>152.38052242062238</v>
      </c>
      <c r="K10" s="45">
        <v>164.43249</v>
      </c>
      <c r="L10" s="45">
        <v>155.1321473602512</v>
      </c>
      <c r="M10" s="45">
        <v>117.998293</v>
      </c>
      <c r="N10" s="45">
        <v>97.562555000000003</v>
      </c>
      <c r="O10" s="45">
        <v>88.708227171000004</v>
      </c>
    </row>
    <row r="11" spans="2:15" ht="48" customHeight="1" x14ac:dyDescent="0.2">
      <c r="B11" s="82" t="s">
        <v>42</v>
      </c>
      <c r="C11" s="73">
        <v>5222.0875377541233</v>
      </c>
      <c r="D11" s="73">
        <v>5059.4028901501306</v>
      </c>
      <c r="E11" s="73">
        <v>6458.2010388219205</v>
      </c>
      <c r="F11" s="73">
        <v>6682.8067256120139</v>
      </c>
      <c r="G11" s="73">
        <v>7076.96551856726</v>
      </c>
      <c r="H11" s="73">
        <v>7697.0893385144409</v>
      </c>
      <c r="I11" s="73">
        <v>8332.9370142610005</v>
      </c>
      <c r="J11" s="73">
        <v>8544.6410801652182</v>
      </c>
      <c r="K11" s="73">
        <v>9124.9397123060007</v>
      </c>
      <c r="L11" s="73">
        <v>9085.7640598456128</v>
      </c>
      <c r="M11" s="73">
        <v>7784.0624610280001</v>
      </c>
      <c r="N11" s="73">
        <v>5094.7161310382799</v>
      </c>
      <c r="O11" s="73">
        <v>6061.0809540970804</v>
      </c>
    </row>
    <row r="12" spans="2:15" ht="23.25" customHeight="1" x14ac:dyDescent="0.2">
      <c r="B12" s="41" t="s">
        <v>7</v>
      </c>
      <c r="C12" s="42"/>
      <c r="D12" s="42"/>
      <c r="E12" s="42"/>
      <c r="F12" s="42"/>
      <c r="G12" s="42"/>
      <c r="H12" s="42"/>
      <c r="I12" s="66"/>
      <c r="J12" s="66"/>
      <c r="K12" s="66"/>
      <c r="L12" s="66"/>
      <c r="M12" s="66"/>
      <c r="N12" s="66"/>
      <c r="O12" s="66"/>
    </row>
    <row r="13" spans="2:15" ht="23.25" customHeight="1" x14ac:dyDescent="0.2">
      <c r="B13" s="29" t="s">
        <v>5</v>
      </c>
      <c r="C13" s="47">
        <v>96.863500000000002</v>
      </c>
      <c r="D13" s="47">
        <v>96.677600000000012</v>
      </c>
      <c r="E13" s="47">
        <v>123.92075</v>
      </c>
      <c r="F13" s="47">
        <v>127.69664999999999</v>
      </c>
      <c r="G13" s="47">
        <v>147.905</v>
      </c>
      <c r="H13" s="47">
        <v>146.64599999999999</v>
      </c>
      <c r="I13" s="47">
        <v>170.4</v>
      </c>
      <c r="J13" s="47">
        <v>176.6</v>
      </c>
      <c r="K13" s="47">
        <v>189.20599999999999</v>
      </c>
      <c r="L13" s="47">
        <v>175.8</v>
      </c>
      <c r="M13" s="47">
        <v>191.71099999999998</v>
      </c>
      <c r="N13" s="47">
        <v>192.477</v>
      </c>
      <c r="O13" s="47">
        <v>194.21600000000001</v>
      </c>
    </row>
    <row r="14" spans="2:15" ht="23.25" customHeight="1" x14ac:dyDescent="0.2">
      <c r="B14" s="27" t="s">
        <v>9</v>
      </c>
      <c r="C14" s="28">
        <v>126.25904862</v>
      </c>
      <c r="D14" s="28">
        <v>166.30149972000001</v>
      </c>
      <c r="E14" s="28">
        <v>196.64443319999998</v>
      </c>
      <c r="F14" s="28">
        <v>224.58656095800001</v>
      </c>
      <c r="G14" s="28">
        <v>240.66860199999999</v>
      </c>
      <c r="H14" s="28">
        <v>268.37718599999999</v>
      </c>
      <c r="I14" s="45">
        <v>320.7</v>
      </c>
      <c r="J14" s="45">
        <v>347.64380199999999</v>
      </c>
      <c r="K14" s="45">
        <v>389.46379000000002</v>
      </c>
      <c r="L14" s="45">
        <v>429.2</v>
      </c>
      <c r="M14" s="45">
        <v>365.92760600000003</v>
      </c>
      <c r="N14" s="45">
        <v>540.21182799999997</v>
      </c>
      <c r="O14" s="45">
        <v>737.318217</v>
      </c>
    </row>
    <row r="15" spans="2:15" ht="39" customHeight="1" x14ac:dyDescent="0.2">
      <c r="B15" s="82" t="s">
        <v>10</v>
      </c>
      <c r="C15" s="73">
        <v>3352.8937883556459</v>
      </c>
      <c r="D15" s="73">
        <v>3972.2822762896376</v>
      </c>
      <c r="E15" s="73">
        <v>4789.5723637854771</v>
      </c>
      <c r="F15" s="73">
        <v>4931.5820210315387</v>
      </c>
      <c r="G15" s="73">
        <v>5431.4454617956299</v>
      </c>
      <c r="H15" s="73">
        <v>6703.5906439770006</v>
      </c>
      <c r="I15" s="73">
        <v>6507.7011802092002</v>
      </c>
      <c r="J15" s="73">
        <v>7084.645520733</v>
      </c>
      <c r="K15" s="73">
        <v>7393.1226266120921</v>
      </c>
      <c r="L15" s="73">
        <v>7994.4110000000001</v>
      </c>
      <c r="M15" s="73">
        <v>6871.1672675350001</v>
      </c>
      <c r="N15" s="73">
        <v>9574.1686666500009</v>
      </c>
      <c r="O15" s="73">
        <v>12574.954883996999</v>
      </c>
    </row>
    <row r="16" spans="2:15" ht="23.25" customHeight="1" x14ac:dyDescent="0.2">
      <c r="B16" s="52" t="s">
        <v>4</v>
      </c>
      <c r="C16" s="74">
        <f>+C15/(C14/1000)</f>
        <v>26555.671256852256</v>
      </c>
      <c r="D16" s="74">
        <f t="shared" ref="D16:L16" si="0">+D15/(D14/1000)</f>
        <v>23886.027985181881</v>
      </c>
      <c r="E16" s="74">
        <f t="shared" si="0"/>
        <v>24356.511322719092</v>
      </c>
      <c r="F16" s="74">
        <f t="shared" si="0"/>
        <v>21958.491193753107</v>
      </c>
      <c r="G16" s="74">
        <f t="shared" si="0"/>
        <v>22568.151460802645</v>
      </c>
      <c r="H16" s="74">
        <f t="shared" si="0"/>
        <v>24978.243284721677</v>
      </c>
      <c r="I16" s="74">
        <f t="shared" si="0"/>
        <v>20292.177050855007</v>
      </c>
      <c r="J16" s="74">
        <f t="shared" si="0"/>
        <v>20379.03589816625</v>
      </c>
      <c r="K16" s="74">
        <f t="shared" si="0"/>
        <v>18982.824119829191</v>
      </c>
      <c r="L16" s="74">
        <f t="shared" si="0"/>
        <v>18626.307082945015</v>
      </c>
      <c r="M16" s="74">
        <f>+M15/(M14/1000)</f>
        <v>18777.395186563212</v>
      </c>
      <c r="N16" s="74">
        <f t="shared" ref="N16:O16" si="1">+N15/(N14/1000)</f>
        <v>17722.989705901073</v>
      </c>
      <c r="O16" s="74">
        <f t="shared" si="1"/>
        <v>17054.990089844749</v>
      </c>
    </row>
    <row r="17" spans="2:15" ht="23.25" customHeight="1" x14ac:dyDescent="0.2">
      <c r="B17" s="69"/>
      <c r="C17" s="70"/>
      <c r="D17" s="75"/>
      <c r="E17" s="75"/>
      <c r="F17" s="75"/>
      <c r="G17" s="70"/>
      <c r="H17" s="70"/>
      <c r="I17" s="70"/>
      <c r="J17" s="70"/>
      <c r="K17" s="70"/>
      <c r="L17" s="81"/>
      <c r="M17" s="81"/>
    </row>
    <row r="18" spans="2:15" x14ac:dyDescent="0.2">
      <c r="B18" s="96"/>
      <c r="C18" s="96"/>
      <c r="D18" s="96"/>
      <c r="E18" s="96"/>
      <c r="F18" s="96"/>
    </row>
    <row r="19" spans="2:15" ht="33" customHeight="1" x14ac:dyDescent="0.2">
      <c r="B19" s="96" t="s">
        <v>16</v>
      </c>
      <c r="C19" s="96"/>
      <c r="D19" s="96"/>
      <c r="E19" s="96"/>
      <c r="F19" s="96"/>
    </row>
    <row r="20" spans="2:15" ht="30" customHeight="1" x14ac:dyDescent="0.2">
      <c r="B20" s="97" t="s">
        <v>8</v>
      </c>
      <c r="C20" s="97"/>
      <c r="D20" s="97"/>
      <c r="E20" s="97"/>
      <c r="F20" s="97"/>
    </row>
    <row r="21" spans="2:15" ht="12.75" customHeight="1" x14ac:dyDescent="0.2">
      <c r="B21" s="34" t="s">
        <v>31</v>
      </c>
      <c r="C21" s="46"/>
      <c r="D21" s="46"/>
      <c r="E21" s="46"/>
      <c r="F21" s="46"/>
      <c r="G21" s="46"/>
    </row>
    <row r="22" spans="2:15" ht="15.75" customHeight="1" x14ac:dyDescent="0.2">
      <c r="B22" s="9"/>
      <c r="C22" s="35"/>
      <c r="D22" s="35"/>
      <c r="E22" s="35"/>
      <c r="F22" s="35"/>
    </row>
    <row r="23" spans="2:15" ht="20.25" customHeight="1" x14ac:dyDescent="0.2">
      <c r="B23" s="36" t="s">
        <v>32</v>
      </c>
      <c r="C23" s="35"/>
      <c r="D23" s="35"/>
      <c r="E23" s="35"/>
      <c r="F23" s="35"/>
    </row>
    <row r="24" spans="2:15" x14ac:dyDescent="0.2">
      <c r="B24" s="36"/>
    </row>
    <row r="25" spans="2:15" ht="14.25" x14ac:dyDescent="0.2">
      <c r="C25" s="48"/>
      <c r="D25" s="48"/>
      <c r="E25" s="48"/>
    </row>
    <row r="26" spans="2:15" ht="15" x14ac:dyDescent="0.25">
      <c r="B26" s="84" t="s">
        <v>43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8" spans="2:15" x14ac:dyDescent="0.2">
      <c r="C28" s="11"/>
      <c r="D28" s="11"/>
      <c r="E28" s="11"/>
    </row>
  </sheetData>
  <mergeCells count="7">
    <mergeCell ref="B3:M3"/>
    <mergeCell ref="B2:M2"/>
    <mergeCell ref="B19:F19"/>
    <mergeCell ref="B20:F20"/>
    <mergeCell ref="B18:F18"/>
    <mergeCell ref="B5:M5"/>
    <mergeCell ref="B4:M4"/>
  </mergeCells>
  <hyperlinks>
    <hyperlink ref="B26" location="CONTENIDO!A1" display="CONTENIDO" xr:uid="{8A5B3E9F-3D49-4B81-B952-639C83B04254}"/>
  </hyperlinks>
  <pageMargins left="0.7" right="0.7" top="0.75" bottom="0.75" header="0.3" footer="0.3"/>
  <pageSetup orientation="portrait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FBFEC7D7D134469E139F4C462038BC" ma:contentTypeVersion="1" ma:contentTypeDescription="Crear nuevo documento." ma:contentTypeScope="" ma:versionID="2139d54f84a53b479d3ab9f26e5555a9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7838BD-2B0A-495B-BA16-0D0F30026C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85EB7D-87C5-4D80-9D20-0BE351ED1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EDA1A-AB9F-4E88-B039-99235A238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5</vt:i4>
      </vt:variant>
    </vt:vector>
  </HeadingPairs>
  <TitlesOfParts>
    <vt:vector size="8" baseType="lpstr">
      <vt:lpstr>CONTENIDO</vt:lpstr>
      <vt:lpstr>Cuadro 1</vt:lpstr>
      <vt:lpstr>Cuadro 2</vt:lpstr>
      <vt:lpstr>Gráfico 1.1 </vt:lpstr>
      <vt:lpstr>Gráfico 1.2 </vt:lpstr>
      <vt:lpstr>Gráfico 1.3 </vt:lpstr>
      <vt:lpstr>Gráfico 2.1</vt:lpstr>
      <vt:lpstr>Gráfico 2.2</vt:lpstr>
    </vt:vector>
  </TitlesOfParts>
  <Company>SINPE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hazbre000</dc:creator>
  <cp:lastModifiedBy>CERDAS JAUBERT ANA MARIA</cp:lastModifiedBy>
  <dcterms:created xsi:type="dcterms:W3CDTF">2011-02-03T17:48:38Z</dcterms:created>
  <dcterms:modified xsi:type="dcterms:W3CDTF">2023-04-19T20:54:14Z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0x01010084FBFEC7D7D134469E139F4C462038BC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2023-03-08T19:23:34Z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62e4a8e1-ae56-4474-95e9-000000395f9d</vt:lpwstr>
  </property>
  <property fmtid="{D5CDD505-2E9C-101B-9397-08002B2CF9AE}" pid="9" name="MSIP_Label_b8b4be34-365a-4a68-b9fb-75c1b6874315_ContentBits">
    <vt:lpwstr>2</vt:lpwstr>
  </property>
</Properties>
</file>